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namedSheetViews/namedSheetView1.xml" ContentType="application/vnd.ms-excel.namedsheetview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hidePivotFieldList="1" defaultThemeVersion="124226"/>
  <mc:AlternateContent xmlns:mc="http://schemas.openxmlformats.org/markup-compatibility/2006">
    <mc:Choice Requires="x15">
      <x15ac:absPath xmlns:x15ac="http://schemas.microsoft.com/office/spreadsheetml/2010/11/ac" url="Z:\Market Design\1 - Market Design Versions\14.3\4 Release Event files\Clean Version\"/>
    </mc:Choice>
  </mc:AlternateContent>
  <xr:revisionPtr revIDLastSave="0" documentId="8_{92731E88-835E-4446-8380-565564F6C37F}" xr6:coauthVersionLast="47" xr6:coauthVersionMax="47" xr10:uidLastSave="{00000000-0000-0000-0000-000000000000}"/>
  <bookViews>
    <workbookView xWindow="-110" yWindow="-110" windowWidth="18550" windowHeight="8620" tabRatio="825" firstSheet="2" activeTab="5" xr2:uid="{00000000-000D-0000-FFFF-FFFF00000000}"/>
  </bookViews>
  <sheets>
    <sheet name="Read Me First " sheetId="1" r:id="rId1"/>
    <sheet name="Change History" sheetId="2" r:id="rId2"/>
    <sheet name="Market Messages" sheetId="3" r:id="rId3"/>
    <sheet name="Data Definitions" sheetId="4" r:id="rId4"/>
    <sheet name="MM Impact Analysis" sheetId="6" state="hidden" r:id="rId5"/>
    <sheet name="Data Codes " sheetId="5" r:id="rId6"/>
    <sheet name="Data Items per  MM " sheetId="7" r:id="rId7"/>
    <sheet name="Message Descriptions" sheetId="8" r:id="rId8"/>
    <sheet name="MM per MM Guide" sheetId="9" r:id="rId9"/>
    <sheet name="- Lookups" sheetId="10" state="hidden" r:id="rId10"/>
  </sheets>
  <externalReferences>
    <externalReference r:id="rId11"/>
  </externalReferences>
  <definedNames>
    <definedName name="_xlnm._FilterDatabase" localSheetId="9" hidden="1">'- Lookups'!$L$5:$AF$133</definedName>
    <definedName name="_xlnm._FilterDatabase" localSheetId="5" hidden="1">'Data Codes '!$A$3:$J$1932</definedName>
    <definedName name="_xlnm._FilterDatabase" localSheetId="3" hidden="1">'Data Definitions'!$A$2:$M$224</definedName>
    <definedName name="_xlnm._FilterDatabase" localSheetId="2" hidden="1">'Market Messages'!$A$10:$IS$3105</definedName>
    <definedName name="_xlnm._FilterDatabase" localSheetId="7" hidden="1">'Message Descriptions'!$A$1:$C$97</definedName>
    <definedName name="_xlnm._FilterDatabase" localSheetId="8" hidden="1">'MM per MM Guide'!$A$3:$L$101</definedName>
    <definedName name="action">'- Lookups'!#REF!</definedName>
    <definedName name="allocation_select">'- Lookups'!$J$9:$J$25</definedName>
    <definedName name="allocation_select_choice">'Market Messages'!$B$7</definedName>
    <definedName name="Attribs">'[1]XSD import '!$A$2:$M$1408</definedName>
    <definedName name="businfo">'[1]Data Items'!$B$5:$D$219</definedName>
    <definedName name="busschnames">'Data Definitions'!$A$2:$C$222</definedName>
    <definedName name="bustable">'[1]Data Items (restructured)'!$A$1:$D$204</definedName>
    <definedName name="caption">'Market Messages'!$A$7</definedName>
    <definedName name="clear_cells">'Market Messages'!$B$9:$E$9</definedName>
    <definedName name="conv">'- Lookups'!$N$7:$O$158</definedName>
    <definedName name="DataItems">'Data Definitions'!$C$3:$C$226</definedName>
    <definedName name="dc_1">'Data Codes '!$B$4</definedName>
    <definedName name="dc_10">'Data Codes '!$B$10</definedName>
    <definedName name="dc_100">'Data Codes '!$B$564</definedName>
    <definedName name="dc_101">'Data Codes '!$B$818</definedName>
    <definedName name="dc_102">'Data Codes '!$B$895</definedName>
    <definedName name="dc_103">'Data Codes '!$B$972</definedName>
    <definedName name="dc_104a">'Data Codes '!#REF!</definedName>
    <definedName name="dc_106">'Data Codes '!$B$998</definedName>
    <definedName name="dc_107">'Data Codes '!$B$1004</definedName>
    <definedName name="dc_109">'Data Codes '!#REF!</definedName>
    <definedName name="dc_110">'Data Codes '!$B$1015</definedName>
    <definedName name="dc_112">'Data Codes '!$B$1036</definedName>
    <definedName name="dc_120">'Data Codes '!$B$1055</definedName>
    <definedName name="dc_123">'Data Codes '!$B$1082</definedName>
    <definedName name="dc_124">'Data Codes '!$B$1086</definedName>
    <definedName name="dc_128">'Data Codes '!$B$1131</definedName>
    <definedName name="dc_131">'Data Codes '!$B$1135</definedName>
    <definedName name="dc_14">'Data Codes '!$B$12</definedName>
    <definedName name="dc_142a">'Data Codes '!$B$1191</definedName>
    <definedName name="dc_148">'Data Codes '!$B$1192</definedName>
    <definedName name="dc_15">'Data Codes '!$B$18</definedName>
    <definedName name="dc_150">'Data Codes '!$B$1197</definedName>
    <definedName name="dc_152">'Data Codes '!$B$1199</definedName>
    <definedName name="dc_153">'Data Codes '!$B$1200</definedName>
    <definedName name="dc_154">'Data Codes '!$B$1205</definedName>
    <definedName name="dc_155">'Data Codes '!$B$1224</definedName>
    <definedName name="dc_156">'Data Codes '!$B$1229</definedName>
    <definedName name="dc_160">'Data Codes '!$B$1239</definedName>
    <definedName name="dc_162">'Data Codes '!$B$1240</definedName>
    <definedName name="dc_165">'Data Codes '!$B$1289</definedName>
    <definedName name="dc_168">'Data Codes '!$B$1388</definedName>
    <definedName name="dc_172">'Data Codes '!$B$1393</definedName>
    <definedName name="dc_173">'Data Codes '!$B$1397</definedName>
    <definedName name="dc_175">'Data Codes '!$B$1538</definedName>
    <definedName name="dc_180">'Data Codes '!$B$1542</definedName>
    <definedName name="dc_181">'Data Codes '!$B$1547</definedName>
    <definedName name="dc_185">'Data Codes '!$B$1556</definedName>
    <definedName name="dc_189">'Data Codes '!$B$1558</definedName>
    <definedName name="dc_192">'Data Codes '!$B$1637</definedName>
    <definedName name="dc_192_Supplier">'Data Codes '!$B$1557</definedName>
    <definedName name="dc_193">'Data Codes '!$B$1671</definedName>
    <definedName name="dc_195">'Data Codes '!$B$1708</definedName>
    <definedName name="dc_20">'Data Codes '!$B$22</definedName>
    <definedName name="dc_204">'Data Codes '!$B$1723</definedName>
    <definedName name="dc_209">'Data Codes '!$B$1732</definedName>
    <definedName name="dc_211">'Data Codes '!$B$1738</definedName>
    <definedName name="dc_217">'Data Codes '!$B$1870</definedName>
    <definedName name="dc_218">'Data Codes '!$B$1882</definedName>
    <definedName name="dc_219">'Data Codes '!$B$1923</definedName>
    <definedName name="dc_220">'Data Codes '!$B$1924</definedName>
    <definedName name="dc_221">'Data Codes '!#REF!</definedName>
    <definedName name="dc_222">'Data Codes '!$B$1927</definedName>
    <definedName name="dc_223">'Data Codes '!$B$1929</definedName>
    <definedName name="dc_24">'Data Codes '!$B$30</definedName>
    <definedName name="dc_28">'Data Codes '!$B$33</definedName>
    <definedName name="dc_33">'Data Codes '!$B$36</definedName>
    <definedName name="dc_35">'Data Codes '!$B$41</definedName>
    <definedName name="dc_36">'Data Codes '!$B$42</definedName>
    <definedName name="dc_41">'Data Codes '!$B$101</definedName>
    <definedName name="dc_46">'Data Codes '!$B$111</definedName>
    <definedName name="dc_51">'Data Codes '!$B$115</definedName>
    <definedName name="dc_53">'Data Codes '!$B$118</definedName>
    <definedName name="dc_54">'Data Codes '!$B$123</definedName>
    <definedName name="dc_55">'Data Codes '!$B$131</definedName>
    <definedName name="dc_56">'Data Codes '!$B$204</definedName>
    <definedName name="dc_62">'Data Codes '!$B$492</definedName>
    <definedName name="dc_71a">'Data Codes '!#REF!</definedName>
    <definedName name="dc_72">'Data Codes '!#REF!</definedName>
    <definedName name="dc_74">'Data Codes '!#REF!</definedName>
    <definedName name="dc_75">'Data Codes '!$B$494</definedName>
    <definedName name="dc_82">'Data Codes '!$B$495</definedName>
    <definedName name="dc_88">'Data Codes '!$B$503</definedName>
    <definedName name="dc_89">'Data Codes '!$B$506</definedName>
    <definedName name="dc_90">'Data Codes '!$B$509</definedName>
    <definedName name="dc_93a">'Data Codes '!#REF!</definedName>
    <definedName name="dc_97">'Data Codes '!$B$545</definedName>
    <definedName name="dc_98">'Data Codes '!$B$562</definedName>
    <definedName name="DI_schema">'Data Definitions'!$C$2:$J$223</definedName>
    <definedName name="element_SpecialNeedsDeleteDetails_Link05254798" localSheetId="2">'Market Messages'!$E$231</definedName>
    <definedName name="exclude">'- Lookups'!$E$8:$E$20</definedName>
    <definedName name="Export">'[1]XSD import '!$A$2:$BF$1725</definedName>
    <definedName name="field_search">'Market Messages'!$E$9</definedName>
    <definedName name="filter_col">'Market Messages'!#REF!</definedName>
    <definedName name="filter_cols">'- Lookups'!$J$9:$K$25</definedName>
    <definedName name="filter_range">'Market Messages'!#REF!</definedName>
    <definedName name="header">'- Lookups'!$A$8:$A$20</definedName>
    <definedName name="header_row">'Market Messages'!$9:$9</definedName>
    <definedName name="header_start">'Market Messages'!#REF!</definedName>
    <definedName name="Impact">'Market Messages'!$B$10:$M$2372</definedName>
    <definedName name="link1">'Data Codes '!$A$4</definedName>
    <definedName name="mapping_result">'- Lookups'!$O$6:$P$158</definedName>
    <definedName name="mappings">'- Lookups'!$M$5:$AE$107</definedName>
    <definedName name="message_groups">'- Lookups'!$Q$3:$AE$5</definedName>
    <definedName name="message_header">'Market Messages'!$B$10</definedName>
    <definedName name="messages">'MM per MM Guide'!#REF!</definedName>
    <definedName name="mm_list">'Market Messages'!$B$10:$B$2425</definedName>
    <definedName name="mmdetails">#REF!</definedName>
    <definedName name="mmitems">'Market Messages'!$B$10:$E$2464</definedName>
    <definedName name="MMnames">'Message Descriptions'!$B$2:$C$97</definedName>
    <definedName name="msg_search">'Market Messages'!$B$9</definedName>
    <definedName name="NIUse">'Data Definitions'!#REF!</definedName>
    <definedName name="pivot">'MM per MM Guide'!$A$3:$B$225</definedName>
    <definedName name="pivot2">'Market Messages'!#REF!</definedName>
    <definedName name="_xlnm.Print_Area" localSheetId="5">'Data Codes '!$A$818:$D$971</definedName>
    <definedName name="_xlnm.Print_Titles" localSheetId="5">'Data Codes '!$3:$3</definedName>
    <definedName name="_xlnm.Print_Titles" localSheetId="8">'MM per MM Guide'!$2:$3</definedName>
    <definedName name="range2">'Data Codes '!$A$3:$E$2289</definedName>
    <definedName name="refresh_range1">'Market Messages'!#REF!</definedName>
    <definedName name="reverse">#REF!</definedName>
    <definedName name="segment">'Market Messages'!$C$9</definedName>
    <definedName name="segment_search">'Market Messages'!#REF!</definedName>
    <definedName name="SimpleT">'[1]XSD import '!$AC$1519:$AM$1639</definedName>
    <definedName name="start">'Market Messages'!$A$10</definedName>
    <definedName name="top_corner2">'Data Codes '!$A$3</definedName>
    <definedName name="Z_9D3E0081_5F12_43AE_BF47_15F1B09827A7_.wvu.Cols" localSheetId="2" hidden="1">'Market Messages'!$A:$A,'Market Messages'!#REF!,'Market Messages'!#REF!</definedName>
    <definedName name="Z_9D3E0081_5F12_43AE_BF47_15F1B09827A7_.wvu.FilterData" localSheetId="9" hidden="1">'- Lookups'!$L$5:$AF$133</definedName>
    <definedName name="Z_9D3E0081_5F12_43AE_BF47_15F1B09827A7_.wvu.FilterData" localSheetId="2" hidden="1">'Market Messages'!$A$10:$M$3103</definedName>
    <definedName name="Z_B10EE734_757C_468F_84A1_D1F59B8B98D0_.wvu.Cols" localSheetId="2" hidden="1">'Market Messages'!$A:$A,'Market Messages'!#REF!,'Market Messages'!#REF!</definedName>
    <definedName name="Z_B10EE734_757C_468F_84A1_D1F59B8B98D0_.wvu.FilterData" localSheetId="9" hidden="1">'- Lookups'!$L$5:$AF$133</definedName>
    <definedName name="Z_B10EE734_757C_468F_84A1_D1F59B8B98D0_.wvu.FilterData" localSheetId="2" hidden="1">'Market Messages'!$A$10:$M$3103</definedName>
    <definedName name="Z_CFD4B24B_326F_455E_9EE4_C694EF0991A6_.wvu.Cols" localSheetId="5" hidden="1">'Data Codes '!$F:$IT</definedName>
    <definedName name="Z_CFD4B24B_326F_455E_9EE4_C694EF0991A6_.wvu.Cols" localSheetId="6" hidden="1">'Data Items per  MM '!$H:$H</definedName>
    <definedName name="Z_CFD4B24B_326F_455E_9EE4_C694EF0991A6_.wvu.Cols" localSheetId="2" hidden="1">'Market Messages'!$A:$A</definedName>
    <definedName name="Z_CFD4B24B_326F_455E_9EE4_C694EF0991A6_.wvu.FilterData" localSheetId="9" hidden="1">'- Lookups'!$L$5:$AF$133</definedName>
    <definedName name="Z_CFD4B24B_326F_455E_9EE4_C694EF0991A6_.wvu.FilterData" localSheetId="5" hidden="1">'Data Codes '!$A$3:$E$1903</definedName>
    <definedName name="Z_CFD4B24B_326F_455E_9EE4_C694EF0991A6_.wvu.FilterData" localSheetId="3" hidden="1">'Data Definitions'!$A$2:$L$216</definedName>
    <definedName name="Z_CFD4B24B_326F_455E_9EE4_C694EF0991A6_.wvu.FilterData" localSheetId="2" hidden="1">'Market Messages'!$A$10:$M$3103</definedName>
    <definedName name="Z_CFD4B24B_326F_455E_9EE4_C694EF0991A6_.wvu.FilterData" localSheetId="7" hidden="1">'Message Descriptions'!$A$1:$C$93</definedName>
    <definedName name="Z_CFD4B24B_326F_455E_9EE4_C694EF0991A6_.wvu.FilterData" localSheetId="8" hidden="1">'MM per MM Guide'!$A$3:$L$101</definedName>
    <definedName name="Z_CFD4B24B_326F_455E_9EE4_C694EF0991A6_.wvu.PrintArea" localSheetId="5" hidden="1">'Data Codes '!$A$818:$D$971</definedName>
    <definedName name="Z_CFD4B24B_326F_455E_9EE4_C694EF0991A6_.wvu.PrintTitles" localSheetId="5" hidden="1">'Data Codes '!$3:$3</definedName>
    <definedName name="Z_CFD4B24B_326F_455E_9EE4_C694EF0991A6_.wvu.PrintTitles" localSheetId="8" hidden="1">'MM per MM Guide'!$2:$3</definedName>
    <definedName name="Z_CFD4B24B_326F_455E_9EE4_C694EF0991A6_.wvu.Rows" localSheetId="2" hidden="1">'Market Messages'!$11:$16,'Market Messages'!$18:$126,'Market Messages'!$128:$138,'Market Messages'!$140:$150,'Market Messages'!$152:$181,'Market Messages'!$183:$213,'Market Messages'!$215:$298,'Market Messages'!$300:$321,'Market Messages'!$323:$335,'Market Messages'!$337:$424,'Market Messages'!$426:$504,'Market Messages'!$506:$540,'Market Messages'!$542:$561,'Market Messages'!$563:$654,'Market Messages'!$656:$743,'Market Messages'!$745:$769,'Market Messages'!$771:$862,'Market Messages'!$864:$954,'Market Messages'!$956:$985,'Market Messages'!$987:$1076,'Market Messages'!$1078:$1091,'Market Messages'!$1093:$1098,'Market Messages'!$1100:$1105,'Market Messages'!$1107:$1124,'Market Messages'!$1126:$1130,'Market Messages'!$1132:$1133,'Market Messages'!$1135:$1138,'Market Messages'!$1140:$1143,'Market Messages'!$1145:$1174,'Market Messages'!$1176:$1199,'Market Messages'!$1201:$1230,'Market Messages'!$1232:$1260,'Market Messages'!$1263:$1267,'Market Messages'!$1269:$1274,'Market Messages'!$1276:$1288,'Market Messages'!$1290:$1351,'Market Messages'!$1353:$1364,'Market Messages'!$1366:$1368,'Market Messages'!$1370:$1373,'Market Messages'!$1375:$1377,'Market Messages'!$1379:$1382,'Market Messages'!$1384:$1387,'Market Messages'!$1389:$1392,'Market Messages'!$1393:$1396,'Market Messages'!$1398:$1407,'Market Messages'!$1409:$1414,'Market Messages'!$1416:$1463,'Market Messages'!$1465:$1483,'Market Messages'!$1485:$1503,'Market Messages'!$1505:$1520,'Market Messages'!$1522:$1536,'Market Messages'!$1538:$1552,'Market Messages'!$1555:$1579,'Market Messages'!$1581:$1604,'Market Messages'!$1606:$1626,'Market Messages'!$1628:$1654,'Market Messages'!$1656:$1676,'Market Messages'!$1678:$1706,'Market Messages'!$1708:$1729,'Market Messages'!$1731:$1755,'Market Messages'!$1757:$1776,'Market Messages'!$1778:$1802,'Market Messages'!$1804:$1829,'Market Messages'!$1831:$1836,'Market Messages'!$1838:$1859,'Market Messages'!$1861:$1880,'Market Messages'!$1882:$1889,'Market Messages'!$1892:$1916,'Market Messages'!$1918:$1939,'Market Messages'!$1941:$1943,'Market Messages'!$1945:$1972,'Market Messages'!$1974:$1990,'Market Messages'!$1992:$2051,'Market Messages'!$2053:$2109,'Market Messages'!$2111:$2125,'Market Messages'!$2127:$2144,'Market Messages'!$2146:$2153,'Market Messages'!$2155:$2159,'Market Messages'!$2161:$2164,'Market Messages'!$2166:$2182,'Market Messages'!$2184:$2190,'Market Messages'!$2192:$2208,'Market Messages'!$2210:$2221,'Market Messages'!$2223:$2233,'Market Messages'!$2235:$2240,'Market Messages'!$2242:$2246,'Market Messages'!$2248:$2255,'Market Messages'!$2257:$2286,'Market Messages'!$2288:$2317,'Market Messages'!$2319:$2339,'Market Messages'!$2341:$2362,'Market Messages'!$2364:$2364</definedName>
    <definedName name="Z_F0ADC036_509F_4B65_ABB7_BB20C5F9332B_.wvu.Cols" localSheetId="5" hidden="1">'Data Codes '!$F:$IT</definedName>
    <definedName name="Z_F0ADC036_509F_4B65_ABB7_BB20C5F9332B_.wvu.Cols" localSheetId="6" hidden="1">'Data Items per  MM '!$H:$H</definedName>
    <definedName name="Z_F0ADC036_509F_4B65_ABB7_BB20C5F9332B_.wvu.Cols" localSheetId="2" hidden="1">'Market Messages'!$A:$A</definedName>
    <definedName name="Z_F0ADC036_509F_4B65_ABB7_BB20C5F9332B_.wvu.FilterData" localSheetId="9" hidden="1">'- Lookups'!$L$5:$AF$133</definedName>
    <definedName name="Z_F0ADC036_509F_4B65_ABB7_BB20C5F9332B_.wvu.FilterData" localSheetId="5" hidden="1">'Data Codes '!$A$3:$E$1903</definedName>
    <definedName name="Z_F0ADC036_509F_4B65_ABB7_BB20C5F9332B_.wvu.FilterData" localSheetId="3" hidden="1">'Data Definitions'!$A$2:$L$216</definedName>
    <definedName name="Z_F0ADC036_509F_4B65_ABB7_BB20C5F9332B_.wvu.FilterData" localSheetId="2" hidden="1">'Market Messages'!$A$10:$M$3103</definedName>
    <definedName name="Z_F0ADC036_509F_4B65_ABB7_BB20C5F9332B_.wvu.FilterData" localSheetId="7" hidden="1">'Message Descriptions'!$A$1:$C$93</definedName>
    <definedName name="Z_F0ADC036_509F_4B65_ABB7_BB20C5F9332B_.wvu.FilterData" localSheetId="8" hidden="1">'MM per MM Guide'!$A$3:$L$101</definedName>
    <definedName name="Z_F0ADC036_509F_4B65_ABB7_BB20C5F9332B_.wvu.PrintArea" localSheetId="5" hidden="1">'Data Codes '!$A$818:$D$971</definedName>
    <definedName name="Z_F0ADC036_509F_4B65_ABB7_BB20C5F9332B_.wvu.PrintTitles" localSheetId="5" hidden="1">'Data Codes '!$3:$3</definedName>
    <definedName name="Z_F0ADC036_509F_4B65_ABB7_BB20C5F9332B_.wvu.PrintTitles" localSheetId="8" hidden="1">'MM per MM Guide'!$2:$3</definedName>
    <definedName name="Z_F0ADC036_509F_4B65_ABB7_BB20C5F9332B_.wvu.Rows" localSheetId="2" hidden="1">'Market Messages'!$11:$16,'Market Messages'!$18:$126,'Market Messages'!$128:$138,'Market Messages'!$140:$150,'Market Messages'!$152:$181,'Market Messages'!$183:$213,'Market Messages'!$215:$298,'Market Messages'!$300:$321,'Market Messages'!$323:$335,'Market Messages'!$337:$424,'Market Messages'!$426:$504,'Market Messages'!$506:$540,'Market Messages'!$542:$561,'Market Messages'!$563:$654,'Market Messages'!$656:$743,'Market Messages'!$745:$769,'Market Messages'!$771:$862,'Market Messages'!$864:$954,'Market Messages'!$956:$985,'Market Messages'!$987:$1076,'Market Messages'!$1078:$1091,'Market Messages'!$1093:$1098,'Market Messages'!$1100:$1105,'Market Messages'!$1107:$1124,'Market Messages'!$1126:$1130,'Market Messages'!$1132:$1133,'Market Messages'!$1135:$1138,'Market Messages'!$1140:$1143,'Market Messages'!$1145:$1174,'Market Messages'!$1176:$1199,'Market Messages'!$1201:$1230,'Market Messages'!$1232:$1260,'Market Messages'!$1263:$1267,'Market Messages'!$1269:$1274,'Market Messages'!$1276:$1288,'Market Messages'!$1290:$1351,'Market Messages'!$1353:$1364,'Market Messages'!$1366:$1368,'Market Messages'!$1370:$1373,'Market Messages'!$1375:$1377,'Market Messages'!$1379:$1382,'Market Messages'!$1384:$1387,'Market Messages'!$1389:$1392,'Market Messages'!$1393:$1396,'Market Messages'!$1398:$1407,'Market Messages'!$1409:$1414,'Market Messages'!$1416:$1463,'Market Messages'!$1465:$1483,'Market Messages'!$1485:$1503,'Market Messages'!$1505:$1520,'Market Messages'!$1522:$1536,'Market Messages'!$1538:$1552,'Market Messages'!$1555:$1579,'Market Messages'!$1581:$1604,'Market Messages'!$1606:$1626,'Market Messages'!$1628:$1654,'Market Messages'!$1656:$1676,'Market Messages'!$1678:$1706,'Market Messages'!$1708:$1729,'Market Messages'!$1731:$1755,'Market Messages'!$1757:$1776,'Market Messages'!$1778:$1802,'Market Messages'!$1804:$1829,'Market Messages'!$1831:$1836,'Market Messages'!$1838:$1859,'Market Messages'!$1861:$1880,'Market Messages'!$1882:$1889,'Market Messages'!$1892:$1916,'Market Messages'!$1918:$1939,'Market Messages'!$1941:$1943,'Market Messages'!$1945:$1972,'Market Messages'!$1974:$1990,'Market Messages'!$1992:$2051,'Market Messages'!$2053:$2109,'Market Messages'!$2111:$2125,'Market Messages'!$2127:$2144,'Market Messages'!$2146:$2153,'Market Messages'!$2155:$2159,'Market Messages'!$2161:$2164,'Market Messages'!$2166:$2182,'Market Messages'!$2184:$2190,'Market Messages'!$2192:$2208,'Market Messages'!$2210:$2221,'Market Messages'!$2223:$2233,'Market Messages'!$2235:$2240,'Market Messages'!$2242:$2246,'Market Messages'!$2248:$2255,'Market Messages'!$2257:$2286,'Market Messages'!$2288:$2317,'Market Messages'!$2319:$2339,'Market Messages'!$2341:$2362,'Market Messages'!$2364:$2364</definedName>
  </definedNames>
  <calcPr calcId="191028"/>
  <customWorkbookViews>
    <customWorkbookView name="Roper. Colette (Business Service Centre) - Personal View" guid="{F0ADC036-509F-4B65-ABB7-BB20C5F9332B}" mergeInterval="0" personalView="1" maximized="1" xWindow="-4" yWindow="-4" windowWidth="1288" windowHeight="992" tabRatio="826" activeSheetId="5"/>
    <customWorkbookView name="Complete" guid="{9D3E0081-5F12-43AE-BF47-15F1B09827A7}" maximized="1" windowWidth="1408" windowHeight="1011" tabRatio="725" activeSheetId="2"/>
    <customWorkbookView name="Schema Changes" guid="{B10EE734-757C-468F-84A1-D1F59B8B98D0}" maximized="1" windowWidth="1538" windowHeight="913" tabRatio="725" activeSheetId="2"/>
    <customWorkbookView name="Murphy. Joe (Business Service Centre) - Personal View" guid="{CFD4B24B-326F-455E-9EE4-C694EF0991A6}" mergeInterval="0" personalView="1" maximized="1" xWindow="-4" yWindow="-4" windowWidth="1032" windowHeight="736" tabRatio="826" activeSheetId="2"/>
  </customWorkbookViews>
  <pivotCaches>
    <pivotCache cacheId="0" r:id="rId12"/>
    <pivotCache cacheId="1" r:id="rId13"/>
    <pivotCache cacheId="2" r:id="rId1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8" l="1"/>
  <c r="B4"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2" i="8"/>
  <c r="M1556" i="3"/>
  <c r="L1556" i="3"/>
  <c r="K1556" i="3"/>
  <c r="J1556" i="3"/>
  <c r="I1556" i="3"/>
  <c r="H1556" i="3"/>
  <c r="G1556" i="3"/>
  <c r="M1553" i="3"/>
  <c r="L1553" i="3"/>
  <c r="K1553" i="3"/>
  <c r="J1553" i="3"/>
  <c r="I1553" i="3"/>
  <c r="H1553" i="3"/>
  <c r="G1553" i="3"/>
  <c r="M1551" i="3"/>
  <c r="I1551" i="3"/>
  <c r="G1551" i="3"/>
  <c r="M1557" i="3"/>
  <c r="L1557" i="3"/>
  <c r="K1557" i="3"/>
  <c r="J1557" i="3"/>
  <c r="I1557" i="3"/>
  <c r="H1557" i="3"/>
  <c r="G1557" i="3"/>
  <c r="M1555" i="3"/>
  <c r="L1555" i="3"/>
  <c r="K1555" i="3"/>
  <c r="J1555" i="3"/>
  <c r="I1555" i="3"/>
  <c r="H1555" i="3"/>
  <c r="G1555" i="3"/>
  <c r="M1554" i="3"/>
  <c r="L1554" i="3"/>
  <c r="K1554" i="3"/>
  <c r="J1554" i="3"/>
  <c r="I1554" i="3"/>
  <c r="H1554" i="3"/>
  <c r="G1554" i="3"/>
  <c r="M1552" i="3"/>
  <c r="L1552" i="3"/>
  <c r="K1552" i="3"/>
  <c r="J1552" i="3"/>
  <c r="I1552" i="3"/>
  <c r="H1552" i="3"/>
  <c r="G1552" i="3"/>
  <c r="M1550" i="3"/>
  <c r="L1550" i="3"/>
  <c r="K1550" i="3"/>
  <c r="J1550" i="3"/>
  <c r="I1550" i="3"/>
  <c r="H1550" i="3"/>
  <c r="G1550" i="3"/>
  <c r="M1549" i="3"/>
  <c r="L1549" i="3"/>
  <c r="K1549" i="3"/>
  <c r="J1549" i="3"/>
  <c r="I1549" i="3"/>
  <c r="H1549" i="3"/>
  <c r="G1549" i="3"/>
  <c r="M1397" i="3"/>
  <c r="M1398" i="3"/>
  <c r="M1399" i="3"/>
  <c r="L1398" i="3"/>
  <c r="K1398" i="3"/>
  <c r="J1398" i="3"/>
  <c r="G1398" i="3"/>
  <c r="I1397" i="3"/>
  <c r="I1398" i="3"/>
  <c r="I1399" i="3"/>
  <c r="H1397" i="3"/>
  <c r="H1398" i="3"/>
  <c r="H1399" i="3"/>
  <c r="M909" i="3"/>
  <c r="L909" i="3"/>
  <c r="K909" i="3"/>
  <c r="J909" i="3"/>
  <c r="I909" i="3"/>
  <c r="H909" i="3"/>
  <c r="G909" i="3"/>
  <c r="I910" i="3"/>
  <c r="M1899" i="3"/>
  <c r="L1899" i="3"/>
  <c r="K1899" i="3"/>
  <c r="J1899" i="3"/>
  <c r="I1899" i="3"/>
  <c r="H1899" i="3"/>
  <c r="G1899" i="3"/>
  <c r="M1433" i="3"/>
  <c r="L1433" i="3"/>
  <c r="K1433" i="3"/>
  <c r="J1433" i="3"/>
  <c r="I1433" i="3"/>
  <c r="H1433" i="3"/>
  <c r="G1433" i="3"/>
  <c r="M1432" i="3"/>
  <c r="L1432" i="3"/>
  <c r="K1432" i="3"/>
  <c r="J1432" i="3"/>
  <c r="I1432" i="3"/>
  <c r="H1432" i="3"/>
  <c r="G1432" i="3"/>
  <c r="L1436" i="3"/>
  <c r="K1436" i="3"/>
  <c r="J1436" i="3"/>
  <c r="I1436" i="3"/>
  <c r="H1436" i="3"/>
  <c r="G1436" i="3"/>
  <c r="J1435" i="3"/>
  <c r="I1435" i="3"/>
  <c r="H1435" i="3"/>
  <c r="G1435" i="3"/>
  <c r="I1434" i="3"/>
  <c r="H1434" i="3"/>
  <c r="G1434" i="3"/>
  <c r="R3" i="10"/>
  <c r="S3" i="10" s="1"/>
  <c r="T3" i="10" s="1"/>
  <c r="U3" i="10" s="1"/>
  <c r="V3" i="10" s="1"/>
  <c r="W3" i="10" s="1"/>
  <c r="X3" i="10" s="1"/>
  <c r="Y3" i="10" s="1"/>
  <c r="Z3" i="10" s="1"/>
  <c r="AA3" i="10" s="1"/>
  <c r="AB3" i="10" s="1"/>
  <c r="AC3" i="10" s="1"/>
  <c r="AD3" i="10" s="1"/>
  <c r="AE3" i="10" s="1"/>
  <c r="Q4" i="10"/>
  <c r="R4" i="10"/>
  <c r="S4" i="10"/>
  <c r="T4" i="10"/>
  <c r="U4" i="10"/>
  <c r="V4" i="10"/>
  <c r="W4" i="10"/>
  <c r="X4" i="10"/>
  <c r="Y4" i="10"/>
  <c r="Z4" i="10"/>
  <c r="AA4" i="10"/>
  <c r="AB4" i="10"/>
  <c r="AC4" i="10"/>
  <c r="AD4" i="10"/>
  <c r="AE4" i="10"/>
  <c r="M6" i="10"/>
  <c r="O6" i="10"/>
  <c r="AI6" i="10"/>
  <c r="P6" i="10" s="1"/>
  <c r="AJ6" i="10"/>
  <c r="AK6" i="10"/>
  <c r="AL6" i="10"/>
  <c r="AM6" i="10"/>
  <c r="AN6" i="10"/>
  <c r="AO6" i="10"/>
  <c r="AP6" i="10"/>
  <c r="AQ6" i="10"/>
  <c r="AR6" i="10"/>
  <c r="AS6" i="10"/>
  <c r="AT6" i="10"/>
  <c r="AU6" i="10"/>
  <c r="AV6" i="10"/>
  <c r="AW6" i="10"/>
  <c r="AX6" i="10"/>
  <c r="AY6" i="10"/>
  <c r="AZ6" i="10"/>
  <c r="AI7" i="10"/>
  <c r="BA7" i="10"/>
  <c r="AJ7" i="10"/>
  <c r="AK7" i="10"/>
  <c r="AL7" i="10"/>
  <c r="AM7" i="10"/>
  <c r="AN7" i="10"/>
  <c r="AO7" i="10"/>
  <c r="AP7" i="10"/>
  <c r="AQ7" i="10"/>
  <c r="AR7" i="10"/>
  <c r="AS7" i="10"/>
  <c r="AT7" i="10"/>
  <c r="AU7" i="10"/>
  <c r="AV7" i="10"/>
  <c r="AW7" i="10"/>
  <c r="AX7" i="10"/>
  <c r="AY7" i="10"/>
  <c r="M7" i="10"/>
  <c r="AZ7" i="10"/>
  <c r="O8" i="10"/>
  <c r="AI8" i="10"/>
  <c r="BA8" i="10"/>
  <c r="AJ8" i="10"/>
  <c r="AK8" i="10"/>
  <c r="AL8" i="10"/>
  <c r="AM8" i="10"/>
  <c r="AN8" i="10"/>
  <c r="AO8" i="10"/>
  <c r="AP8" i="10"/>
  <c r="AQ8" i="10"/>
  <c r="AR8" i="10"/>
  <c r="AS8" i="10"/>
  <c r="AT8" i="10"/>
  <c r="AU8" i="10"/>
  <c r="AV8" i="10"/>
  <c r="AW8" i="10"/>
  <c r="AX8" i="10"/>
  <c r="AY8" i="10"/>
  <c r="M8" i="10"/>
  <c r="AZ8" i="10"/>
  <c r="K9" i="10"/>
  <c r="O9" i="10"/>
  <c r="AI9" i="10"/>
  <c r="BA9" i="10" s="1"/>
  <c r="AJ9" i="10"/>
  <c r="AK9" i="10"/>
  <c r="AL9" i="10"/>
  <c r="AM9" i="10"/>
  <c r="AN9" i="10"/>
  <c r="AO9" i="10"/>
  <c r="AP9" i="10"/>
  <c r="AQ9" i="10"/>
  <c r="AR9" i="10"/>
  <c r="AS9" i="10"/>
  <c r="AT9" i="10"/>
  <c r="AU9" i="10"/>
  <c r="AV9" i="10"/>
  <c r="AW9" i="10"/>
  <c r="AX9" i="10"/>
  <c r="AY9" i="10"/>
  <c r="M9" i="10"/>
  <c r="AZ9" i="10"/>
  <c r="J10" i="10"/>
  <c r="K10" i="10"/>
  <c r="O10" i="10"/>
  <c r="A2048" i="3" s="1"/>
  <c r="AI10" i="10"/>
  <c r="BA10" i="10" s="1"/>
  <c r="AJ10" i="10"/>
  <c r="AK10" i="10"/>
  <c r="AL10" i="10"/>
  <c r="AM10" i="10"/>
  <c r="AN10" i="10"/>
  <c r="AO10" i="10"/>
  <c r="AP10" i="10"/>
  <c r="AQ10" i="10"/>
  <c r="AR10" i="10"/>
  <c r="AS10" i="10"/>
  <c r="AT10" i="10"/>
  <c r="AU10" i="10"/>
  <c r="AV10" i="10"/>
  <c r="AW10" i="10"/>
  <c r="AX10" i="10"/>
  <c r="AY10" i="10"/>
  <c r="M10" i="10"/>
  <c r="AZ10" i="10"/>
  <c r="I11" i="10"/>
  <c r="O11" i="10"/>
  <c r="AI11" i="10"/>
  <c r="AJ11" i="10"/>
  <c r="AK11" i="10"/>
  <c r="AL11" i="10"/>
  <c r="AM11" i="10"/>
  <c r="AN11" i="10"/>
  <c r="AO11" i="10"/>
  <c r="AP11" i="10"/>
  <c r="AQ11" i="10"/>
  <c r="AR11" i="10"/>
  <c r="AS11" i="10"/>
  <c r="AT11" i="10"/>
  <c r="AU11" i="10"/>
  <c r="AV11" i="10"/>
  <c r="AW11" i="10"/>
  <c r="AX11" i="10"/>
  <c r="AY11" i="10"/>
  <c r="M11" i="10"/>
  <c r="AZ11" i="10"/>
  <c r="O12" i="10"/>
  <c r="A934" i="3" s="1"/>
  <c r="AI12" i="10"/>
  <c r="BA12" i="10" s="1"/>
  <c r="AJ12" i="10"/>
  <c r="AK12" i="10"/>
  <c r="AL12" i="10"/>
  <c r="P12" i="10" s="1"/>
  <c r="A1617" i="3" s="1"/>
  <c r="AM12" i="10"/>
  <c r="AN12" i="10"/>
  <c r="AO12" i="10"/>
  <c r="AP12" i="10"/>
  <c r="AQ12" i="10"/>
  <c r="AR12" i="10"/>
  <c r="AS12" i="10"/>
  <c r="AT12" i="10"/>
  <c r="AU12" i="10"/>
  <c r="AV12" i="10"/>
  <c r="AW12" i="10"/>
  <c r="AX12" i="10"/>
  <c r="AY12" i="10"/>
  <c r="M12" i="10"/>
  <c r="AZ12" i="10"/>
  <c r="O13" i="10"/>
  <c r="AI13" i="10"/>
  <c r="AJ13" i="10"/>
  <c r="AK13" i="10"/>
  <c r="AL13" i="10"/>
  <c r="AM13" i="10"/>
  <c r="AN13" i="10"/>
  <c r="AO13" i="10"/>
  <c r="AP13" i="10"/>
  <c r="AQ13" i="10"/>
  <c r="AR13" i="10"/>
  <c r="AS13" i="10"/>
  <c r="AT13" i="10"/>
  <c r="AU13" i="10"/>
  <c r="AV13" i="10"/>
  <c r="AW13" i="10"/>
  <c r="AX13" i="10"/>
  <c r="AY13" i="10"/>
  <c r="M13" i="10"/>
  <c r="AZ13" i="10"/>
  <c r="BA13" i="10"/>
  <c r="O14" i="10"/>
  <c r="AI14" i="10"/>
  <c r="AJ14" i="10"/>
  <c r="AK14" i="10"/>
  <c r="AL14" i="10"/>
  <c r="AM14" i="10"/>
  <c r="AN14" i="10"/>
  <c r="AO14" i="10"/>
  <c r="AP14" i="10"/>
  <c r="AQ14" i="10"/>
  <c r="AR14" i="10"/>
  <c r="AS14" i="10"/>
  <c r="AT14" i="10"/>
  <c r="AU14" i="10"/>
  <c r="AV14" i="10"/>
  <c r="AW14" i="10"/>
  <c r="AX14" i="10"/>
  <c r="AY14" i="10"/>
  <c r="M14" i="10"/>
  <c r="AZ14" i="10"/>
  <c r="O15" i="10"/>
  <c r="AI15" i="10"/>
  <c r="AJ15" i="10"/>
  <c r="AK15" i="10"/>
  <c r="AL15" i="10"/>
  <c r="AM15" i="10"/>
  <c r="AN15" i="10"/>
  <c r="AO15" i="10"/>
  <c r="AP15" i="10"/>
  <c r="AQ15" i="10"/>
  <c r="AR15" i="10"/>
  <c r="AS15" i="10"/>
  <c r="AT15" i="10"/>
  <c r="AU15" i="10"/>
  <c r="AV15" i="10"/>
  <c r="AW15" i="10"/>
  <c r="AX15" i="10"/>
  <c r="AY15" i="10"/>
  <c r="M15" i="10"/>
  <c r="AZ15" i="10"/>
  <c r="O16" i="10"/>
  <c r="AI16" i="10"/>
  <c r="BA16" i="10" s="1"/>
  <c r="AJ16" i="10"/>
  <c r="AK16" i="10"/>
  <c r="AL16" i="10"/>
  <c r="AM16" i="10"/>
  <c r="AN16" i="10"/>
  <c r="AO16" i="10"/>
  <c r="AP16" i="10"/>
  <c r="AQ16" i="10"/>
  <c r="AR16" i="10"/>
  <c r="AS16" i="10"/>
  <c r="AT16" i="10"/>
  <c r="AU16" i="10"/>
  <c r="AV16" i="10"/>
  <c r="AW16" i="10"/>
  <c r="AX16" i="10"/>
  <c r="AY16" i="10"/>
  <c r="M16" i="10"/>
  <c r="AZ16" i="10"/>
  <c r="O17" i="10"/>
  <c r="AI17" i="10"/>
  <c r="AJ17" i="10"/>
  <c r="AK17" i="10"/>
  <c r="AL17" i="10"/>
  <c r="AM17" i="10"/>
  <c r="AN17" i="10"/>
  <c r="AO17" i="10"/>
  <c r="AP17" i="10"/>
  <c r="AQ17" i="10"/>
  <c r="AR17" i="10"/>
  <c r="AS17" i="10"/>
  <c r="AT17" i="10"/>
  <c r="AU17" i="10"/>
  <c r="AV17" i="10"/>
  <c r="AW17" i="10"/>
  <c r="AX17" i="10"/>
  <c r="AY17" i="10"/>
  <c r="M17" i="10"/>
  <c r="AZ17" i="10"/>
  <c r="O18" i="10"/>
  <c r="AI18" i="10"/>
  <c r="BA18" i="10" s="1"/>
  <c r="AJ18" i="10"/>
  <c r="AK18" i="10"/>
  <c r="AL18" i="10"/>
  <c r="AM18" i="10"/>
  <c r="AN18" i="10"/>
  <c r="AO18" i="10"/>
  <c r="AP18" i="10"/>
  <c r="AQ18" i="10"/>
  <c r="AR18" i="10"/>
  <c r="AS18" i="10"/>
  <c r="AT18" i="10"/>
  <c r="AU18" i="10"/>
  <c r="AV18" i="10"/>
  <c r="AW18" i="10"/>
  <c r="AX18" i="10"/>
  <c r="AY18" i="10"/>
  <c r="M18" i="10"/>
  <c r="AZ18" i="10"/>
  <c r="O19" i="10"/>
  <c r="AI19" i="10"/>
  <c r="BA19" i="10" s="1"/>
  <c r="AJ19" i="10"/>
  <c r="AK19" i="10"/>
  <c r="AL19" i="10"/>
  <c r="AM19" i="10"/>
  <c r="AN19" i="10"/>
  <c r="AO19" i="10"/>
  <c r="AP19" i="10"/>
  <c r="AQ19" i="10"/>
  <c r="AR19" i="10"/>
  <c r="AS19" i="10"/>
  <c r="AT19" i="10"/>
  <c r="AU19" i="10"/>
  <c r="AV19" i="10"/>
  <c r="AW19" i="10"/>
  <c r="AX19" i="10"/>
  <c r="AY19" i="10"/>
  <c r="M19" i="10"/>
  <c r="AZ19" i="10"/>
  <c r="O20" i="10"/>
  <c r="AI20" i="10"/>
  <c r="AJ20" i="10"/>
  <c r="AK20" i="10"/>
  <c r="AL20" i="10"/>
  <c r="AM20" i="10"/>
  <c r="AN20" i="10"/>
  <c r="AO20" i="10"/>
  <c r="AP20" i="10"/>
  <c r="AQ20" i="10"/>
  <c r="AR20" i="10"/>
  <c r="AS20" i="10"/>
  <c r="AT20" i="10"/>
  <c r="AU20" i="10"/>
  <c r="AV20" i="10"/>
  <c r="AW20" i="10"/>
  <c r="AX20" i="10"/>
  <c r="AY20" i="10"/>
  <c r="M20" i="10"/>
  <c r="AZ20" i="10"/>
  <c r="O21" i="10"/>
  <c r="AI21" i="10"/>
  <c r="AJ21" i="10"/>
  <c r="AK21" i="10"/>
  <c r="AL21" i="10"/>
  <c r="AM21" i="10"/>
  <c r="AN21" i="10"/>
  <c r="AO21" i="10"/>
  <c r="AP21" i="10"/>
  <c r="AQ21" i="10"/>
  <c r="AR21" i="10"/>
  <c r="AS21" i="10"/>
  <c r="AT21" i="10"/>
  <c r="AU21" i="10"/>
  <c r="AV21" i="10"/>
  <c r="AW21" i="10"/>
  <c r="AX21" i="10"/>
  <c r="AY21" i="10"/>
  <c r="M21" i="10"/>
  <c r="AZ21" i="10"/>
  <c r="O22" i="10"/>
  <c r="AI22" i="10"/>
  <c r="BA22" i="10" s="1"/>
  <c r="AJ22" i="10"/>
  <c r="AK22" i="10"/>
  <c r="AL22" i="10"/>
  <c r="AM22" i="10"/>
  <c r="AN22" i="10"/>
  <c r="AO22" i="10"/>
  <c r="AP22" i="10"/>
  <c r="AQ22" i="10"/>
  <c r="AR22" i="10"/>
  <c r="AS22" i="10"/>
  <c r="AT22" i="10"/>
  <c r="AU22" i="10"/>
  <c r="AV22" i="10"/>
  <c r="AW22" i="10"/>
  <c r="AX22" i="10"/>
  <c r="AY22" i="10"/>
  <c r="M22" i="10"/>
  <c r="AZ22" i="10"/>
  <c r="O23" i="10"/>
  <c r="AI23" i="10"/>
  <c r="AJ23" i="10"/>
  <c r="AK23" i="10"/>
  <c r="AL23" i="10"/>
  <c r="AM23" i="10"/>
  <c r="AN23" i="10"/>
  <c r="AO23" i="10"/>
  <c r="AP23" i="10"/>
  <c r="AQ23" i="10"/>
  <c r="AR23" i="10"/>
  <c r="AS23" i="10"/>
  <c r="AT23" i="10"/>
  <c r="AU23" i="10"/>
  <c r="AV23" i="10"/>
  <c r="AW23" i="10"/>
  <c r="AX23" i="10"/>
  <c r="AY23" i="10"/>
  <c r="M23" i="10"/>
  <c r="AZ23" i="10"/>
  <c r="O24" i="10"/>
  <c r="AI24" i="10"/>
  <c r="AJ24" i="10"/>
  <c r="AK24" i="10"/>
  <c r="AL24" i="10"/>
  <c r="AM24" i="10"/>
  <c r="AN24" i="10"/>
  <c r="AO24" i="10"/>
  <c r="AP24" i="10"/>
  <c r="AQ24" i="10"/>
  <c r="AR24" i="10"/>
  <c r="AS24" i="10"/>
  <c r="AT24" i="10"/>
  <c r="AU24" i="10"/>
  <c r="AV24" i="10"/>
  <c r="AW24" i="10"/>
  <c r="AX24" i="10"/>
  <c r="AY24" i="10"/>
  <c r="M24" i="10"/>
  <c r="AZ24" i="10"/>
  <c r="K25" i="10"/>
  <c r="O25" i="10"/>
  <c r="AI25" i="10"/>
  <c r="AJ25" i="10"/>
  <c r="AK25" i="10"/>
  <c r="AL25" i="10"/>
  <c r="AM25" i="10"/>
  <c r="AN25" i="10"/>
  <c r="AO25" i="10"/>
  <c r="AP25" i="10"/>
  <c r="AQ25" i="10"/>
  <c r="AR25" i="10"/>
  <c r="AS25" i="10"/>
  <c r="AT25" i="10"/>
  <c r="AU25" i="10"/>
  <c r="AV25" i="10"/>
  <c r="AW25" i="10"/>
  <c r="AX25" i="10"/>
  <c r="AY25" i="10"/>
  <c r="M25" i="10"/>
  <c r="AZ25" i="10"/>
  <c r="O26" i="10"/>
  <c r="AI26" i="10"/>
  <c r="AJ26" i="10"/>
  <c r="AK26" i="10"/>
  <c r="AL26" i="10"/>
  <c r="AM26" i="10"/>
  <c r="AN26" i="10"/>
  <c r="AO26" i="10"/>
  <c r="AP26" i="10"/>
  <c r="AQ26" i="10"/>
  <c r="AR26" i="10"/>
  <c r="AS26" i="10"/>
  <c r="AT26" i="10"/>
  <c r="AU26" i="10"/>
  <c r="AV26" i="10"/>
  <c r="AW26" i="10"/>
  <c r="AX26" i="10"/>
  <c r="AY26" i="10"/>
  <c r="M26" i="10"/>
  <c r="AZ26" i="10"/>
  <c r="O27" i="10"/>
  <c r="AI27" i="10"/>
  <c r="AJ27" i="10"/>
  <c r="AK27" i="10"/>
  <c r="AL27" i="10"/>
  <c r="AM27" i="10"/>
  <c r="AN27" i="10"/>
  <c r="AO27" i="10"/>
  <c r="AP27" i="10"/>
  <c r="AQ27" i="10"/>
  <c r="AR27" i="10"/>
  <c r="AS27" i="10"/>
  <c r="AT27" i="10"/>
  <c r="AU27" i="10"/>
  <c r="AV27" i="10"/>
  <c r="AW27" i="10"/>
  <c r="AX27" i="10"/>
  <c r="AY27" i="10"/>
  <c r="M27" i="10"/>
  <c r="AZ27" i="10"/>
  <c r="O28" i="10"/>
  <c r="AI28" i="10"/>
  <c r="BA28" i="10" s="1"/>
  <c r="AJ28" i="10"/>
  <c r="AK28" i="10"/>
  <c r="AL28" i="10"/>
  <c r="AM28" i="10"/>
  <c r="AN28" i="10"/>
  <c r="AO28" i="10"/>
  <c r="AP28" i="10"/>
  <c r="AQ28" i="10"/>
  <c r="AR28" i="10"/>
  <c r="AS28" i="10"/>
  <c r="AT28" i="10"/>
  <c r="AU28" i="10"/>
  <c r="AV28" i="10"/>
  <c r="AW28" i="10"/>
  <c r="AX28" i="10"/>
  <c r="AY28" i="10"/>
  <c r="M28" i="10"/>
  <c r="AZ28" i="10"/>
  <c r="O29" i="10"/>
  <c r="AI29" i="10"/>
  <c r="BA29" i="10" s="1"/>
  <c r="AJ29" i="10"/>
  <c r="AK29" i="10"/>
  <c r="AL29" i="10"/>
  <c r="AM29" i="10"/>
  <c r="AN29" i="10"/>
  <c r="AO29" i="10"/>
  <c r="AP29" i="10"/>
  <c r="AQ29" i="10"/>
  <c r="AR29" i="10"/>
  <c r="AS29" i="10"/>
  <c r="AT29" i="10"/>
  <c r="AU29" i="10"/>
  <c r="AV29" i="10"/>
  <c r="AW29" i="10"/>
  <c r="AX29" i="10"/>
  <c r="AY29" i="10"/>
  <c r="M29" i="10"/>
  <c r="AZ29" i="10"/>
  <c r="O30" i="10"/>
  <c r="L30" i="10" s="1"/>
  <c r="AI30" i="10"/>
  <c r="P30" i="10" s="1"/>
  <c r="AJ30" i="10"/>
  <c r="AK30" i="10"/>
  <c r="AL30" i="10"/>
  <c r="AM30" i="10"/>
  <c r="AN30" i="10"/>
  <c r="AO30" i="10"/>
  <c r="AP30" i="10"/>
  <c r="AQ30" i="10"/>
  <c r="AR30" i="10"/>
  <c r="AS30" i="10"/>
  <c r="AT30" i="10"/>
  <c r="AU30" i="10"/>
  <c r="AV30" i="10"/>
  <c r="AW30" i="10"/>
  <c r="AX30" i="10"/>
  <c r="AY30" i="10"/>
  <c r="M30" i="10"/>
  <c r="AZ30" i="10"/>
  <c r="O31" i="10"/>
  <c r="AI31" i="10"/>
  <c r="BA31" i="10"/>
  <c r="AJ31" i="10"/>
  <c r="AK31" i="10"/>
  <c r="AL31" i="10"/>
  <c r="AM31" i="10"/>
  <c r="AN31" i="10"/>
  <c r="AO31" i="10"/>
  <c r="AP31" i="10"/>
  <c r="AQ31" i="10"/>
  <c r="AR31" i="10"/>
  <c r="AS31" i="10"/>
  <c r="AT31" i="10"/>
  <c r="AU31" i="10"/>
  <c r="AV31" i="10"/>
  <c r="AW31" i="10"/>
  <c r="AX31" i="10"/>
  <c r="AY31" i="10"/>
  <c r="M31" i="10"/>
  <c r="AZ31" i="10"/>
  <c r="O32" i="10"/>
  <c r="AI32" i="10"/>
  <c r="AJ32" i="10"/>
  <c r="P32" i="10" s="1"/>
  <c r="A1950" i="3" s="1"/>
  <c r="AK32" i="10"/>
  <c r="AL32" i="10"/>
  <c r="AM32" i="10"/>
  <c r="AN32" i="10"/>
  <c r="AO32" i="10"/>
  <c r="AP32" i="10"/>
  <c r="AQ32" i="10"/>
  <c r="AR32" i="10"/>
  <c r="AS32" i="10"/>
  <c r="AT32" i="10"/>
  <c r="AU32" i="10"/>
  <c r="AV32" i="10"/>
  <c r="AW32" i="10"/>
  <c r="AX32" i="10"/>
  <c r="AY32" i="10"/>
  <c r="M32" i="10"/>
  <c r="AZ32" i="10"/>
  <c r="O33" i="10"/>
  <c r="AI33" i="10"/>
  <c r="AJ33" i="10"/>
  <c r="AK33" i="10"/>
  <c r="AL33" i="10"/>
  <c r="AM33" i="10"/>
  <c r="AN33" i="10"/>
  <c r="AO33" i="10"/>
  <c r="AP33" i="10"/>
  <c r="AQ33" i="10"/>
  <c r="AR33" i="10"/>
  <c r="AS33" i="10"/>
  <c r="AT33" i="10"/>
  <c r="AU33" i="10"/>
  <c r="AV33" i="10"/>
  <c r="AW33" i="10"/>
  <c r="AX33" i="10"/>
  <c r="AY33" i="10"/>
  <c r="M33" i="10"/>
  <c r="AZ33" i="10"/>
  <c r="O34" i="10"/>
  <c r="AI34" i="10"/>
  <c r="BA34" i="10"/>
  <c r="AJ34" i="10"/>
  <c r="AK34" i="10"/>
  <c r="AL34" i="10"/>
  <c r="AM34" i="10"/>
  <c r="AN34" i="10"/>
  <c r="AO34" i="10"/>
  <c r="AP34" i="10"/>
  <c r="AQ34" i="10"/>
  <c r="AR34" i="10"/>
  <c r="AS34" i="10"/>
  <c r="AT34" i="10"/>
  <c r="AU34" i="10"/>
  <c r="AV34" i="10"/>
  <c r="AW34" i="10"/>
  <c r="AX34" i="10"/>
  <c r="AY34" i="10"/>
  <c r="M34" i="10"/>
  <c r="AZ34" i="10"/>
  <c r="O35" i="10"/>
  <c r="AI35" i="10"/>
  <c r="BA35" i="10"/>
  <c r="AJ35" i="10"/>
  <c r="AK35" i="10"/>
  <c r="AL35" i="10"/>
  <c r="AM35" i="10"/>
  <c r="AN35" i="10"/>
  <c r="AO35" i="10"/>
  <c r="AP35" i="10"/>
  <c r="AQ35" i="10"/>
  <c r="AR35" i="10"/>
  <c r="AS35" i="10"/>
  <c r="AT35" i="10"/>
  <c r="AU35" i="10"/>
  <c r="AV35" i="10"/>
  <c r="AW35" i="10"/>
  <c r="AX35" i="10"/>
  <c r="AY35" i="10"/>
  <c r="M35" i="10"/>
  <c r="AZ35" i="10"/>
  <c r="O36" i="10"/>
  <c r="AI36" i="10"/>
  <c r="BA36" i="10"/>
  <c r="AJ36" i="10"/>
  <c r="AK36" i="10"/>
  <c r="AL36" i="10"/>
  <c r="AM36" i="10"/>
  <c r="AN36" i="10"/>
  <c r="AO36" i="10"/>
  <c r="AP36" i="10"/>
  <c r="AQ36" i="10"/>
  <c r="AR36" i="10"/>
  <c r="AS36" i="10"/>
  <c r="AT36" i="10"/>
  <c r="AU36" i="10"/>
  <c r="AV36" i="10"/>
  <c r="AW36" i="10"/>
  <c r="AX36" i="10"/>
  <c r="AY36" i="10"/>
  <c r="M36" i="10"/>
  <c r="AZ36" i="10"/>
  <c r="O37" i="10"/>
  <c r="AI37" i="10"/>
  <c r="AJ37" i="10"/>
  <c r="AK37" i="10"/>
  <c r="AL37" i="10"/>
  <c r="AM37" i="10"/>
  <c r="AN37" i="10"/>
  <c r="AO37" i="10"/>
  <c r="AP37" i="10"/>
  <c r="AQ37" i="10"/>
  <c r="AR37" i="10"/>
  <c r="AS37" i="10"/>
  <c r="AT37" i="10"/>
  <c r="AU37" i="10"/>
  <c r="AV37" i="10"/>
  <c r="AW37" i="10"/>
  <c r="AX37" i="10"/>
  <c r="AY37" i="10"/>
  <c r="M37" i="10"/>
  <c r="AZ37" i="10"/>
  <c r="O38" i="10"/>
  <c r="AI38" i="10"/>
  <c r="AJ38" i="10"/>
  <c r="AK38" i="10"/>
  <c r="AL38" i="10"/>
  <c r="AM38" i="10"/>
  <c r="AN38" i="10"/>
  <c r="AO38" i="10"/>
  <c r="AP38" i="10"/>
  <c r="AQ38" i="10"/>
  <c r="AR38" i="10"/>
  <c r="AS38" i="10"/>
  <c r="AT38" i="10"/>
  <c r="AU38" i="10"/>
  <c r="AV38" i="10"/>
  <c r="AW38" i="10"/>
  <c r="AX38" i="10"/>
  <c r="AY38" i="10"/>
  <c r="M38" i="10"/>
  <c r="AZ38" i="10"/>
  <c r="O39" i="10"/>
  <c r="AI39" i="10"/>
  <c r="AJ39" i="10"/>
  <c r="AK39" i="10"/>
  <c r="AL39" i="10"/>
  <c r="AM39" i="10"/>
  <c r="AN39" i="10"/>
  <c r="AO39" i="10"/>
  <c r="AP39" i="10"/>
  <c r="AQ39" i="10"/>
  <c r="AR39" i="10"/>
  <c r="AS39" i="10"/>
  <c r="AT39" i="10"/>
  <c r="AU39" i="10"/>
  <c r="AV39" i="10"/>
  <c r="AW39" i="10"/>
  <c r="AX39" i="10"/>
  <c r="AY39" i="10"/>
  <c r="M39" i="10"/>
  <c r="AZ39" i="10"/>
  <c r="O40" i="10"/>
  <c r="AI40" i="10"/>
  <c r="BA40" i="10"/>
  <c r="AJ40" i="10"/>
  <c r="AK40" i="10"/>
  <c r="AL40" i="10"/>
  <c r="AM40" i="10"/>
  <c r="AN40" i="10"/>
  <c r="AO40" i="10"/>
  <c r="AP40" i="10"/>
  <c r="AQ40" i="10"/>
  <c r="AR40" i="10"/>
  <c r="AS40" i="10"/>
  <c r="AT40" i="10"/>
  <c r="AU40" i="10"/>
  <c r="AV40" i="10"/>
  <c r="AW40" i="10"/>
  <c r="AX40" i="10"/>
  <c r="AY40" i="10"/>
  <c r="M40" i="10"/>
  <c r="AZ40" i="10"/>
  <c r="O41" i="10"/>
  <c r="AI41" i="10"/>
  <c r="BA41" i="10"/>
  <c r="AJ41" i="10"/>
  <c r="AK41" i="10"/>
  <c r="AL41" i="10"/>
  <c r="AM41" i="10"/>
  <c r="AN41" i="10"/>
  <c r="AO41" i="10"/>
  <c r="AP41" i="10"/>
  <c r="AQ41" i="10"/>
  <c r="AR41" i="10"/>
  <c r="AS41" i="10"/>
  <c r="AT41" i="10"/>
  <c r="AU41" i="10"/>
  <c r="AV41" i="10"/>
  <c r="AW41" i="10"/>
  <c r="AX41" i="10"/>
  <c r="AY41" i="10"/>
  <c r="M41" i="10"/>
  <c r="AZ41" i="10"/>
  <c r="O42" i="10"/>
  <c r="AI42" i="10"/>
  <c r="P42" i="10" s="1"/>
  <c r="AJ42" i="10"/>
  <c r="AK42" i="10"/>
  <c r="AL42" i="10"/>
  <c r="AM42" i="10"/>
  <c r="AN42" i="10"/>
  <c r="AO42" i="10"/>
  <c r="AP42" i="10"/>
  <c r="AQ42" i="10"/>
  <c r="AR42" i="10"/>
  <c r="AS42" i="10"/>
  <c r="AT42" i="10"/>
  <c r="AU42" i="10"/>
  <c r="AV42" i="10"/>
  <c r="AW42" i="10"/>
  <c r="AX42" i="10"/>
  <c r="AY42" i="10"/>
  <c r="M42" i="10"/>
  <c r="AZ42" i="10"/>
  <c r="BA42" i="10"/>
  <c r="O43" i="10"/>
  <c r="AI43" i="10"/>
  <c r="P43" i="10" s="1"/>
  <c r="AJ43" i="10"/>
  <c r="AK43" i="10"/>
  <c r="AL43" i="10"/>
  <c r="AM43" i="10"/>
  <c r="AN43" i="10"/>
  <c r="AO43" i="10"/>
  <c r="AP43" i="10"/>
  <c r="AQ43" i="10"/>
  <c r="AR43" i="10"/>
  <c r="AS43" i="10"/>
  <c r="AT43" i="10"/>
  <c r="AU43" i="10"/>
  <c r="AV43" i="10"/>
  <c r="AW43" i="10"/>
  <c r="AX43" i="10"/>
  <c r="AY43" i="10"/>
  <c r="M43" i="10"/>
  <c r="AZ43" i="10"/>
  <c r="O44" i="10"/>
  <c r="AI44" i="10"/>
  <c r="AJ44" i="10"/>
  <c r="AK44" i="10"/>
  <c r="AL44" i="10"/>
  <c r="AM44" i="10"/>
  <c r="AN44" i="10"/>
  <c r="AO44" i="10"/>
  <c r="AP44" i="10"/>
  <c r="AQ44" i="10"/>
  <c r="AR44" i="10"/>
  <c r="AS44" i="10"/>
  <c r="AT44" i="10"/>
  <c r="AU44" i="10"/>
  <c r="AV44" i="10"/>
  <c r="AW44" i="10"/>
  <c r="AX44" i="10"/>
  <c r="AY44" i="10"/>
  <c r="M44" i="10"/>
  <c r="AZ44" i="10"/>
  <c r="O45" i="10"/>
  <c r="AI45" i="10"/>
  <c r="AJ45" i="10"/>
  <c r="AK45" i="10"/>
  <c r="AL45" i="10"/>
  <c r="AM45" i="10"/>
  <c r="AN45" i="10"/>
  <c r="AO45" i="10"/>
  <c r="AP45" i="10"/>
  <c r="AQ45" i="10"/>
  <c r="AR45" i="10"/>
  <c r="AS45" i="10"/>
  <c r="AT45" i="10"/>
  <c r="AU45" i="10"/>
  <c r="AV45" i="10"/>
  <c r="AW45" i="10"/>
  <c r="AX45" i="10"/>
  <c r="AY45" i="10"/>
  <c r="M45" i="10"/>
  <c r="AZ45" i="10"/>
  <c r="O46" i="10"/>
  <c r="AI46" i="10"/>
  <c r="BA46" i="10" s="1"/>
  <c r="AJ46" i="10"/>
  <c r="AK46" i="10"/>
  <c r="AL46" i="10"/>
  <c r="AM46" i="10"/>
  <c r="AN46" i="10"/>
  <c r="AO46" i="10"/>
  <c r="AP46" i="10"/>
  <c r="AQ46" i="10"/>
  <c r="AR46" i="10"/>
  <c r="AS46" i="10"/>
  <c r="AT46" i="10"/>
  <c r="AU46" i="10"/>
  <c r="AV46" i="10"/>
  <c r="AW46" i="10"/>
  <c r="AX46" i="10"/>
  <c r="AY46" i="10"/>
  <c r="M46" i="10"/>
  <c r="AZ46" i="10"/>
  <c r="O47" i="10"/>
  <c r="AI47" i="10"/>
  <c r="BA47" i="10" s="1"/>
  <c r="AJ47" i="10"/>
  <c r="AK47" i="10"/>
  <c r="AL47" i="10"/>
  <c r="AM47" i="10"/>
  <c r="AN47" i="10"/>
  <c r="AO47" i="10"/>
  <c r="AP47" i="10"/>
  <c r="AQ47" i="10"/>
  <c r="AR47" i="10"/>
  <c r="AS47" i="10"/>
  <c r="AT47" i="10"/>
  <c r="AU47" i="10"/>
  <c r="AV47" i="10"/>
  <c r="AW47" i="10"/>
  <c r="AX47" i="10"/>
  <c r="AY47" i="10"/>
  <c r="M47" i="10"/>
  <c r="AZ47" i="10"/>
  <c r="O48" i="10"/>
  <c r="AI48" i="10"/>
  <c r="P48" i="10" s="1"/>
  <c r="AJ48" i="10"/>
  <c r="AK48" i="10"/>
  <c r="AL48" i="10"/>
  <c r="AM48" i="10"/>
  <c r="AN48" i="10"/>
  <c r="AO48" i="10"/>
  <c r="AP48" i="10"/>
  <c r="AQ48" i="10"/>
  <c r="AR48" i="10"/>
  <c r="AS48" i="10"/>
  <c r="AT48" i="10"/>
  <c r="AU48" i="10"/>
  <c r="AV48" i="10"/>
  <c r="AW48" i="10"/>
  <c r="AX48" i="10"/>
  <c r="AY48" i="10"/>
  <c r="M48" i="10"/>
  <c r="AZ48" i="10"/>
  <c r="O49" i="10"/>
  <c r="AI49" i="10"/>
  <c r="AJ49" i="10"/>
  <c r="AK49" i="10"/>
  <c r="AL49" i="10"/>
  <c r="AM49" i="10"/>
  <c r="AN49" i="10"/>
  <c r="AO49" i="10"/>
  <c r="AP49" i="10"/>
  <c r="AQ49" i="10"/>
  <c r="AR49" i="10"/>
  <c r="AS49" i="10"/>
  <c r="AT49" i="10"/>
  <c r="AU49" i="10"/>
  <c r="AV49" i="10"/>
  <c r="AW49" i="10"/>
  <c r="AX49" i="10"/>
  <c r="AY49" i="10"/>
  <c r="M49" i="10"/>
  <c r="AZ49" i="10"/>
  <c r="O50" i="10"/>
  <c r="AI50" i="10"/>
  <c r="AJ50" i="10"/>
  <c r="AK50" i="10"/>
  <c r="AL50" i="10"/>
  <c r="AM50" i="10"/>
  <c r="AN50" i="10"/>
  <c r="AO50" i="10"/>
  <c r="AP50" i="10"/>
  <c r="AQ50" i="10"/>
  <c r="AR50" i="10"/>
  <c r="AS50" i="10"/>
  <c r="AT50" i="10"/>
  <c r="AU50" i="10"/>
  <c r="AV50" i="10"/>
  <c r="AW50" i="10"/>
  <c r="AX50" i="10"/>
  <c r="AY50" i="10"/>
  <c r="M50" i="10"/>
  <c r="AZ50" i="10"/>
  <c r="O51" i="10"/>
  <c r="AI51" i="10"/>
  <c r="AJ51" i="10"/>
  <c r="AK51" i="10"/>
  <c r="AL51" i="10"/>
  <c r="AM51" i="10"/>
  <c r="AN51" i="10"/>
  <c r="AO51" i="10"/>
  <c r="AP51" i="10"/>
  <c r="AQ51" i="10"/>
  <c r="AR51" i="10"/>
  <c r="AS51" i="10"/>
  <c r="AT51" i="10"/>
  <c r="AU51" i="10"/>
  <c r="AV51" i="10"/>
  <c r="AW51" i="10"/>
  <c r="AX51" i="10"/>
  <c r="AY51" i="10"/>
  <c r="M51" i="10"/>
  <c r="AZ51" i="10"/>
  <c r="O52" i="10"/>
  <c r="AI52" i="10"/>
  <c r="BA52" i="10" s="1"/>
  <c r="AJ52" i="10"/>
  <c r="AK52" i="10"/>
  <c r="AL52" i="10"/>
  <c r="AM52" i="10"/>
  <c r="AN52" i="10"/>
  <c r="AO52" i="10"/>
  <c r="AP52" i="10"/>
  <c r="AQ52" i="10"/>
  <c r="AR52" i="10"/>
  <c r="AS52" i="10"/>
  <c r="AT52" i="10"/>
  <c r="AU52" i="10"/>
  <c r="AV52" i="10"/>
  <c r="AW52" i="10"/>
  <c r="AX52" i="10"/>
  <c r="AY52" i="10"/>
  <c r="M52" i="10"/>
  <c r="AZ52" i="10"/>
  <c r="O53" i="10"/>
  <c r="AI53" i="10"/>
  <c r="BA53" i="10" s="1"/>
  <c r="AJ53" i="10"/>
  <c r="AK53" i="10"/>
  <c r="AL53" i="10"/>
  <c r="AM53" i="10"/>
  <c r="AN53" i="10"/>
  <c r="AO53" i="10"/>
  <c r="AP53" i="10"/>
  <c r="AQ53" i="10"/>
  <c r="AR53" i="10"/>
  <c r="AS53" i="10"/>
  <c r="AT53" i="10"/>
  <c r="AU53" i="10"/>
  <c r="AV53" i="10"/>
  <c r="AW53" i="10"/>
  <c r="AX53" i="10"/>
  <c r="AY53" i="10"/>
  <c r="M53" i="10"/>
  <c r="AZ53" i="10"/>
  <c r="O54" i="10"/>
  <c r="AI54" i="10"/>
  <c r="BA54" i="10" s="1"/>
  <c r="AJ54" i="10"/>
  <c r="AK54" i="10"/>
  <c r="AL54" i="10"/>
  <c r="AM54" i="10"/>
  <c r="AN54" i="10"/>
  <c r="AO54" i="10"/>
  <c r="AP54" i="10"/>
  <c r="AQ54" i="10"/>
  <c r="AR54" i="10"/>
  <c r="AS54" i="10"/>
  <c r="AT54" i="10"/>
  <c r="AU54" i="10"/>
  <c r="AV54" i="10"/>
  <c r="AW54" i="10"/>
  <c r="AX54" i="10"/>
  <c r="AY54" i="10"/>
  <c r="M54" i="10"/>
  <c r="AZ54" i="10"/>
  <c r="O55" i="10"/>
  <c r="AI55" i="10"/>
  <c r="BA55" i="10"/>
  <c r="AJ55" i="10"/>
  <c r="AK55" i="10"/>
  <c r="AL55" i="10"/>
  <c r="AM55" i="10"/>
  <c r="AN55" i="10"/>
  <c r="AO55" i="10"/>
  <c r="AP55" i="10"/>
  <c r="AQ55" i="10"/>
  <c r="AR55" i="10"/>
  <c r="AS55" i="10"/>
  <c r="AT55" i="10"/>
  <c r="AU55" i="10"/>
  <c r="AV55" i="10"/>
  <c r="AW55" i="10"/>
  <c r="AX55" i="10"/>
  <c r="AY55" i="10"/>
  <c r="M55" i="10"/>
  <c r="AZ55" i="10"/>
  <c r="O56" i="10"/>
  <c r="AI56" i="10"/>
  <c r="BA56" i="10"/>
  <c r="AJ56" i="10"/>
  <c r="AK56" i="10"/>
  <c r="AL56" i="10"/>
  <c r="AM56" i="10"/>
  <c r="AN56" i="10"/>
  <c r="AO56" i="10"/>
  <c r="AP56" i="10"/>
  <c r="AQ56" i="10"/>
  <c r="AR56" i="10"/>
  <c r="AS56" i="10"/>
  <c r="AT56" i="10"/>
  <c r="AU56" i="10"/>
  <c r="AV56" i="10"/>
  <c r="AW56" i="10"/>
  <c r="AX56" i="10"/>
  <c r="AY56" i="10"/>
  <c r="M56" i="10"/>
  <c r="AZ56" i="10"/>
  <c r="O57" i="10"/>
  <c r="AI57" i="10"/>
  <c r="AJ57" i="10"/>
  <c r="AK57" i="10"/>
  <c r="AL57" i="10"/>
  <c r="AM57" i="10"/>
  <c r="AN57" i="10"/>
  <c r="AO57" i="10"/>
  <c r="AP57" i="10"/>
  <c r="AQ57" i="10"/>
  <c r="AR57" i="10"/>
  <c r="AS57" i="10"/>
  <c r="AT57" i="10"/>
  <c r="AU57" i="10"/>
  <c r="AV57" i="10"/>
  <c r="AW57" i="10"/>
  <c r="AX57" i="10"/>
  <c r="AY57" i="10"/>
  <c r="M57" i="10"/>
  <c r="AZ57" i="10"/>
  <c r="O58" i="10"/>
  <c r="AI58" i="10"/>
  <c r="BA58" i="10" s="1"/>
  <c r="AJ58" i="10"/>
  <c r="AK58" i="10"/>
  <c r="AL58" i="10"/>
  <c r="AM58" i="10"/>
  <c r="AN58" i="10"/>
  <c r="AO58" i="10"/>
  <c r="AP58" i="10"/>
  <c r="AQ58" i="10"/>
  <c r="AR58" i="10"/>
  <c r="AS58" i="10"/>
  <c r="AT58" i="10"/>
  <c r="AU58" i="10"/>
  <c r="AV58" i="10"/>
  <c r="AW58" i="10"/>
  <c r="AX58" i="10"/>
  <c r="AY58" i="10"/>
  <c r="M58" i="10"/>
  <c r="AZ58" i="10"/>
  <c r="O59" i="10"/>
  <c r="AI59" i="10"/>
  <c r="BA59" i="10" s="1"/>
  <c r="AJ59" i="10"/>
  <c r="AK59" i="10"/>
  <c r="AL59" i="10"/>
  <c r="AM59" i="10"/>
  <c r="AN59" i="10"/>
  <c r="AO59" i="10"/>
  <c r="AP59" i="10"/>
  <c r="AQ59" i="10"/>
  <c r="AR59" i="10"/>
  <c r="AS59" i="10"/>
  <c r="AT59" i="10"/>
  <c r="AU59" i="10"/>
  <c r="AV59" i="10"/>
  <c r="AW59" i="10"/>
  <c r="AX59" i="10"/>
  <c r="AY59" i="10"/>
  <c r="M59" i="10"/>
  <c r="AZ59" i="10"/>
  <c r="O60" i="10"/>
  <c r="AI60" i="10"/>
  <c r="BA60" i="10" s="1"/>
  <c r="AJ60" i="10"/>
  <c r="AK60" i="10"/>
  <c r="AL60" i="10"/>
  <c r="AM60" i="10"/>
  <c r="AN60" i="10"/>
  <c r="AO60" i="10"/>
  <c r="AP60" i="10"/>
  <c r="AQ60" i="10"/>
  <c r="AR60" i="10"/>
  <c r="AS60" i="10"/>
  <c r="AT60" i="10"/>
  <c r="AU60" i="10"/>
  <c r="AV60" i="10"/>
  <c r="AW60" i="10"/>
  <c r="AX60" i="10"/>
  <c r="AY60" i="10"/>
  <c r="M60" i="10"/>
  <c r="AZ60" i="10"/>
  <c r="O61" i="10"/>
  <c r="AI61" i="10"/>
  <c r="AJ61" i="10"/>
  <c r="AK61" i="10"/>
  <c r="AL61" i="10"/>
  <c r="AM61" i="10"/>
  <c r="AN61" i="10"/>
  <c r="AO61" i="10"/>
  <c r="AP61" i="10"/>
  <c r="AQ61" i="10"/>
  <c r="AR61" i="10"/>
  <c r="AS61" i="10"/>
  <c r="AT61" i="10"/>
  <c r="AU61" i="10"/>
  <c r="AV61" i="10"/>
  <c r="AW61" i="10"/>
  <c r="AX61" i="10"/>
  <c r="AY61" i="10"/>
  <c r="M61" i="10"/>
  <c r="AZ61" i="10"/>
  <c r="O62" i="10"/>
  <c r="AI62" i="10"/>
  <c r="AJ62" i="10"/>
  <c r="AK62" i="10"/>
  <c r="AL62" i="10"/>
  <c r="AM62" i="10"/>
  <c r="AN62" i="10"/>
  <c r="AO62" i="10"/>
  <c r="AP62" i="10"/>
  <c r="AQ62" i="10"/>
  <c r="AR62" i="10"/>
  <c r="AS62" i="10"/>
  <c r="AT62" i="10"/>
  <c r="AU62" i="10"/>
  <c r="AV62" i="10"/>
  <c r="AW62" i="10"/>
  <c r="AX62" i="10"/>
  <c r="AY62" i="10"/>
  <c r="M62" i="10"/>
  <c r="AZ62" i="10"/>
  <c r="O63" i="10"/>
  <c r="AI63" i="10"/>
  <c r="AJ63" i="10"/>
  <c r="AK63" i="10"/>
  <c r="AL63" i="10"/>
  <c r="AM63" i="10"/>
  <c r="AN63" i="10"/>
  <c r="AO63" i="10"/>
  <c r="AP63" i="10"/>
  <c r="AQ63" i="10"/>
  <c r="AR63" i="10"/>
  <c r="AS63" i="10"/>
  <c r="AT63" i="10"/>
  <c r="AU63" i="10"/>
  <c r="AV63" i="10"/>
  <c r="AW63" i="10"/>
  <c r="AX63" i="10"/>
  <c r="AY63" i="10"/>
  <c r="M63" i="10"/>
  <c r="AZ63" i="10"/>
  <c r="O64" i="10"/>
  <c r="AI64" i="10"/>
  <c r="AJ64" i="10"/>
  <c r="AK64" i="10"/>
  <c r="AL64" i="10"/>
  <c r="AM64" i="10"/>
  <c r="AN64" i="10"/>
  <c r="AO64" i="10"/>
  <c r="AP64" i="10"/>
  <c r="AQ64" i="10"/>
  <c r="AR64" i="10"/>
  <c r="AS64" i="10"/>
  <c r="AT64" i="10"/>
  <c r="AU64" i="10"/>
  <c r="AV64" i="10"/>
  <c r="AW64" i="10"/>
  <c r="AX64" i="10"/>
  <c r="AY64" i="10"/>
  <c r="M64" i="10"/>
  <c r="AZ64" i="10"/>
  <c r="BA64" i="10"/>
  <c r="O65" i="10"/>
  <c r="AI65" i="10"/>
  <c r="BA65" i="10"/>
  <c r="AJ65" i="10"/>
  <c r="AK65" i="10"/>
  <c r="AL65" i="10"/>
  <c r="AM65" i="10"/>
  <c r="AN65" i="10"/>
  <c r="AO65" i="10"/>
  <c r="AP65" i="10"/>
  <c r="AQ65" i="10"/>
  <c r="AR65" i="10"/>
  <c r="AS65" i="10"/>
  <c r="AT65" i="10"/>
  <c r="AU65" i="10"/>
  <c r="AV65" i="10"/>
  <c r="AW65" i="10"/>
  <c r="AX65" i="10"/>
  <c r="AY65" i="10"/>
  <c r="M65" i="10"/>
  <c r="AZ65" i="10"/>
  <c r="O66" i="10"/>
  <c r="AI66" i="10"/>
  <c r="BA66" i="10"/>
  <c r="AJ66" i="10"/>
  <c r="P66" i="10" s="1"/>
  <c r="AK66" i="10"/>
  <c r="AL66" i="10"/>
  <c r="AM66" i="10"/>
  <c r="AN66" i="10"/>
  <c r="AO66" i="10"/>
  <c r="AP66" i="10"/>
  <c r="AQ66" i="10"/>
  <c r="AR66" i="10"/>
  <c r="AS66" i="10"/>
  <c r="AT66" i="10"/>
  <c r="AU66" i="10"/>
  <c r="AV66" i="10"/>
  <c r="AW66" i="10"/>
  <c r="AX66" i="10"/>
  <c r="AY66" i="10"/>
  <c r="M66" i="10"/>
  <c r="AZ66" i="10"/>
  <c r="O67" i="10"/>
  <c r="AI67" i="10"/>
  <c r="P67" i="10" s="1"/>
  <c r="AJ67" i="10"/>
  <c r="AK67" i="10"/>
  <c r="AL67" i="10"/>
  <c r="AM67" i="10"/>
  <c r="AN67" i="10"/>
  <c r="AO67" i="10"/>
  <c r="AP67" i="10"/>
  <c r="AQ67" i="10"/>
  <c r="AR67" i="10"/>
  <c r="AS67" i="10"/>
  <c r="AT67" i="10"/>
  <c r="AU67" i="10"/>
  <c r="AV67" i="10"/>
  <c r="AW67" i="10"/>
  <c r="AX67" i="10"/>
  <c r="AY67" i="10"/>
  <c r="M67" i="10"/>
  <c r="AZ67" i="10"/>
  <c r="O68" i="10"/>
  <c r="AI68" i="10"/>
  <c r="AJ68" i="10"/>
  <c r="AK68" i="10"/>
  <c r="AL68" i="10"/>
  <c r="AM68" i="10"/>
  <c r="AN68" i="10"/>
  <c r="AO68" i="10"/>
  <c r="AP68" i="10"/>
  <c r="AQ68" i="10"/>
  <c r="AR68" i="10"/>
  <c r="AS68" i="10"/>
  <c r="AT68" i="10"/>
  <c r="AU68" i="10"/>
  <c r="AV68" i="10"/>
  <c r="AW68" i="10"/>
  <c r="AX68" i="10"/>
  <c r="AY68" i="10"/>
  <c r="M68" i="10"/>
  <c r="AZ68" i="10"/>
  <c r="O69" i="10"/>
  <c r="AI69" i="10"/>
  <c r="AJ69" i="10"/>
  <c r="AK69" i="10"/>
  <c r="AL69" i="10"/>
  <c r="AM69" i="10"/>
  <c r="AN69" i="10"/>
  <c r="AO69" i="10"/>
  <c r="AP69" i="10"/>
  <c r="AQ69" i="10"/>
  <c r="AR69" i="10"/>
  <c r="AS69" i="10"/>
  <c r="AT69" i="10"/>
  <c r="AU69" i="10"/>
  <c r="AV69" i="10"/>
  <c r="AW69" i="10"/>
  <c r="AX69" i="10"/>
  <c r="AY69" i="10"/>
  <c r="M69" i="10"/>
  <c r="AZ69" i="10"/>
  <c r="O70" i="10"/>
  <c r="AI70" i="10"/>
  <c r="BA70" i="10" s="1"/>
  <c r="AJ70" i="10"/>
  <c r="AK70" i="10"/>
  <c r="AL70" i="10"/>
  <c r="AM70" i="10"/>
  <c r="AN70" i="10"/>
  <c r="AO70" i="10"/>
  <c r="AP70" i="10"/>
  <c r="AQ70" i="10"/>
  <c r="AR70" i="10"/>
  <c r="AS70" i="10"/>
  <c r="AT70" i="10"/>
  <c r="AU70" i="10"/>
  <c r="AV70" i="10"/>
  <c r="AW70" i="10"/>
  <c r="AX70" i="10"/>
  <c r="AY70" i="10"/>
  <c r="M70" i="10"/>
  <c r="AZ70" i="10"/>
  <c r="O71" i="10"/>
  <c r="AI71" i="10"/>
  <c r="BA71" i="10" s="1"/>
  <c r="AJ71" i="10"/>
  <c r="AK71" i="10"/>
  <c r="AL71" i="10"/>
  <c r="AM71" i="10"/>
  <c r="AN71" i="10"/>
  <c r="AO71" i="10"/>
  <c r="AP71" i="10"/>
  <c r="AQ71" i="10"/>
  <c r="AR71" i="10"/>
  <c r="AS71" i="10"/>
  <c r="AT71" i="10"/>
  <c r="AU71" i="10"/>
  <c r="AV71" i="10"/>
  <c r="AW71" i="10"/>
  <c r="AX71" i="10"/>
  <c r="AY71" i="10"/>
  <c r="M71" i="10"/>
  <c r="AZ71" i="10"/>
  <c r="O72" i="10"/>
  <c r="AI72" i="10"/>
  <c r="P72" i="10" s="1"/>
  <c r="AJ72" i="10"/>
  <c r="AK72" i="10"/>
  <c r="AL72" i="10"/>
  <c r="AM72" i="10"/>
  <c r="AN72" i="10"/>
  <c r="AO72" i="10"/>
  <c r="AP72" i="10"/>
  <c r="AQ72" i="10"/>
  <c r="AR72" i="10"/>
  <c r="AS72" i="10"/>
  <c r="AT72" i="10"/>
  <c r="AU72" i="10"/>
  <c r="AV72" i="10"/>
  <c r="AW72" i="10"/>
  <c r="AX72" i="10"/>
  <c r="AY72" i="10"/>
  <c r="M72" i="10"/>
  <c r="AZ72" i="10"/>
  <c r="BA72" i="10"/>
  <c r="O73" i="10"/>
  <c r="AI73" i="10"/>
  <c r="AJ73" i="10"/>
  <c r="AK73" i="10"/>
  <c r="AL73" i="10"/>
  <c r="AM73" i="10"/>
  <c r="AN73" i="10"/>
  <c r="AO73" i="10"/>
  <c r="AP73" i="10"/>
  <c r="AQ73" i="10"/>
  <c r="AR73" i="10"/>
  <c r="AS73" i="10"/>
  <c r="AT73" i="10"/>
  <c r="AU73" i="10"/>
  <c r="AV73" i="10"/>
  <c r="AW73" i="10"/>
  <c r="AX73" i="10"/>
  <c r="AY73" i="10"/>
  <c r="M73" i="10"/>
  <c r="AZ73" i="10"/>
  <c r="O74" i="10"/>
  <c r="AI74" i="10"/>
  <c r="AJ74" i="10"/>
  <c r="AK74" i="10"/>
  <c r="AL74" i="10"/>
  <c r="AM74" i="10"/>
  <c r="AN74" i="10"/>
  <c r="AO74" i="10"/>
  <c r="AP74" i="10"/>
  <c r="AQ74" i="10"/>
  <c r="AR74" i="10"/>
  <c r="AS74" i="10"/>
  <c r="AT74" i="10"/>
  <c r="AU74" i="10"/>
  <c r="AV74" i="10"/>
  <c r="AW74" i="10"/>
  <c r="AX74" i="10"/>
  <c r="AY74" i="10"/>
  <c r="M74" i="10"/>
  <c r="AZ74" i="10"/>
  <c r="O75" i="10"/>
  <c r="AI75" i="10"/>
  <c r="AJ75" i="10"/>
  <c r="AK75" i="10"/>
  <c r="AL75" i="10"/>
  <c r="AM75" i="10"/>
  <c r="AN75" i="10"/>
  <c r="AO75" i="10"/>
  <c r="AP75" i="10"/>
  <c r="AQ75" i="10"/>
  <c r="AR75" i="10"/>
  <c r="AS75" i="10"/>
  <c r="AT75" i="10"/>
  <c r="AU75" i="10"/>
  <c r="AV75" i="10"/>
  <c r="AW75" i="10"/>
  <c r="AX75" i="10"/>
  <c r="AY75" i="10"/>
  <c r="M75" i="10"/>
  <c r="AZ75" i="10"/>
  <c r="O76" i="10"/>
  <c r="AI76" i="10"/>
  <c r="BA76" i="10" s="1"/>
  <c r="AJ76" i="10"/>
  <c r="AK76" i="10"/>
  <c r="AL76" i="10"/>
  <c r="AM76" i="10"/>
  <c r="AN76" i="10"/>
  <c r="AO76" i="10"/>
  <c r="AP76" i="10"/>
  <c r="AQ76" i="10"/>
  <c r="AR76" i="10"/>
  <c r="AS76" i="10"/>
  <c r="AT76" i="10"/>
  <c r="AU76" i="10"/>
  <c r="AV76" i="10"/>
  <c r="AW76" i="10"/>
  <c r="AX76" i="10"/>
  <c r="AY76" i="10"/>
  <c r="M76" i="10"/>
  <c r="AZ76" i="10"/>
  <c r="O77" i="10"/>
  <c r="AI77" i="10"/>
  <c r="BA77" i="10" s="1"/>
  <c r="AJ77" i="10"/>
  <c r="AK77" i="10"/>
  <c r="AL77" i="10"/>
  <c r="AM77" i="10"/>
  <c r="AN77" i="10"/>
  <c r="AO77" i="10"/>
  <c r="AP77" i="10"/>
  <c r="AQ77" i="10"/>
  <c r="AR77" i="10"/>
  <c r="AS77" i="10"/>
  <c r="AT77" i="10"/>
  <c r="AU77" i="10"/>
  <c r="AV77" i="10"/>
  <c r="AW77" i="10"/>
  <c r="AX77" i="10"/>
  <c r="AY77" i="10"/>
  <c r="M77" i="10"/>
  <c r="AZ77" i="10"/>
  <c r="O78" i="10"/>
  <c r="AI78" i="10"/>
  <c r="P78" i="10" s="1"/>
  <c r="AJ78" i="10"/>
  <c r="AK78" i="10"/>
  <c r="AL78" i="10"/>
  <c r="AM78" i="10"/>
  <c r="AN78" i="10"/>
  <c r="AO78" i="10"/>
  <c r="AP78" i="10"/>
  <c r="AQ78" i="10"/>
  <c r="AR78" i="10"/>
  <c r="AS78" i="10"/>
  <c r="AT78" i="10"/>
  <c r="AU78" i="10"/>
  <c r="AV78" i="10"/>
  <c r="AW78" i="10"/>
  <c r="AX78" i="10"/>
  <c r="AY78" i="10"/>
  <c r="M78" i="10"/>
  <c r="AZ78" i="10"/>
  <c r="O79" i="10"/>
  <c r="AI79" i="10"/>
  <c r="BA79" i="10" s="1"/>
  <c r="AJ79" i="10"/>
  <c r="AK79" i="10"/>
  <c r="AL79" i="10"/>
  <c r="AM79" i="10"/>
  <c r="AN79" i="10"/>
  <c r="AO79" i="10"/>
  <c r="AP79" i="10"/>
  <c r="AQ79" i="10"/>
  <c r="AR79" i="10"/>
  <c r="AS79" i="10"/>
  <c r="AT79" i="10"/>
  <c r="AU79" i="10"/>
  <c r="AV79" i="10"/>
  <c r="AW79" i="10"/>
  <c r="AX79" i="10"/>
  <c r="AY79" i="10"/>
  <c r="M79" i="10"/>
  <c r="AZ79" i="10"/>
  <c r="O80" i="10"/>
  <c r="AI80" i="10"/>
  <c r="P80" i="10" s="1"/>
  <c r="A1380" i="3" s="1"/>
  <c r="AJ80" i="10"/>
  <c r="AK80" i="10"/>
  <c r="AL80" i="10"/>
  <c r="AM80" i="10"/>
  <c r="AN80" i="10"/>
  <c r="AO80" i="10"/>
  <c r="AP80" i="10"/>
  <c r="AQ80" i="10"/>
  <c r="AR80" i="10"/>
  <c r="AS80" i="10"/>
  <c r="AT80" i="10"/>
  <c r="AU80" i="10"/>
  <c r="AV80" i="10"/>
  <c r="AW80" i="10"/>
  <c r="AX80" i="10"/>
  <c r="AY80" i="10"/>
  <c r="M80" i="10"/>
  <c r="AZ80" i="10"/>
  <c r="O81" i="10"/>
  <c r="AI81" i="10"/>
  <c r="AJ81" i="10"/>
  <c r="AK81" i="10"/>
  <c r="AL81" i="10"/>
  <c r="AM81" i="10"/>
  <c r="AN81" i="10"/>
  <c r="AO81" i="10"/>
  <c r="AP81" i="10"/>
  <c r="AQ81" i="10"/>
  <c r="AR81" i="10"/>
  <c r="AS81" i="10"/>
  <c r="AT81" i="10"/>
  <c r="AU81" i="10"/>
  <c r="AV81" i="10"/>
  <c r="AW81" i="10"/>
  <c r="AX81" i="10"/>
  <c r="AY81" i="10"/>
  <c r="M81" i="10"/>
  <c r="AZ81" i="10"/>
  <c r="O82" i="10"/>
  <c r="AI82" i="10"/>
  <c r="BA82" i="10" s="1"/>
  <c r="AJ82" i="10"/>
  <c r="AK82" i="10"/>
  <c r="AL82" i="10"/>
  <c r="AM82" i="10"/>
  <c r="AN82" i="10"/>
  <c r="AO82" i="10"/>
  <c r="AP82" i="10"/>
  <c r="AQ82" i="10"/>
  <c r="AR82" i="10"/>
  <c r="AS82" i="10"/>
  <c r="AT82" i="10"/>
  <c r="AU82" i="10"/>
  <c r="AV82" i="10"/>
  <c r="AW82" i="10"/>
  <c r="AX82" i="10"/>
  <c r="AY82" i="10"/>
  <c r="M82" i="10"/>
  <c r="AZ82" i="10"/>
  <c r="O83" i="10"/>
  <c r="AI83" i="10"/>
  <c r="BA83" i="10" s="1"/>
  <c r="AJ83" i="10"/>
  <c r="AK83" i="10"/>
  <c r="AL83" i="10"/>
  <c r="AM83" i="10"/>
  <c r="AN83" i="10"/>
  <c r="AO83" i="10"/>
  <c r="AP83" i="10"/>
  <c r="AQ83" i="10"/>
  <c r="AR83" i="10"/>
  <c r="AS83" i="10"/>
  <c r="AT83" i="10"/>
  <c r="AU83" i="10"/>
  <c r="AV83" i="10"/>
  <c r="AW83" i="10"/>
  <c r="AX83" i="10"/>
  <c r="AY83" i="10"/>
  <c r="M83" i="10"/>
  <c r="AZ83" i="10"/>
  <c r="O84" i="10"/>
  <c r="AI84" i="10"/>
  <c r="BA84" i="10" s="1"/>
  <c r="AJ84" i="10"/>
  <c r="AK84" i="10"/>
  <c r="AL84" i="10"/>
  <c r="AM84" i="10"/>
  <c r="AN84" i="10"/>
  <c r="AO84" i="10"/>
  <c r="AP84" i="10"/>
  <c r="AQ84" i="10"/>
  <c r="AR84" i="10"/>
  <c r="AS84" i="10"/>
  <c r="AT84" i="10"/>
  <c r="AU84" i="10"/>
  <c r="AV84" i="10"/>
  <c r="AW84" i="10"/>
  <c r="AX84" i="10"/>
  <c r="AY84" i="10"/>
  <c r="M84" i="10"/>
  <c r="AZ84" i="10"/>
  <c r="O85" i="10"/>
  <c r="AI85" i="10"/>
  <c r="AJ85" i="10"/>
  <c r="AK85" i="10"/>
  <c r="AL85" i="10"/>
  <c r="AM85" i="10"/>
  <c r="AN85" i="10"/>
  <c r="AO85" i="10"/>
  <c r="AP85" i="10"/>
  <c r="AQ85" i="10"/>
  <c r="AR85" i="10"/>
  <c r="AS85" i="10"/>
  <c r="AT85" i="10"/>
  <c r="AU85" i="10"/>
  <c r="AV85" i="10"/>
  <c r="AW85" i="10"/>
  <c r="AX85" i="10"/>
  <c r="AY85" i="10"/>
  <c r="M85" i="10"/>
  <c r="AZ85" i="10"/>
  <c r="O86" i="10"/>
  <c r="AI86" i="10"/>
  <c r="AJ86" i="10"/>
  <c r="AK86" i="10"/>
  <c r="AL86" i="10"/>
  <c r="AM86" i="10"/>
  <c r="AN86" i="10"/>
  <c r="AO86" i="10"/>
  <c r="AP86" i="10"/>
  <c r="AQ86" i="10"/>
  <c r="AR86" i="10"/>
  <c r="AS86" i="10"/>
  <c r="AT86" i="10"/>
  <c r="AU86" i="10"/>
  <c r="AV86" i="10"/>
  <c r="AW86" i="10"/>
  <c r="AX86" i="10"/>
  <c r="AY86" i="10"/>
  <c r="M86" i="10"/>
  <c r="AZ86" i="10"/>
  <c r="O87" i="10"/>
  <c r="AI87" i="10"/>
  <c r="AJ87" i="10"/>
  <c r="AK87" i="10"/>
  <c r="AL87" i="10"/>
  <c r="AM87" i="10"/>
  <c r="AN87" i="10"/>
  <c r="AO87" i="10"/>
  <c r="AP87" i="10"/>
  <c r="AQ87" i="10"/>
  <c r="AR87" i="10"/>
  <c r="AS87" i="10"/>
  <c r="AT87" i="10"/>
  <c r="AU87" i="10"/>
  <c r="AV87" i="10"/>
  <c r="AW87" i="10"/>
  <c r="AX87" i="10"/>
  <c r="AY87" i="10"/>
  <c r="M87" i="10"/>
  <c r="AZ87" i="10"/>
  <c r="O88" i="10"/>
  <c r="AI88" i="10"/>
  <c r="BA88" i="10"/>
  <c r="AJ88" i="10"/>
  <c r="AK88" i="10"/>
  <c r="AL88" i="10"/>
  <c r="AM88" i="10"/>
  <c r="AN88" i="10"/>
  <c r="AO88" i="10"/>
  <c r="AP88" i="10"/>
  <c r="AQ88" i="10"/>
  <c r="AR88" i="10"/>
  <c r="AS88" i="10"/>
  <c r="AT88" i="10"/>
  <c r="AU88" i="10"/>
  <c r="AV88" i="10"/>
  <c r="AW88" i="10"/>
  <c r="AX88" i="10"/>
  <c r="AY88" i="10"/>
  <c r="M88" i="10"/>
  <c r="AZ88" i="10"/>
  <c r="O89" i="10"/>
  <c r="AI89" i="10"/>
  <c r="BA89" i="10" s="1"/>
  <c r="AJ89" i="10"/>
  <c r="AK89" i="10"/>
  <c r="AL89" i="10"/>
  <c r="AM89" i="10"/>
  <c r="AN89" i="10"/>
  <c r="AO89" i="10"/>
  <c r="AP89" i="10"/>
  <c r="AQ89" i="10"/>
  <c r="AR89" i="10"/>
  <c r="AS89" i="10"/>
  <c r="AT89" i="10"/>
  <c r="AU89" i="10"/>
  <c r="AV89" i="10"/>
  <c r="AW89" i="10"/>
  <c r="AX89" i="10"/>
  <c r="AY89" i="10"/>
  <c r="M89" i="10"/>
  <c r="AZ89" i="10"/>
  <c r="O90" i="10"/>
  <c r="AI90" i="10"/>
  <c r="AJ90" i="10"/>
  <c r="P90" i="10" s="1"/>
  <c r="AK90" i="10"/>
  <c r="AL90" i="10"/>
  <c r="AM90" i="10"/>
  <c r="AN90" i="10"/>
  <c r="AO90" i="10"/>
  <c r="AP90" i="10"/>
  <c r="AQ90" i="10"/>
  <c r="AR90" i="10"/>
  <c r="AS90" i="10"/>
  <c r="AT90" i="10"/>
  <c r="AU90" i="10"/>
  <c r="AV90" i="10"/>
  <c r="AW90" i="10"/>
  <c r="AX90" i="10"/>
  <c r="AY90" i="10"/>
  <c r="M90" i="10"/>
  <c r="AZ90" i="10"/>
  <c r="BA90" i="10"/>
  <c r="O91" i="10"/>
  <c r="AI91" i="10"/>
  <c r="BA91" i="10" s="1"/>
  <c r="AJ91" i="10"/>
  <c r="AK91" i="10"/>
  <c r="AL91" i="10"/>
  <c r="AM91" i="10"/>
  <c r="AN91" i="10"/>
  <c r="AO91" i="10"/>
  <c r="AP91" i="10"/>
  <c r="AQ91" i="10"/>
  <c r="AR91" i="10"/>
  <c r="AS91" i="10"/>
  <c r="AT91" i="10"/>
  <c r="AU91" i="10"/>
  <c r="AV91" i="10"/>
  <c r="AW91" i="10"/>
  <c r="AX91" i="10"/>
  <c r="AY91" i="10"/>
  <c r="M91" i="10"/>
  <c r="AZ91" i="10"/>
  <c r="O92" i="10"/>
  <c r="AI92" i="10"/>
  <c r="AJ92" i="10"/>
  <c r="AK92" i="10"/>
  <c r="AL92" i="10"/>
  <c r="AM92" i="10"/>
  <c r="AN92" i="10"/>
  <c r="AO92" i="10"/>
  <c r="AP92" i="10"/>
  <c r="AQ92" i="10"/>
  <c r="AR92" i="10"/>
  <c r="AS92" i="10"/>
  <c r="AT92" i="10"/>
  <c r="AU92" i="10"/>
  <c r="AV92" i="10"/>
  <c r="AW92" i="10"/>
  <c r="AX92" i="10"/>
  <c r="AY92" i="10"/>
  <c r="M92" i="10"/>
  <c r="AZ92" i="10"/>
  <c r="O93" i="10"/>
  <c r="AI93" i="10"/>
  <c r="AJ93" i="10"/>
  <c r="AK93" i="10"/>
  <c r="AL93" i="10"/>
  <c r="AM93" i="10"/>
  <c r="AN93" i="10"/>
  <c r="AO93" i="10"/>
  <c r="AP93" i="10"/>
  <c r="AQ93" i="10"/>
  <c r="AR93" i="10"/>
  <c r="AS93" i="10"/>
  <c r="AT93" i="10"/>
  <c r="AU93" i="10"/>
  <c r="AV93" i="10"/>
  <c r="AW93" i="10"/>
  <c r="AX93" i="10"/>
  <c r="AY93" i="10"/>
  <c r="M93" i="10"/>
  <c r="AZ93" i="10"/>
  <c r="O94" i="10"/>
  <c r="AI94" i="10"/>
  <c r="BA94" i="10" s="1"/>
  <c r="AJ94" i="10"/>
  <c r="AK94" i="10"/>
  <c r="AL94" i="10"/>
  <c r="AM94" i="10"/>
  <c r="AN94" i="10"/>
  <c r="AO94" i="10"/>
  <c r="AP94" i="10"/>
  <c r="AQ94" i="10"/>
  <c r="AR94" i="10"/>
  <c r="AS94" i="10"/>
  <c r="AT94" i="10"/>
  <c r="AU94" i="10"/>
  <c r="AV94" i="10"/>
  <c r="AW94" i="10"/>
  <c r="AX94" i="10"/>
  <c r="AY94" i="10"/>
  <c r="M94" i="10"/>
  <c r="AZ94" i="10"/>
  <c r="O95" i="10"/>
  <c r="AI95" i="10"/>
  <c r="BA95" i="10" s="1"/>
  <c r="AJ95" i="10"/>
  <c r="AK95" i="10"/>
  <c r="AL95" i="10"/>
  <c r="AM95" i="10"/>
  <c r="AN95" i="10"/>
  <c r="AO95" i="10"/>
  <c r="AP95" i="10"/>
  <c r="AQ95" i="10"/>
  <c r="AR95" i="10"/>
  <c r="AS95" i="10"/>
  <c r="AT95" i="10"/>
  <c r="AU95" i="10"/>
  <c r="AV95" i="10"/>
  <c r="AW95" i="10"/>
  <c r="AX95" i="10"/>
  <c r="AY95" i="10"/>
  <c r="M95" i="10"/>
  <c r="AZ95" i="10"/>
  <c r="O96" i="10"/>
  <c r="AI96" i="10"/>
  <c r="AJ96" i="10"/>
  <c r="P96" i="10" s="1"/>
  <c r="A1549" i="3" s="1"/>
  <c r="AK96" i="10"/>
  <c r="AL96" i="10"/>
  <c r="AM96" i="10"/>
  <c r="AN96" i="10"/>
  <c r="AO96" i="10"/>
  <c r="AP96" i="10"/>
  <c r="AQ96" i="10"/>
  <c r="AR96" i="10"/>
  <c r="AS96" i="10"/>
  <c r="AT96" i="10"/>
  <c r="AU96" i="10"/>
  <c r="AV96" i="10"/>
  <c r="AW96" i="10"/>
  <c r="AX96" i="10"/>
  <c r="AY96" i="10"/>
  <c r="M96" i="10"/>
  <c r="AZ96" i="10"/>
  <c r="BA96" i="10"/>
  <c r="O97" i="10"/>
  <c r="AI97" i="10"/>
  <c r="AJ97" i="10"/>
  <c r="AK97" i="10"/>
  <c r="AL97" i="10"/>
  <c r="AM97" i="10"/>
  <c r="AN97" i="10"/>
  <c r="AO97" i="10"/>
  <c r="AP97" i="10"/>
  <c r="AQ97" i="10"/>
  <c r="AR97" i="10"/>
  <c r="AS97" i="10"/>
  <c r="AT97" i="10"/>
  <c r="AU97" i="10"/>
  <c r="AV97" i="10"/>
  <c r="AW97" i="10"/>
  <c r="AX97" i="10"/>
  <c r="AY97" i="10"/>
  <c r="M97" i="10"/>
  <c r="AZ97" i="10"/>
  <c r="O98" i="10"/>
  <c r="AI98" i="10"/>
  <c r="AJ98" i="10"/>
  <c r="AK98" i="10"/>
  <c r="AL98" i="10"/>
  <c r="AM98" i="10"/>
  <c r="AN98" i="10"/>
  <c r="AO98" i="10"/>
  <c r="AP98" i="10"/>
  <c r="AQ98" i="10"/>
  <c r="AR98" i="10"/>
  <c r="AS98" i="10"/>
  <c r="AT98" i="10"/>
  <c r="AU98" i="10"/>
  <c r="AV98" i="10"/>
  <c r="AW98" i="10"/>
  <c r="AX98" i="10"/>
  <c r="AY98" i="10"/>
  <c r="M98" i="10"/>
  <c r="AZ98" i="10"/>
  <c r="O99" i="10"/>
  <c r="AI99" i="10"/>
  <c r="AJ99" i="10"/>
  <c r="AK99" i="10"/>
  <c r="AL99" i="10"/>
  <c r="AM99" i="10"/>
  <c r="AN99" i="10"/>
  <c r="AO99" i="10"/>
  <c r="AP99" i="10"/>
  <c r="AQ99" i="10"/>
  <c r="AR99" i="10"/>
  <c r="AS99" i="10"/>
  <c r="AT99" i="10"/>
  <c r="AU99" i="10"/>
  <c r="AV99" i="10"/>
  <c r="AW99" i="10"/>
  <c r="AX99" i="10"/>
  <c r="AY99" i="10"/>
  <c r="M99" i="10"/>
  <c r="AZ99" i="10"/>
  <c r="O100" i="10"/>
  <c r="AI100" i="10"/>
  <c r="AJ100" i="10"/>
  <c r="AK100" i="10"/>
  <c r="AL100" i="10"/>
  <c r="AM100" i="10"/>
  <c r="AN100" i="10"/>
  <c r="AO100" i="10"/>
  <c r="AP100" i="10"/>
  <c r="AQ100" i="10"/>
  <c r="AR100" i="10"/>
  <c r="AS100" i="10"/>
  <c r="AT100" i="10"/>
  <c r="AU100" i="10"/>
  <c r="AV100" i="10"/>
  <c r="AW100" i="10"/>
  <c r="AX100" i="10"/>
  <c r="AY100" i="10"/>
  <c r="M100" i="10"/>
  <c r="AZ100" i="10"/>
  <c r="BA100" i="10"/>
  <c r="AI101" i="10"/>
  <c r="BA101" i="10" s="1"/>
  <c r="AJ101" i="10"/>
  <c r="AK101" i="10"/>
  <c r="AL101" i="10"/>
  <c r="AM101" i="10"/>
  <c r="AN101" i="10"/>
  <c r="AO101" i="10"/>
  <c r="AP101" i="10"/>
  <c r="AQ101" i="10"/>
  <c r="AR101" i="10"/>
  <c r="AS101" i="10"/>
  <c r="AT101" i="10"/>
  <c r="AU101" i="10"/>
  <c r="AV101" i="10"/>
  <c r="AW101" i="10"/>
  <c r="AX101" i="10"/>
  <c r="AY101" i="10"/>
  <c r="AZ101" i="10"/>
  <c r="AI102" i="10"/>
  <c r="BA102" i="10"/>
  <c r="AJ102" i="10"/>
  <c r="AK102" i="10"/>
  <c r="AL102" i="10"/>
  <c r="AM102" i="10"/>
  <c r="AN102" i="10"/>
  <c r="AO102" i="10"/>
  <c r="AP102" i="10"/>
  <c r="AQ102" i="10"/>
  <c r="AR102" i="10"/>
  <c r="AS102" i="10"/>
  <c r="AT102" i="10"/>
  <c r="AU102" i="10"/>
  <c r="AV102" i="10"/>
  <c r="AW102" i="10"/>
  <c r="AX102" i="10"/>
  <c r="AY102" i="10"/>
  <c r="AZ102" i="10"/>
  <c r="AI103" i="10"/>
  <c r="BA103" i="10"/>
  <c r="AJ103" i="10"/>
  <c r="AK103" i="10"/>
  <c r="AL103" i="10"/>
  <c r="AM103" i="10"/>
  <c r="AN103" i="10"/>
  <c r="AO103" i="10"/>
  <c r="AP103" i="10"/>
  <c r="AQ103" i="10"/>
  <c r="AR103" i="10"/>
  <c r="AS103" i="10"/>
  <c r="AT103" i="10"/>
  <c r="AU103" i="10"/>
  <c r="AV103" i="10"/>
  <c r="AW103" i="10"/>
  <c r="AX103" i="10"/>
  <c r="AY103" i="10"/>
  <c r="AZ103" i="10"/>
  <c r="AI104" i="10"/>
  <c r="BA104" i="10"/>
  <c r="AJ104" i="10"/>
  <c r="AK104" i="10"/>
  <c r="AL104" i="10"/>
  <c r="AM104" i="10"/>
  <c r="AN104" i="10"/>
  <c r="AO104" i="10"/>
  <c r="AP104" i="10"/>
  <c r="AQ104" i="10"/>
  <c r="AR104" i="10"/>
  <c r="AS104" i="10"/>
  <c r="AT104" i="10"/>
  <c r="AU104" i="10"/>
  <c r="AV104" i="10"/>
  <c r="AW104" i="10"/>
  <c r="AX104" i="10"/>
  <c r="AY104" i="10"/>
  <c r="AZ104" i="10"/>
  <c r="AI105" i="10"/>
  <c r="BA105" i="10" s="1"/>
  <c r="AJ105" i="10"/>
  <c r="AK105" i="10"/>
  <c r="AL105" i="10"/>
  <c r="AM105" i="10"/>
  <c r="AN105" i="10"/>
  <c r="AO105" i="10"/>
  <c r="AP105" i="10"/>
  <c r="AQ105" i="10"/>
  <c r="AR105" i="10"/>
  <c r="AS105" i="10"/>
  <c r="AT105" i="10"/>
  <c r="AU105" i="10"/>
  <c r="AV105" i="10"/>
  <c r="AW105" i="10"/>
  <c r="AX105" i="10"/>
  <c r="AY105" i="10"/>
  <c r="AZ105" i="10"/>
  <c r="AI106" i="10"/>
  <c r="BA106" i="10" s="1"/>
  <c r="AJ106" i="10"/>
  <c r="AK106" i="10"/>
  <c r="AL106" i="10"/>
  <c r="AM106" i="10"/>
  <c r="AN106" i="10"/>
  <c r="AO106" i="10"/>
  <c r="AP106" i="10"/>
  <c r="AQ106" i="10"/>
  <c r="AR106" i="10"/>
  <c r="AS106" i="10"/>
  <c r="AT106" i="10"/>
  <c r="AU106" i="10"/>
  <c r="AV106" i="10"/>
  <c r="AW106" i="10"/>
  <c r="AX106" i="10"/>
  <c r="AY106" i="10"/>
  <c r="AZ106" i="10"/>
  <c r="AI107" i="10"/>
  <c r="BA107" i="10" s="1"/>
  <c r="AJ107" i="10"/>
  <c r="AK107" i="10"/>
  <c r="AL107" i="10"/>
  <c r="AM107" i="10"/>
  <c r="AN107" i="10"/>
  <c r="AO107" i="10"/>
  <c r="AP107" i="10"/>
  <c r="AQ107" i="10"/>
  <c r="AR107" i="10"/>
  <c r="AS107" i="10"/>
  <c r="AT107" i="10"/>
  <c r="AU107" i="10"/>
  <c r="AV107" i="10"/>
  <c r="AW107" i="10"/>
  <c r="AX107" i="10"/>
  <c r="AY107" i="10"/>
  <c r="AZ107" i="10"/>
  <c r="AI108" i="10"/>
  <c r="BA108" i="10" s="1"/>
  <c r="AJ108" i="10"/>
  <c r="AK108" i="10"/>
  <c r="AL108" i="10"/>
  <c r="AM108" i="10"/>
  <c r="AN108" i="10"/>
  <c r="AO108" i="10"/>
  <c r="AP108" i="10"/>
  <c r="AQ108" i="10"/>
  <c r="AR108" i="10"/>
  <c r="AS108" i="10"/>
  <c r="AT108" i="10"/>
  <c r="AU108" i="10"/>
  <c r="AV108" i="10"/>
  <c r="AW108" i="10"/>
  <c r="AX108" i="10"/>
  <c r="AY108" i="10"/>
  <c r="AZ108" i="10"/>
  <c r="AI109" i="10"/>
  <c r="BA109" i="10"/>
  <c r="AJ109" i="10"/>
  <c r="AK109" i="10"/>
  <c r="AL109" i="10"/>
  <c r="AM109" i="10"/>
  <c r="AN109" i="10"/>
  <c r="AO109" i="10"/>
  <c r="AP109" i="10"/>
  <c r="AQ109" i="10"/>
  <c r="AR109" i="10"/>
  <c r="AS109" i="10"/>
  <c r="AT109" i="10"/>
  <c r="AU109" i="10"/>
  <c r="AV109" i="10"/>
  <c r="AW109" i="10"/>
  <c r="AX109" i="10"/>
  <c r="AY109" i="10"/>
  <c r="AZ109" i="10"/>
  <c r="AI110" i="10"/>
  <c r="BA110" i="10"/>
  <c r="AJ110" i="10"/>
  <c r="AK110" i="10"/>
  <c r="AL110" i="10"/>
  <c r="AM110" i="10"/>
  <c r="AN110" i="10"/>
  <c r="AO110" i="10"/>
  <c r="AP110" i="10"/>
  <c r="AQ110" i="10"/>
  <c r="AR110" i="10"/>
  <c r="AS110" i="10"/>
  <c r="AT110" i="10"/>
  <c r="AU110" i="10"/>
  <c r="AV110" i="10"/>
  <c r="AW110" i="10"/>
  <c r="AX110" i="10"/>
  <c r="AY110" i="10"/>
  <c r="AZ110" i="10"/>
  <c r="AI111" i="10"/>
  <c r="BA111" i="10"/>
  <c r="AJ111" i="10"/>
  <c r="AK111" i="10"/>
  <c r="AL111" i="10"/>
  <c r="AM111" i="10"/>
  <c r="AN111" i="10"/>
  <c r="AO111" i="10"/>
  <c r="AP111" i="10"/>
  <c r="AQ111" i="10"/>
  <c r="AR111" i="10"/>
  <c r="AS111" i="10"/>
  <c r="AT111" i="10"/>
  <c r="AU111" i="10"/>
  <c r="AV111" i="10"/>
  <c r="AW111" i="10"/>
  <c r="AX111" i="10"/>
  <c r="AY111" i="10"/>
  <c r="AZ111" i="10"/>
  <c r="AI112" i="10"/>
  <c r="BA112" i="10" s="1"/>
  <c r="AJ112" i="10"/>
  <c r="AK112" i="10"/>
  <c r="AL112" i="10"/>
  <c r="AM112" i="10"/>
  <c r="AN112" i="10"/>
  <c r="AO112" i="10"/>
  <c r="AP112" i="10"/>
  <c r="AQ112" i="10"/>
  <c r="AR112" i="10"/>
  <c r="AS112" i="10"/>
  <c r="AT112" i="10"/>
  <c r="AU112" i="10"/>
  <c r="AV112" i="10"/>
  <c r="AW112" i="10"/>
  <c r="AX112" i="10"/>
  <c r="AY112" i="10"/>
  <c r="AZ112" i="10"/>
  <c r="AI113" i="10"/>
  <c r="BA113" i="10" s="1"/>
  <c r="AJ113" i="10"/>
  <c r="AK113" i="10"/>
  <c r="AL113" i="10"/>
  <c r="AM113" i="10"/>
  <c r="AN113" i="10"/>
  <c r="AO113" i="10"/>
  <c r="AP113" i="10"/>
  <c r="AQ113" i="10"/>
  <c r="AR113" i="10"/>
  <c r="AS113" i="10"/>
  <c r="AT113" i="10"/>
  <c r="AU113" i="10"/>
  <c r="AV113" i="10"/>
  <c r="AW113" i="10"/>
  <c r="AX113" i="10"/>
  <c r="AY113" i="10"/>
  <c r="AZ113" i="10"/>
  <c r="AI114" i="10"/>
  <c r="BA114" i="10" s="1"/>
  <c r="AJ114" i="10"/>
  <c r="AK114" i="10"/>
  <c r="AL114" i="10"/>
  <c r="AM114" i="10"/>
  <c r="AN114" i="10"/>
  <c r="AO114" i="10"/>
  <c r="AP114" i="10"/>
  <c r="AQ114" i="10"/>
  <c r="AR114" i="10"/>
  <c r="AS114" i="10"/>
  <c r="AT114" i="10"/>
  <c r="AU114" i="10"/>
  <c r="AV114" i="10"/>
  <c r="AW114" i="10"/>
  <c r="AX114" i="10"/>
  <c r="AY114" i="10"/>
  <c r="AZ114" i="10"/>
  <c r="AI115" i="10"/>
  <c r="BA115" i="10" s="1"/>
  <c r="AJ115" i="10"/>
  <c r="AK115" i="10"/>
  <c r="AL115" i="10"/>
  <c r="AM115" i="10"/>
  <c r="AN115" i="10"/>
  <c r="AO115" i="10"/>
  <c r="AP115" i="10"/>
  <c r="AQ115" i="10"/>
  <c r="AR115" i="10"/>
  <c r="AS115" i="10"/>
  <c r="AT115" i="10"/>
  <c r="AU115" i="10"/>
  <c r="AV115" i="10"/>
  <c r="AW115" i="10"/>
  <c r="AX115" i="10"/>
  <c r="AY115" i="10"/>
  <c r="AZ115" i="10"/>
  <c r="AI116" i="10"/>
  <c r="BA116" i="10" s="1"/>
  <c r="AJ116" i="10"/>
  <c r="AK116" i="10"/>
  <c r="AL116" i="10"/>
  <c r="AM116" i="10"/>
  <c r="AN116" i="10"/>
  <c r="AO116" i="10"/>
  <c r="AP116" i="10"/>
  <c r="AQ116" i="10"/>
  <c r="AR116" i="10"/>
  <c r="AS116" i="10"/>
  <c r="AT116" i="10"/>
  <c r="AU116" i="10"/>
  <c r="AV116" i="10"/>
  <c r="AW116" i="10"/>
  <c r="AX116" i="10"/>
  <c r="AY116" i="10"/>
  <c r="AZ116" i="10"/>
  <c r="AI117" i="10"/>
  <c r="BA117" i="10"/>
  <c r="AJ117" i="10"/>
  <c r="AK117" i="10"/>
  <c r="AL117" i="10"/>
  <c r="AM117" i="10"/>
  <c r="AN117" i="10"/>
  <c r="AO117" i="10"/>
  <c r="AP117" i="10"/>
  <c r="AQ117" i="10"/>
  <c r="AR117" i="10"/>
  <c r="AS117" i="10"/>
  <c r="AT117" i="10"/>
  <c r="AU117" i="10"/>
  <c r="AV117" i="10"/>
  <c r="AW117" i="10"/>
  <c r="AX117" i="10"/>
  <c r="AY117" i="10"/>
  <c r="AZ117" i="10"/>
  <c r="AI118" i="10"/>
  <c r="BA118" i="10"/>
  <c r="AJ118" i="10"/>
  <c r="AK118" i="10"/>
  <c r="AL118" i="10"/>
  <c r="AM118" i="10"/>
  <c r="AN118" i="10"/>
  <c r="AO118" i="10"/>
  <c r="AP118" i="10"/>
  <c r="AQ118" i="10"/>
  <c r="AR118" i="10"/>
  <c r="AS118" i="10"/>
  <c r="AT118" i="10"/>
  <c r="AU118" i="10"/>
  <c r="AV118" i="10"/>
  <c r="AW118" i="10"/>
  <c r="AX118" i="10"/>
  <c r="AY118" i="10"/>
  <c r="AZ118" i="10"/>
  <c r="AI119" i="10"/>
  <c r="BA119" i="10" s="1"/>
  <c r="AJ119" i="10"/>
  <c r="AK119" i="10"/>
  <c r="AL119" i="10"/>
  <c r="AM119" i="10"/>
  <c r="AN119" i="10"/>
  <c r="AO119" i="10"/>
  <c r="AP119" i="10"/>
  <c r="AQ119" i="10"/>
  <c r="AR119" i="10"/>
  <c r="AS119" i="10"/>
  <c r="AT119" i="10"/>
  <c r="AU119" i="10"/>
  <c r="AV119" i="10"/>
  <c r="AW119" i="10"/>
  <c r="AX119" i="10"/>
  <c r="AY119" i="10"/>
  <c r="AZ119" i="10"/>
  <c r="AI120" i="10"/>
  <c r="BA120" i="10" s="1"/>
  <c r="AJ120" i="10"/>
  <c r="AK120" i="10"/>
  <c r="AL120" i="10"/>
  <c r="AM120" i="10"/>
  <c r="AN120" i="10"/>
  <c r="AO120" i="10"/>
  <c r="AP120" i="10"/>
  <c r="AQ120" i="10"/>
  <c r="AR120" i="10"/>
  <c r="AS120" i="10"/>
  <c r="AT120" i="10"/>
  <c r="AU120" i="10"/>
  <c r="AV120" i="10"/>
  <c r="AW120" i="10"/>
  <c r="AX120" i="10"/>
  <c r="AY120" i="10"/>
  <c r="AZ120" i="10"/>
  <c r="AI121" i="10"/>
  <c r="BA121" i="10" s="1"/>
  <c r="AJ121" i="10"/>
  <c r="AK121" i="10"/>
  <c r="AL121" i="10"/>
  <c r="AM121" i="10"/>
  <c r="AN121" i="10"/>
  <c r="AO121" i="10"/>
  <c r="AP121" i="10"/>
  <c r="AQ121" i="10"/>
  <c r="AR121" i="10"/>
  <c r="AS121" i="10"/>
  <c r="AT121" i="10"/>
  <c r="AU121" i="10"/>
  <c r="AV121" i="10"/>
  <c r="AW121" i="10"/>
  <c r="AX121" i="10"/>
  <c r="AY121" i="10"/>
  <c r="AZ121" i="10"/>
  <c r="AI122" i="10"/>
  <c r="BA122" i="10" s="1"/>
  <c r="AJ122" i="10"/>
  <c r="AK122" i="10"/>
  <c r="AL122" i="10"/>
  <c r="AM122" i="10"/>
  <c r="AN122" i="10"/>
  <c r="AO122" i="10"/>
  <c r="AP122" i="10"/>
  <c r="AQ122" i="10"/>
  <c r="AR122" i="10"/>
  <c r="AS122" i="10"/>
  <c r="AT122" i="10"/>
  <c r="AU122" i="10"/>
  <c r="AV122" i="10"/>
  <c r="AW122" i="10"/>
  <c r="AX122" i="10"/>
  <c r="AY122" i="10"/>
  <c r="AZ122" i="10"/>
  <c r="AI123" i="10"/>
  <c r="BA123" i="10"/>
  <c r="AJ123" i="10"/>
  <c r="AK123" i="10"/>
  <c r="AL123" i="10"/>
  <c r="AM123" i="10"/>
  <c r="AN123" i="10"/>
  <c r="AO123" i="10"/>
  <c r="AP123" i="10"/>
  <c r="AQ123" i="10"/>
  <c r="AR123" i="10"/>
  <c r="AS123" i="10"/>
  <c r="AT123" i="10"/>
  <c r="AU123" i="10"/>
  <c r="AV123" i="10"/>
  <c r="AW123" i="10"/>
  <c r="AX123" i="10"/>
  <c r="AY123" i="10"/>
  <c r="AZ123" i="10"/>
  <c r="AI124" i="10"/>
  <c r="AJ124" i="10"/>
  <c r="AK124" i="10"/>
  <c r="AL124" i="10"/>
  <c r="AM124" i="10"/>
  <c r="AN124" i="10"/>
  <c r="AO124" i="10"/>
  <c r="AP124" i="10"/>
  <c r="AQ124" i="10"/>
  <c r="AR124" i="10"/>
  <c r="AS124" i="10"/>
  <c r="AT124" i="10"/>
  <c r="AU124" i="10"/>
  <c r="AV124" i="10"/>
  <c r="AW124" i="10"/>
  <c r="AX124" i="10"/>
  <c r="AY124" i="10"/>
  <c r="AZ124" i="10"/>
  <c r="BA124" i="10"/>
  <c r="AI125" i="10"/>
  <c r="BA125" i="10"/>
  <c r="AJ125" i="10"/>
  <c r="AK125" i="10"/>
  <c r="AL125" i="10"/>
  <c r="AM125" i="10"/>
  <c r="AN125" i="10"/>
  <c r="AO125" i="10"/>
  <c r="AP125" i="10"/>
  <c r="AQ125" i="10"/>
  <c r="AR125" i="10"/>
  <c r="AS125" i="10"/>
  <c r="AT125" i="10"/>
  <c r="AU125" i="10"/>
  <c r="AV125" i="10"/>
  <c r="AW125" i="10"/>
  <c r="AX125" i="10"/>
  <c r="AY125" i="10"/>
  <c r="AZ125" i="10"/>
  <c r="AI126" i="10"/>
  <c r="BA126" i="10" s="1"/>
  <c r="AJ126" i="10"/>
  <c r="AK126" i="10"/>
  <c r="AL126" i="10"/>
  <c r="AM126" i="10"/>
  <c r="AN126" i="10"/>
  <c r="AO126" i="10"/>
  <c r="AP126" i="10"/>
  <c r="AQ126" i="10"/>
  <c r="AR126" i="10"/>
  <c r="AS126" i="10"/>
  <c r="AT126" i="10"/>
  <c r="AU126" i="10"/>
  <c r="AV126" i="10"/>
  <c r="AW126" i="10"/>
  <c r="AX126" i="10"/>
  <c r="AY126" i="10"/>
  <c r="AZ126" i="10"/>
  <c r="AI127" i="10"/>
  <c r="BA127" i="10" s="1"/>
  <c r="AJ127" i="10"/>
  <c r="AK127" i="10"/>
  <c r="AL127" i="10"/>
  <c r="AM127" i="10"/>
  <c r="AN127" i="10"/>
  <c r="AO127" i="10"/>
  <c r="AP127" i="10"/>
  <c r="AQ127" i="10"/>
  <c r="AR127" i="10"/>
  <c r="AS127" i="10"/>
  <c r="AT127" i="10"/>
  <c r="AU127" i="10"/>
  <c r="AV127" i="10"/>
  <c r="AW127" i="10"/>
  <c r="AX127" i="10"/>
  <c r="AY127" i="10"/>
  <c r="AZ127" i="10"/>
  <c r="AI128" i="10"/>
  <c r="BA128" i="10" s="1"/>
  <c r="AJ128" i="10"/>
  <c r="AK128" i="10"/>
  <c r="AL128" i="10"/>
  <c r="AM128" i="10"/>
  <c r="AN128" i="10"/>
  <c r="AO128" i="10"/>
  <c r="AP128" i="10"/>
  <c r="AQ128" i="10"/>
  <c r="AR128" i="10"/>
  <c r="AS128" i="10"/>
  <c r="AT128" i="10"/>
  <c r="AU128" i="10"/>
  <c r="AV128" i="10"/>
  <c r="AW128" i="10"/>
  <c r="AX128" i="10"/>
  <c r="AY128" i="10"/>
  <c r="AZ128" i="10"/>
  <c r="AI129" i="10"/>
  <c r="BA129" i="10" s="1"/>
  <c r="AJ129" i="10"/>
  <c r="AK129" i="10"/>
  <c r="AL129" i="10"/>
  <c r="AM129" i="10"/>
  <c r="AN129" i="10"/>
  <c r="AO129" i="10"/>
  <c r="AP129" i="10"/>
  <c r="AQ129" i="10"/>
  <c r="AR129" i="10"/>
  <c r="AS129" i="10"/>
  <c r="AT129" i="10"/>
  <c r="AU129" i="10"/>
  <c r="AV129" i="10"/>
  <c r="AW129" i="10"/>
  <c r="AX129" i="10"/>
  <c r="AY129" i="10"/>
  <c r="AZ129" i="10"/>
  <c r="AI130" i="10"/>
  <c r="BA130" i="10" s="1"/>
  <c r="AJ130" i="10"/>
  <c r="AK130" i="10"/>
  <c r="AL130" i="10"/>
  <c r="AM130" i="10"/>
  <c r="AN130" i="10"/>
  <c r="AO130" i="10"/>
  <c r="AP130" i="10"/>
  <c r="AQ130" i="10"/>
  <c r="AR130" i="10"/>
  <c r="AS130" i="10"/>
  <c r="AT130" i="10"/>
  <c r="AU130" i="10"/>
  <c r="AV130" i="10"/>
  <c r="AW130" i="10"/>
  <c r="AX130" i="10"/>
  <c r="AY130" i="10"/>
  <c r="AZ130" i="10"/>
  <c r="AI131" i="10"/>
  <c r="BA131" i="10"/>
  <c r="AJ131" i="10"/>
  <c r="AK131" i="10"/>
  <c r="AL131" i="10"/>
  <c r="AM131" i="10"/>
  <c r="AN131" i="10"/>
  <c r="AO131" i="10"/>
  <c r="AP131" i="10"/>
  <c r="AQ131" i="10"/>
  <c r="AR131" i="10"/>
  <c r="AS131" i="10"/>
  <c r="AT131" i="10"/>
  <c r="AU131" i="10"/>
  <c r="AV131" i="10"/>
  <c r="AW131" i="10"/>
  <c r="AX131" i="10"/>
  <c r="AY131" i="10"/>
  <c r="AZ131" i="10"/>
  <c r="AI132" i="10"/>
  <c r="AJ132" i="10"/>
  <c r="AK132" i="10"/>
  <c r="AL132" i="10"/>
  <c r="AM132" i="10"/>
  <c r="AN132" i="10"/>
  <c r="AO132" i="10"/>
  <c r="AP132" i="10"/>
  <c r="AQ132" i="10"/>
  <c r="AR132" i="10"/>
  <c r="AS132" i="10"/>
  <c r="AT132" i="10"/>
  <c r="AU132" i="10"/>
  <c r="AV132" i="10"/>
  <c r="AW132" i="10"/>
  <c r="AX132" i="10"/>
  <c r="AY132" i="10"/>
  <c r="AZ132" i="10"/>
  <c r="BA132" i="10"/>
  <c r="AI133" i="10"/>
  <c r="BA133" i="10" s="1"/>
  <c r="AJ133" i="10"/>
  <c r="AK133" i="10"/>
  <c r="AL133" i="10"/>
  <c r="AM133" i="10"/>
  <c r="AN133" i="10"/>
  <c r="AO133" i="10"/>
  <c r="AP133" i="10"/>
  <c r="AQ133" i="10"/>
  <c r="AR133" i="10"/>
  <c r="AS133" i="10"/>
  <c r="AT133" i="10"/>
  <c r="AU133" i="10"/>
  <c r="AV133" i="10"/>
  <c r="AW133" i="10"/>
  <c r="AX133" i="10"/>
  <c r="AY133" i="10"/>
  <c r="AZ133" i="10"/>
  <c r="AI134" i="10"/>
  <c r="BA134" i="10" s="1"/>
  <c r="AJ134" i="10"/>
  <c r="AK134" i="10"/>
  <c r="AL134" i="10"/>
  <c r="AM134" i="10"/>
  <c r="AN134" i="10"/>
  <c r="AO134" i="10"/>
  <c r="AP134" i="10"/>
  <c r="AQ134" i="10"/>
  <c r="AR134" i="10"/>
  <c r="AS134" i="10"/>
  <c r="AT134" i="10"/>
  <c r="AU134" i="10"/>
  <c r="AV134" i="10"/>
  <c r="AW134" i="10"/>
  <c r="AX134" i="10"/>
  <c r="AY134" i="10"/>
  <c r="AZ134" i="10"/>
  <c r="AI135" i="10"/>
  <c r="BA135" i="10" s="1"/>
  <c r="AJ135" i="10"/>
  <c r="AK135" i="10"/>
  <c r="AL135" i="10"/>
  <c r="AM135" i="10"/>
  <c r="AN135" i="10"/>
  <c r="AO135" i="10"/>
  <c r="AP135" i="10"/>
  <c r="AQ135" i="10"/>
  <c r="AR135" i="10"/>
  <c r="AS135" i="10"/>
  <c r="AT135" i="10"/>
  <c r="AU135" i="10"/>
  <c r="AV135" i="10"/>
  <c r="AW135" i="10"/>
  <c r="AX135" i="10"/>
  <c r="AY135" i="10"/>
  <c r="AZ135" i="10"/>
  <c r="AI136" i="10"/>
  <c r="BA136" i="10" s="1"/>
  <c r="AJ136" i="10"/>
  <c r="AK136" i="10"/>
  <c r="AL136" i="10"/>
  <c r="AM136" i="10"/>
  <c r="AN136" i="10"/>
  <c r="AO136" i="10"/>
  <c r="AP136" i="10"/>
  <c r="AQ136" i="10"/>
  <c r="AR136" i="10"/>
  <c r="AS136" i="10"/>
  <c r="AT136" i="10"/>
  <c r="AU136" i="10"/>
  <c r="AV136" i="10"/>
  <c r="AW136" i="10"/>
  <c r="AX136" i="10"/>
  <c r="AY136" i="10"/>
  <c r="AZ136" i="10"/>
  <c r="AI137" i="10"/>
  <c r="BA137" i="10" s="1"/>
  <c r="AJ137" i="10"/>
  <c r="AK137" i="10"/>
  <c r="AL137" i="10"/>
  <c r="AM137" i="10"/>
  <c r="AN137" i="10"/>
  <c r="AO137" i="10"/>
  <c r="AP137" i="10"/>
  <c r="AQ137" i="10"/>
  <c r="AR137" i="10"/>
  <c r="AS137" i="10"/>
  <c r="AT137" i="10"/>
  <c r="AU137" i="10"/>
  <c r="AV137" i="10"/>
  <c r="AW137" i="10"/>
  <c r="AX137" i="10"/>
  <c r="AY137" i="10"/>
  <c r="AZ137" i="10"/>
  <c r="AI138" i="10"/>
  <c r="AJ138" i="10"/>
  <c r="AK138" i="10"/>
  <c r="AL138" i="10"/>
  <c r="AM138" i="10"/>
  <c r="AN138" i="10"/>
  <c r="AO138" i="10"/>
  <c r="AP138" i="10"/>
  <c r="AQ138" i="10"/>
  <c r="AR138" i="10"/>
  <c r="AS138" i="10"/>
  <c r="AT138" i="10"/>
  <c r="AU138" i="10"/>
  <c r="AV138" i="10"/>
  <c r="AW138" i="10"/>
  <c r="AX138" i="10"/>
  <c r="AY138" i="10"/>
  <c r="AZ138" i="10"/>
  <c r="BA138" i="10"/>
  <c r="AI139" i="10"/>
  <c r="BA139" i="10"/>
  <c r="AJ139" i="10"/>
  <c r="AK139" i="10"/>
  <c r="AL139" i="10"/>
  <c r="AM139" i="10"/>
  <c r="AN139" i="10"/>
  <c r="AO139" i="10"/>
  <c r="AP139" i="10"/>
  <c r="AQ139" i="10"/>
  <c r="AR139" i="10"/>
  <c r="AS139" i="10"/>
  <c r="AT139" i="10"/>
  <c r="AU139" i="10"/>
  <c r="AV139" i="10"/>
  <c r="AW139" i="10"/>
  <c r="AX139" i="10"/>
  <c r="AY139" i="10"/>
  <c r="AZ139" i="10"/>
  <c r="AI140" i="10"/>
  <c r="BA140" i="10" s="1"/>
  <c r="AJ140" i="10"/>
  <c r="AK140" i="10"/>
  <c r="AL140" i="10"/>
  <c r="AM140" i="10"/>
  <c r="AN140" i="10"/>
  <c r="AO140" i="10"/>
  <c r="AP140" i="10"/>
  <c r="AQ140" i="10"/>
  <c r="AR140" i="10"/>
  <c r="AS140" i="10"/>
  <c r="AT140" i="10"/>
  <c r="AU140" i="10"/>
  <c r="AV140" i="10"/>
  <c r="AW140" i="10"/>
  <c r="AX140" i="10"/>
  <c r="AY140" i="10"/>
  <c r="AZ140" i="10"/>
  <c r="AI141" i="10"/>
  <c r="BA141" i="10" s="1"/>
  <c r="AJ141" i="10"/>
  <c r="AK141" i="10"/>
  <c r="AL141" i="10"/>
  <c r="AM141" i="10"/>
  <c r="AN141" i="10"/>
  <c r="AO141" i="10"/>
  <c r="AP141" i="10"/>
  <c r="AQ141" i="10"/>
  <c r="AR141" i="10"/>
  <c r="AS141" i="10"/>
  <c r="AT141" i="10"/>
  <c r="AU141" i="10"/>
  <c r="AV141" i="10"/>
  <c r="AW141" i="10"/>
  <c r="AX141" i="10"/>
  <c r="AY141" i="10"/>
  <c r="AZ141" i="10"/>
  <c r="AI142" i="10"/>
  <c r="BA142" i="10" s="1"/>
  <c r="AJ142" i="10"/>
  <c r="AK142" i="10"/>
  <c r="AL142" i="10"/>
  <c r="AM142" i="10"/>
  <c r="AN142" i="10"/>
  <c r="AO142" i="10"/>
  <c r="AP142" i="10"/>
  <c r="AQ142" i="10"/>
  <c r="AR142" i="10"/>
  <c r="AS142" i="10"/>
  <c r="AT142" i="10"/>
  <c r="AU142" i="10"/>
  <c r="AV142" i="10"/>
  <c r="AW142" i="10"/>
  <c r="AX142" i="10"/>
  <c r="AY142" i="10"/>
  <c r="AZ142" i="10"/>
  <c r="AI143" i="10"/>
  <c r="BA143" i="10" s="1"/>
  <c r="AJ143" i="10"/>
  <c r="AK143" i="10"/>
  <c r="AL143" i="10"/>
  <c r="AM143" i="10"/>
  <c r="AN143" i="10"/>
  <c r="AO143" i="10"/>
  <c r="AP143" i="10"/>
  <c r="AQ143" i="10"/>
  <c r="AR143" i="10"/>
  <c r="AS143" i="10"/>
  <c r="AT143" i="10"/>
  <c r="AU143" i="10"/>
  <c r="AV143" i="10"/>
  <c r="AW143" i="10"/>
  <c r="AX143" i="10"/>
  <c r="AY143" i="10"/>
  <c r="AZ143" i="10"/>
  <c r="AI144" i="10"/>
  <c r="BA144" i="10"/>
  <c r="AJ144" i="10"/>
  <c r="AK144" i="10"/>
  <c r="AL144" i="10"/>
  <c r="AM144" i="10"/>
  <c r="AN144" i="10"/>
  <c r="AO144" i="10"/>
  <c r="AP144" i="10"/>
  <c r="AQ144" i="10"/>
  <c r="AR144" i="10"/>
  <c r="AS144" i="10"/>
  <c r="AT144" i="10"/>
  <c r="AU144" i="10"/>
  <c r="AV144" i="10"/>
  <c r="AW144" i="10"/>
  <c r="AX144" i="10"/>
  <c r="AY144" i="10"/>
  <c r="AZ144" i="10"/>
  <c r="AI145" i="10"/>
  <c r="AJ145" i="10"/>
  <c r="AK145" i="10"/>
  <c r="AL145" i="10"/>
  <c r="AM145" i="10"/>
  <c r="AN145" i="10"/>
  <c r="AO145" i="10"/>
  <c r="AP145" i="10"/>
  <c r="AQ145" i="10"/>
  <c r="AR145" i="10"/>
  <c r="AS145" i="10"/>
  <c r="AT145" i="10"/>
  <c r="AU145" i="10"/>
  <c r="AV145" i="10"/>
  <c r="AW145" i="10"/>
  <c r="AX145" i="10"/>
  <c r="AY145" i="10"/>
  <c r="AZ145" i="10"/>
  <c r="BA145" i="10"/>
  <c r="AI146" i="10"/>
  <c r="AJ146" i="10"/>
  <c r="AK146" i="10"/>
  <c r="AL146" i="10"/>
  <c r="AM146" i="10"/>
  <c r="AN146" i="10"/>
  <c r="AO146" i="10"/>
  <c r="AP146" i="10"/>
  <c r="AQ146" i="10"/>
  <c r="AR146" i="10"/>
  <c r="AS146" i="10"/>
  <c r="AT146" i="10"/>
  <c r="AU146" i="10"/>
  <c r="AV146" i="10"/>
  <c r="AW146" i="10"/>
  <c r="AX146" i="10"/>
  <c r="AY146" i="10"/>
  <c r="AZ146" i="10"/>
  <c r="BA146" i="10"/>
  <c r="AI147" i="10"/>
  <c r="BA147" i="10" s="1"/>
  <c r="AJ147" i="10"/>
  <c r="AK147" i="10"/>
  <c r="AL147" i="10"/>
  <c r="AM147" i="10"/>
  <c r="AN147" i="10"/>
  <c r="AO147" i="10"/>
  <c r="AP147" i="10"/>
  <c r="AQ147" i="10"/>
  <c r="AR147" i="10"/>
  <c r="AS147" i="10"/>
  <c r="AT147" i="10"/>
  <c r="AU147" i="10"/>
  <c r="AV147" i="10"/>
  <c r="AW147" i="10"/>
  <c r="AX147" i="10"/>
  <c r="AY147" i="10"/>
  <c r="AZ147" i="10"/>
  <c r="AI148" i="10"/>
  <c r="BA148" i="10" s="1"/>
  <c r="AJ148" i="10"/>
  <c r="AK148" i="10"/>
  <c r="AL148" i="10"/>
  <c r="AM148" i="10"/>
  <c r="AN148" i="10"/>
  <c r="AO148" i="10"/>
  <c r="AP148" i="10"/>
  <c r="AQ148" i="10"/>
  <c r="AR148" i="10"/>
  <c r="AS148" i="10"/>
  <c r="AT148" i="10"/>
  <c r="AU148" i="10"/>
  <c r="AV148" i="10"/>
  <c r="AW148" i="10"/>
  <c r="AX148" i="10"/>
  <c r="AY148" i="10"/>
  <c r="AZ148" i="10"/>
  <c r="AI149" i="10"/>
  <c r="BA149" i="10" s="1"/>
  <c r="AJ149" i="10"/>
  <c r="AK149" i="10"/>
  <c r="AL149" i="10"/>
  <c r="AM149" i="10"/>
  <c r="AN149" i="10"/>
  <c r="AO149" i="10"/>
  <c r="AP149" i="10"/>
  <c r="AQ149" i="10"/>
  <c r="AR149" i="10"/>
  <c r="AS149" i="10"/>
  <c r="AT149" i="10"/>
  <c r="AU149" i="10"/>
  <c r="AV149" i="10"/>
  <c r="AW149" i="10"/>
  <c r="AX149" i="10"/>
  <c r="AY149" i="10"/>
  <c r="AZ149" i="10"/>
  <c r="AI150" i="10"/>
  <c r="BA150" i="10" s="1"/>
  <c r="AJ150" i="10"/>
  <c r="AK150" i="10"/>
  <c r="AL150" i="10"/>
  <c r="AM150" i="10"/>
  <c r="AN150" i="10"/>
  <c r="AO150" i="10"/>
  <c r="AP150" i="10"/>
  <c r="AQ150" i="10"/>
  <c r="AR150" i="10"/>
  <c r="AS150" i="10"/>
  <c r="AT150" i="10"/>
  <c r="AU150" i="10"/>
  <c r="AV150" i="10"/>
  <c r="AW150" i="10"/>
  <c r="AX150" i="10"/>
  <c r="AY150" i="10"/>
  <c r="AZ150" i="10"/>
  <c r="AI151" i="10"/>
  <c r="BA151" i="10" s="1"/>
  <c r="AJ151" i="10"/>
  <c r="AK151" i="10"/>
  <c r="AL151" i="10"/>
  <c r="AM151" i="10"/>
  <c r="AN151" i="10"/>
  <c r="AO151" i="10"/>
  <c r="AP151" i="10"/>
  <c r="AQ151" i="10"/>
  <c r="AR151" i="10"/>
  <c r="AS151" i="10"/>
  <c r="AT151" i="10"/>
  <c r="AU151" i="10"/>
  <c r="AV151" i="10"/>
  <c r="AW151" i="10"/>
  <c r="AX151" i="10"/>
  <c r="AY151" i="10"/>
  <c r="AZ151" i="10"/>
  <c r="AI152" i="10"/>
  <c r="BA152" i="10"/>
  <c r="AJ152" i="10"/>
  <c r="AK152" i="10"/>
  <c r="AL152" i="10"/>
  <c r="AM152" i="10"/>
  <c r="AN152" i="10"/>
  <c r="AO152" i="10"/>
  <c r="AP152" i="10"/>
  <c r="AQ152" i="10"/>
  <c r="AR152" i="10"/>
  <c r="AS152" i="10"/>
  <c r="AT152" i="10"/>
  <c r="AU152" i="10"/>
  <c r="AV152" i="10"/>
  <c r="AW152" i="10"/>
  <c r="AX152" i="10"/>
  <c r="AY152" i="10"/>
  <c r="AZ152" i="10"/>
  <c r="AI153" i="10"/>
  <c r="AJ153" i="10"/>
  <c r="AK153" i="10"/>
  <c r="AL153" i="10"/>
  <c r="AM153" i="10"/>
  <c r="AN153" i="10"/>
  <c r="AO153" i="10"/>
  <c r="AP153" i="10"/>
  <c r="AQ153" i="10"/>
  <c r="AR153" i="10"/>
  <c r="AS153" i="10"/>
  <c r="AT153" i="10"/>
  <c r="AU153" i="10"/>
  <c r="AV153" i="10"/>
  <c r="AW153" i="10"/>
  <c r="AX153" i="10"/>
  <c r="AY153" i="10"/>
  <c r="AZ153" i="10"/>
  <c r="BA153" i="10"/>
  <c r="AI154" i="10"/>
  <c r="BA154" i="10" s="1"/>
  <c r="AJ154" i="10"/>
  <c r="AK154" i="10"/>
  <c r="AL154" i="10"/>
  <c r="AM154" i="10"/>
  <c r="AN154" i="10"/>
  <c r="AO154" i="10"/>
  <c r="AP154" i="10"/>
  <c r="AQ154" i="10"/>
  <c r="AR154" i="10"/>
  <c r="AS154" i="10"/>
  <c r="AT154" i="10"/>
  <c r="AU154" i="10"/>
  <c r="AV154" i="10"/>
  <c r="AW154" i="10"/>
  <c r="AX154" i="10"/>
  <c r="AY154" i="10"/>
  <c r="AZ154" i="10"/>
  <c r="AI155" i="10"/>
  <c r="BA155" i="10" s="1"/>
  <c r="AJ155" i="10"/>
  <c r="AK155" i="10"/>
  <c r="AL155" i="10"/>
  <c r="AM155" i="10"/>
  <c r="AN155" i="10"/>
  <c r="AO155" i="10"/>
  <c r="AP155" i="10"/>
  <c r="AQ155" i="10"/>
  <c r="AR155" i="10"/>
  <c r="AS155" i="10"/>
  <c r="AT155" i="10"/>
  <c r="AU155" i="10"/>
  <c r="AV155" i="10"/>
  <c r="AW155" i="10"/>
  <c r="AX155" i="10"/>
  <c r="AY155" i="10"/>
  <c r="AZ155" i="10"/>
  <c r="AI156" i="10"/>
  <c r="BA156" i="10" s="1"/>
  <c r="AJ156" i="10"/>
  <c r="AK156" i="10"/>
  <c r="AL156" i="10"/>
  <c r="AM156" i="10"/>
  <c r="AN156" i="10"/>
  <c r="AO156" i="10"/>
  <c r="AP156" i="10"/>
  <c r="AQ156" i="10"/>
  <c r="AR156" i="10"/>
  <c r="AS156" i="10"/>
  <c r="AT156" i="10"/>
  <c r="AU156" i="10"/>
  <c r="AV156" i="10"/>
  <c r="AW156" i="10"/>
  <c r="AX156" i="10"/>
  <c r="AY156" i="10"/>
  <c r="AZ156" i="10"/>
  <c r="AI157" i="10"/>
  <c r="BA157" i="10" s="1"/>
  <c r="AJ157" i="10"/>
  <c r="AK157" i="10"/>
  <c r="AL157" i="10"/>
  <c r="AM157" i="10"/>
  <c r="AN157" i="10"/>
  <c r="AO157" i="10"/>
  <c r="AP157" i="10"/>
  <c r="AQ157" i="10"/>
  <c r="AR157" i="10"/>
  <c r="AS157" i="10"/>
  <c r="AT157" i="10"/>
  <c r="AU157" i="10"/>
  <c r="AV157" i="10"/>
  <c r="AW157" i="10"/>
  <c r="AX157" i="10"/>
  <c r="AY157" i="10"/>
  <c r="AZ157" i="10"/>
  <c r="AI158" i="10"/>
  <c r="BA158" i="10"/>
  <c r="AJ158" i="10"/>
  <c r="AK158" i="10"/>
  <c r="AL158" i="10"/>
  <c r="AM158" i="10"/>
  <c r="AN158" i="10"/>
  <c r="AO158" i="10"/>
  <c r="AP158" i="10"/>
  <c r="AQ158" i="10"/>
  <c r="AR158" i="10"/>
  <c r="AS158" i="10"/>
  <c r="AT158" i="10"/>
  <c r="AU158" i="10"/>
  <c r="AV158" i="10"/>
  <c r="AW158" i="10"/>
  <c r="AX158" i="10"/>
  <c r="AY158" i="10"/>
  <c r="AZ158" i="10"/>
  <c r="AI159" i="10"/>
  <c r="AJ159" i="10"/>
  <c r="AK159" i="10"/>
  <c r="AL159" i="10"/>
  <c r="AM159" i="10"/>
  <c r="AN159" i="10"/>
  <c r="AO159" i="10"/>
  <c r="AP159" i="10"/>
  <c r="AQ159" i="10"/>
  <c r="AR159" i="10"/>
  <c r="AS159" i="10"/>
  <c r="AT159" i="10"/>
  <c r="AU159" i="10"/>
  <c r="AV159" i="10"/>
  <c r="AW159" i="10"/>
  <c r="AX159" i="10"/>
  <c r="AY159" i="10"/>
  <c r="AZ159" i="10"/>
  <c r="BA159" i="10"/>
  <c r="AI160" i="10"/>
  <c r="BA160" i="10"/>
  <c r="AJ160" i="10"/>
  <c r="AK160" i="10"/>
  <c r="AL160" i="10"/>
  <c r="AM160" i="10"/>
  <c r="AN160" i="10"/>
  <c r="AO160" i="10"/>
  <c r="AP160" i="10"/>
  <c r="AQ160" i="10"/>
  <c r="AR160" i="10"/>
  <c r="AS160" i="10"/>
  <c r="AT160" i="10"/>
  <c r="AU160" i="10"/>
  <c r="AV160" i="10"/>
  <c r="AW160" i="10"/>
  <c r="AX160" i="10"/>
  <c r="AY160" i="10"/>
  <c r="AZ160" i="10"/>
  <c r="AI161" i="10"/>
  <c r="BA161" i="10" s="1"/>
  <c r="AJ161" i="10"/>
  <c r="AK161" i="10"/>
  <c r="AL161" i="10"/>
  <c r="AM161" i="10"/>
  <c r="AN161" i="10"/>
  <c r="AO161" i="10"/>
  <c r="AP161" i="10"/>
  <c r="AQ161" i="10"/>
  <c r="AR161" i="10"/>
  <c r="AS161" i="10"/>
  <c r="AT161" i="10"/>
  <c r="AU161" i="10"/>
  <c r="AV161" i="10"/>
  <c r="AW161" i="10"/>
  <c r="AX161" i="10"/>
  <c r="AY161" i="10"/>
  <c r="AZ161" i="10"/>
  <c r="AI162" i="10"/>
  <c r="BA162" i="10" s="1"/>
  <c r="AJ162" i="10"/>
  <c r="AK162" i="10"/>
  <c r="AL162" i="10"/>
  <c r="AM162" i="10"/>
  <c r="AN162" i="10"/>
  <c r="AO162" i="10"/>
  <c r="AP162" i="10"/>
  <c r="AQ162" i="10"/>
  <c r="AR162" i="10"/>
  <c r="AS162" i="10"/>
  <c r="AT162" i="10"/>
  <c r="AU162" i="10"/>
  <c r="AV162" i="10"/>
  <c r="AW162" i="10"/>
  <c r="AX162" i="10"/>
  <c r="AY162" i="10"/>
  <c r="AZ162" i="10"/>
  <c r="AI163" i="10"/>
  <c r="BA163" i="10" s="1"/>
  <c r="AJ163" i="10"/>
  <c r="AK163" i="10"/>
  <c r="AL163" i="10"/>
  <c r="AM163" i="10"/>
  <c r="AN163" i="10"/>
  <c r="AO163" i="10"/>
  <c r="AP163" i="10"/>
  <c r="AQ163" i="10"/>
  <c r="AR163" i="10"/>
  <c r="AS163" i="10"/>
  <c r="AT163" i="10"/>
  <c r="AU163" i="10"/>
  <c r="AV163" i="10"/>
  <c r="AW163" i="10"/>
  <c r="AX163" i="10"/>
  <c r="AY163" i="10"/>
  <c r="AZ163" i="10"/>
  <c r="AI164" i="10"/>
  <c r="BA164" i="10" s="1"/>
  <c r="AJ164" i="10"/>
  <c r="AK164" i="10"/>
  <c r="AL164" i="10"/>
  <c r="AM164" i="10"/>
  <c r="AN164" i="10"/>
  <c r="AO164" i="10"/>
  <c r="AP164" i="10"/>
  <c r="AQ164" i="10"/>
  <c r="AR164" i="10"/>
  <c r="AS164" i="10"/>
  <c r="AT164" i="10"/>
  <c r="AU164" i="10"/>
  <c r="AV164" i="10"/>
  <c r="AW164" i="10"/>
  <c r="AX164" i="10"/>
  <c r="AY164" i="10"/>
  <c r="AZ164" i="10"/>
  <c r="AI165" i="10"/>
  <c r="BA165" i="10"/>
  <c r="AJ165" i="10"/>
  <c r="AK165" i="10"/>
  <c r="AL165" i="10"/>
  <c r="AM165" i="10"/>
  <c r="AN165" i="10"/>
  <c r="AO165" i="10"/>
  <c r="AP165" i="10"/>
  <c r="AQ165" i="10"/>
  <c r="AR165" i="10"/>
  <c r="AS165" i="10"/>
  <c r="AT165" i="10"/>
  <c r="AU165" i="10"/>
  <c r="AV165" i="10"/>
  <c r="AW165" i="10"/>
  <c r="AX165" i="10"/>
  <c r="AY165" i="10"/>
  <c r="AZ165" i="10"/>
  <c r="AI166" i="10"/>
  <c r="BA166" i="10"/>
  <c r="AJ166" i="10"/>
  <c r="AK166" i="10"/>
  <c r="AL166" i="10"/>
  <c r="AM166" i="10"/>
  <c r="AN166" i="10"/>
  <c r="AO166" i="10"/>
  <c r="AP166" i="10"/>
  <c r="AQ166" i="10"/>
  <c r="AR166" i="10"/>
  <c r="AS166" i="10"/>
  <c r="AT166" i="10"/>
  <c r="AU166" i="10"/>
  <c r="AV166" i="10"/>
  <c r="AW166" i="10"/>
  <c r="AX166" i="10"/>
  <c r="AY166" i="10"/>
  <c r="AZ166" i="10"/>
  <c r="AI167" i="10"/>
  <c r="BA167" i="10"/>
  <c r="AJ167" i="10"/>
  <c r="AK167" i="10"/>
  <c r="AL167" i="10"/>
  <c r="AM167" i="10"/>
  <c r="AN167" i="10"/>
  <c r="AO167" i="10"/>
  <c r="AP167" i="10"/>
  <c r="AQ167" i="10"/>
  <c r="AR167" i="10"/>
  <c r="AS167" i="10"/>
  <c r="AT167" i="10"/>
  <c r="AU167" i="10"/>
  <c r="AV167" i="10"/>
  <c r="AW167" i="10"/>
  <c r="AX167" i="10"/>
  <c r="AY167" i="10"/>
  <c r="AZ167" i="10"/>
  <c r="AI168" i="10"/>
  <c r="BA168" i="10" s="1"/>
  <c r="AJ168" i="10"/>
  <c r="AK168" i="10"/>
  <c r="AL168" i="10"/>
  <c r="AM168" i="10"/>
  <c r="AN168" i="10"/>
  <c r="AO168" i="10"/>
  <c r="AP168" i="10"/>
  <c r="AQ168" i="10"/>
  <c r="AR168" i="10"/>
  <c r="AS168" i="10"/>
  <c r="AT168" i="10"/>
  <c r="AU168" i="10"/>
  <c r="AV168" i="10"/>
  <c r="AW168" i="10"/>
  <c r="AX168" i="10"/>
  <c r="AY168" i="10"/>
  <c r="AZ168" i="10"/>
  <c r="AI169" i="10"/>
  <c r="BA169" i="10" s="1"/>
  <c r="AJ169" i="10"/>
  <c r="AK169" i="10"/>
  <c r="AL169" i="10"/>
  <c r="AM169" i="10"/>
  <c r="AN169" i="10"/>
  <c r="AO169" i="10"/>
  <c r="AP169" i="10"/>
  <c r="AQ169" i="10"/>
  <c r="AR169" i="10"/>
  <c r="AS169" i="10"/>
  <c r="AT169" i="10"/>
  <c r="AU169" i="10"/>
  <c r="AV169" i="10"/>
  <c r="AW169" i="10"/>
  <c r="AX169" i="10"/>
  <c r="AY169" i="10"/>
  <c r="AZ169" i="10"/>
  <c r="AI170" i="10"/>
  <c r="BA170" i="10" s="1"/>
  <c r="AJ170" i="10"/>
  <c r="AK170" i="10"/>
  <c r="AL170" i="10"/>
  <c r="AM170" i="10"/>
  <c r="AN170" i="10"/>
  <c r="AO170" i="10"/>
  <c r="AP170" i="10"/>
  <c r="AQ170" i="10"/>
  <c r="AR170" i="10"/>
  <c r="AS170" i="10"/>
  <c r="AT170" i="10"/>
  <c r="AU170" i="10"/>
  <c r="AV170" i="10"/>
  <c r="AW170" i="10"/>
  <c r="AX170" i="10"/>
  <c r="AY170" i="10"/>
  <c r="AZ170" i="10"/>
  <c r="AI171" i="10"/>
  <c r="BA171" i="10" s="1"/>
  <c r="AJ171" i="10"/>
  <c r="AK171" i="10"/>
  <c r="AL171" i="10"/>
  <c r="AM171" i="10"/>
  <c r="AN171" i="10"/>
  <c r="AO171" i="10"/>
  <c r="AP171" i="10"/>
  <c r="AQ171" i="10"/>
  <c r="AR171" i="10"/>
  <c r="AS171" i="10"/>
  <c r="AT171" i="10"/>
  <c r="AU171" i="10"/>
  <c r="AV171" i="10"/>
  <c r="AW171" i="10"/>
  <c r="AX171" i="10"/>
  <c r="AY171" i="10"/>
  <c r="AZ171" i="10"/>
  <c r="AI172" i="10"/>
  <c r="BA172" i="10" s="1"/>
  <c r="AJ172" i="10"/>
  <c r="AK172" i="10"/>
  <c r="AL172" i="10"/>
  <c r="AM172" i="10"/>
  <c r="AN172" i="10"/>
  <c r="AO172" i="10"/>
  <c r="AP172" i="10"/>
  <c r="AQ172" i="10"/>
  <c r="AR172" i="10"/>
  <c r="AS172" i="10"/>
  <c r="AT172" i="10"/>
  <c r="AU172" i="10"/>
  <c r="AV172" i="10"/>
  <c r="AW172" i="10"/>
  <c r="AX172" i="10"/>
  <c r="AY172" i="10"/>
  <c r="AZ172" i="10"/>
  <c r="AI173" i="10"/>
  <c r="BA173" i="10"/>
  <c r="AJ173" i="10"/>
  <c r="AK173" i="10"/>
  <c r="AL173" i="10"/>
  <c r="AM173" i="10"/>
  <c r="AN173" i="10"/>
  <c r="AO173" i="10"/>
  <c r="AP173" i="10"/>
  <c r="AQ173" i="10"/>
  <c r="AR173" i="10"/>
  <c r="AS173" i="10"/>
  <c r="AT173" i="10"/>
  <c r="AU173" i="10"/>
  <c r="AV173" i="10"/>
  <c r="AW173" i="10"/>
  <c r="AX173" i="10"/>
  <c r="AY173" i="10"/>
  <c r="AZ173" i="10"/>
  <c r="AI174" i="10"/>
  <c r="BA174" i="10"/>
  <c r="AJ174" i="10"/>
  <c r="AK174" i="10"/>
  <c r="AL174" i="10"/>
  <c r="AM174" i="10"/>
  <c r="AN174" i="10"/>
  <c r="AO174" i="10"/>
  <c r="AP174" i="10"/>
  <c r="AQ174" i="10"/>
  <c r="AR174" i="10"/>
  <c r="AS174" i="10"/>
  <c r="AT174" i="10"/>
  <c r="AU174" i="10"/>
  <c r="AV174" i="10"/>
  <c r="AW174" i="10"/>
  <c r="AX174" i="10"/>
  <c r="AY174" i="10"/>
  <c r="AZ174" i="10"/>
  <c r="AI175" i="10"/>
  <c r="BA175" i="10" s="1"/>
  <c r="AJ175" i="10"/>
  <c r="AK175" i="10"/>
  <c r="AL175" i="10"/>
  <c r="AM175" i="10"/>
  <c r="AN175" i="10"/>
  <c r="AO175" i="10"/>
  <c r="AP175" i="10"/>
  <c r="AQ175" i="10"/>
  <c r="AR175" i="10"/>
  <c r="AS175" i="10"/>
  <c r="AT175" i="10"/>
  <c r="AU175" i="10"/>
  <c r="AV175" i="10"/>
  <c r="AW175" i="10"/>
  <c r="AX175" i="10"/>
  <c r="AY175" i="10"/>
  <c r="AZ175" i="10"/>
  <c r="AI176" i="10"/>
  <c r="BA176" i="10" s="1"/>
  <c r="AJ176" i="10"/>
  <c r="AK176" i="10"/>
  <c r="AL176" i="10"/>
  <c r="AM176" i="10"/>
  <c r="AN176" i="10"/>
  <c r="AO176" i="10"/>
  <c r="AP176" i="10"/>
  <c r="AQ176" i="10"/>
  <c r="AR176" i="10"/>
  <c r="AS176" i="10"/>
  <c r="AT176" i="10"/>
  <c r="AU176" i="10"/>
  <c r="AV176" i="10"/>
  <c r="AW176" i="10"/>
  <c r="AX176" i="10"/>
  <c r="AY176" i="10"/>
  <c r="AZ176" i="10"/>
  <c r="AI177" i="10"/>
  <c r="BA177" i="10" s="1"/>
  <c r="AJ177" i="10"/>
  <c r="AK177" i="10"/>
  <c r="AL177" i="10"/>
  <c r="AM177" i="10"/>
  <c r="AN177" i="10"/>
  <c r="AO177" i="10"/>
  <c r="AP177" i="10"/>
  <c r="AQ177" i="10"/>
  <c r="AR177" i="10"/>
  <c r="AS177" i="10"/>
  <c r="AT177" i="10"/>
  <c r="AU177" i="10"/>
  <c r="AV177" i="10"/>
  <c r="AW177" i="10"/>
  <c r="AX177" i="10"/>
  <c r="AY177" i="10"/>
  <c r="AZ177" i="10"/>
  <c r="AI178" i="10"/>
  <c r="BA178" i="10" s="1"/>
  <c r="AJ178" i="10"/>
  <c r="AK178" i="10"/>
  <c r="AL178" i="10"/>
  <c r="AM178" i="10"/>
  <c r="AN178" i="10"/>
  <c r="AO178" i="10"/>
  <c r="AP178" i="10"/>
  <c r="AQ178" i="10"/>
  <c r="AR178" i="10"/>
  <c r="AS178" i="10"/>
  <c r="AT178" i="10"/>
  <c r="AU178" i="10"/>
  <c r="AV178" i="10"/>
  <c r="AW178" i="10"/>
  <c r="AX178" i="10"/>
  <c r="AY178" i="10"/>
  <c r="AZ178" i="10"/>
  <c r="AI179" i="10"/>
  <c r="BA179" i="10"/>
  <c r="AJ179" i="10"/>
  <c r="AK179" i="10"/>
  <c r="AL179" i="10"/>
  <c r="AM179" i="10"/>
  <c r="AN179" i="10"/>
  <c r="AO179" i="10"/>
  <c r="AP179" i="10"/>
  <c r="AQ179" i="10"/>
  <c r="AR179" i="10"/>
  <c r="AS179" i="10"/>
  <c r="AT179" i="10"/>
  <c r="AU179" i="10"/>
  <c r="AV179" i="10"/>
  <c r="AW179" i="10"/>
  <c r="AX179" i="10"/>
  <c r="AY179" i="10"/>
  <c r="AZ179" i="10"/>
  <c r="AI180" i="10"/>
  <c r="AJ180" i="10"/>
  <c r="AK180" i="10"/>
  <c r="AL180" i="10"/>
  <c r="AM180" i="10"/>
  <c r="AN180" i="10"/>
  <c r="AO180" i="10"/>
  <c r="AP180" i="10"/>
  <c r="AQ180" i="10"/>
  <c r="AR180" i="10"/>
  <c r="AS180" i="10"/>
  <c r="AT180" i="10"/>
  <c r="AU180" i="10"/>
  <c r="AV180" i="10"/>
  <c r="AW180" i="10"/>
  <c r="AX180" i="10"/>
  <c r="AY180" i="10"/>
  <c r="AZ180" i="10"/>
  <c r="BA180" i="10"/>
  <c r="AI181" i="10"/>
  <c r="BA181" i="10"/>
  <c r="AJ181" i="10"/>
  <c r="AK181" i="10"/>
  <c r="AL181" i="10"/>
  <c r="AM181" i="10"/>
  <c r="AN181" i="10"/>
  <c r="AO181" i="10"/>
  <c r="AP181" i="10"/>
  <c r="AQ181" i="10"/>
  <c r="AR181" i="10"/>
  <c r="AS181" i="10"/>
  <c r="AT181" i="10"/>
  <c r="AU181" i="10"/>
  <c r="AV181" i="10"/>
  <c r="AW181" i="10"/>
  <c r="AX181" i="10"/>
  <c r="AY181" i="10"/>
  <c r="AZ181" i="10"/>
  <c r="AI182" i="10"/>
  <c r="BA182" i="10" s="1"/>
  <c r="AJ182" i="10"/>
  <c r="AK182" i="10"/>
  <c r="AL182" i="10"/>
  <c r="AM182" i="10"/>
  <c r="AN182" i="10"/>
  <c r="AO182" i="10"/>
  <c r="AP182" i="10"/>
  <c r="AQ182" i="10"/>
  <c r="AR182" i="10"/>
  <c r="AS182" i="10"/>
  <c r="AT182" i="10"/>
  <c r="AU182" i="10"/>
  <c r="AV182" i="10"/>
  <c r="AW182" i="10"/>
  <c r="AX182" i="10"/>
  <c r="AY182" i="10"/>
  <c r="AZ182" i="10"/>
  <c r="AI183" i="10"/>
  <c r="BA183" i="10" s="1"/>
  <c r="AJ183" i="10"/>
  <c r="AK183" i="10"/>
  <c r="AL183" i="10"/>
  <c r="AM183" i="10"/>
  <c r="AN183" i="10"/>
  <c r="AO183" i="10"/>
  <c r="AP183" i="10"/>
  <c r="AQ183" i="10"/>
  <c r="AR183" i="10"/>
  <c r="AS183" i="10"/>
  <c r="AT183" i="10"/>
  <c r="AU183" i="10"/>
  <c r="AV183" i="10"/>
  <c r="AW183" i="10"/>
  <c r="AX183" i="10"/>
  <c r="AY183" i="10"/>
  <c r="AZ183" i="10"/>
  <c r="AI184" i="10"/>
  <c r="BA184" i="10" s="1"/>
  <c r="AJ184" i="10"/>
  <c r="AK184" i="10"/>
  <c r="AL184" i="10"/>
  <c r="AM184" i="10"/>
  <c r="AN184" i="10"/>
  <c r="AO184" i="10"/>
  <c r="AP184" i="10"/>
  <c r="AQ184" i="10"/>
  <c r="AR184" i="10"/>
  <c r="AS184" i="10"/>
  <c r="AT184" i="10"/>
  <c r="AU184" i="10"/>
  <c r="AV184" i="10"/>
  <c r="AW184" i="10"/>
  <c r="AX184" i="10"/>
  <c r="AY184" i="10"/>
  <c r="AZ184" i="10"/>
  <c r="AI185" i="10"/>
  <c r="BA185" i="10" s="1"/>
  <c r="AJ185" i="10"/>
  <c r="AK185" i="10"/>
  <c r="AL185" i="10"/>
  <c r="AM185" i="10"/>
  <c r="AN185" i="10"/>
  <c r="AO185" i="10"/>
  <c r="AP185" i="10"/>
  <c r="AQ185" i="10"/>
  <c r="AR185" i="10"/>
  <c r="AS185" i="10"/>
  <c r="AT185" i="10"/>
  <c r="AU185" i="10"/>
  <c r="AV185" i="10"/>
  <c r="AW185" i="10"/>
  <c r="AX185" i="10"/>
  <c r="AY185" i="10"/>
  <c r="AZ185" i="10"/>
  <c r="AI186" i="10"/>
  <c r="BA186" i="10" s="1"/>
  <c r="AJ186" i="10"/>
  <c r="AK186" i="10"/>
  <c r="AL186" i="10"/>
  <c r="AM186" i="10"/>
  <c r="AN186" i="10"/>
  <c r="AO186" i="10"/>
  <c r="AP186" i="10"/>
  <c r="AQ186" i="10"/>
  <c r="AR186" i="10"/>
  <c r="AS186" i="10"/>
  <c r="AT186" i="10"/>
  <c r="AU186" i="10"/>
  <c r="AV186" i="10"/>
  <c r="AW186" i="10"/>
  <c r="AX186" i="10"/>
  <c r="AY186" i="10"/>
  <c r="AZ186" i="10"/>
  <c r="AI187" i="10"/>
  <c r="BA187" i="10"/>
  <c r="AJ187" i="10"/>
  <c r="AK187" i="10"/>
  <c r="AL187" i="10"/>
  <c r="AM187" i="10"/>
  <c r="AN187" i="10"/>
  <c r="AO187" i="10"/>
  <c r="AP187" i="10"/>
  <c r="AQ187" i="10"/>
  <c r="AR187" i="10"/>
  <c r="AS187" i="10"/>
  <c r="AT187" i="10"/>
  <c r="AU187" i="10"/>
  <c r="AV187" i="10"/>
  <c r="AW187" i="10"/>
  <c r="AX187" i="10"/>
  <c r="AY187" i="10"/>
  <c r="AZ187" i="10"/>
  <c r="AI188" i="10"/>
  <c r="AJ188" i="10"/>
  <c r="AK188" i="10"/>
  <c r="AL188" i="10"/>
  <c r="AM188" i="10"/>
  <c r="AN188" i="10"/>
  <c r="AO188" i="10"/>
  <c r="AP188" i="10"/>
  <c r="AQ188" i="10"/>
  <c r="AR188" i="10"/>
  <c r="AS188" i="10"/>
  <c r="AT188" i="10"/>
  <c r="AU188" i="10"/>
  <c r="AV188" i="10"/>
  <c r="AW188" i="10"/>
  <c r="AX188" i="10"/>
  <c r="AY188" i="10"/>
  <c r="AZ188" i="10"/>
  <c r="BA188" i="10"/>
  <c r="AI189" i="10"/>
  <c r="BA189" i="10" s="1"/>
  <c r="AJ189" i="10"/>
  <c r="AK189" i="10"/>
  <c r="AL189" i="10"/>
  <c r="AM189" i="10"/>
  <c r="AN189" i="10"/>
  <c r="AO189" i="10"/>
  <c r="AP189" i="10"/>
  <c r="AQ189" i="10"/>
  <c r="AR189" i="10"/>
  <c r="AS189" i="10"/>
  <c r="AT189" i="10"/>
  <c r="AU189" i="10"/>
  <c r="AV189" i="10"/>
  <c r="AW189" i="10"/>
  <c r="AX189" i="10"/>
  <c r="AY189" i="10"/>
  <c r="AZ189" i="10"/>
  <c r="AI190" i="10"/>
  <c r="BA190" i="10" s="1"/>
  <c r="AJ190" i="10"/>
  <c r="AK190" i="10"/>
  <c r="AL190" i="10"/>
  <c r="AM190" i="10"/>
  <c r="AN190" i="10"/>
  <c r="AO190" i="10"/>
  <c r="AP190" i="10"/>
  <c r="AQ190" i="10"/>
  <c r="AR190" i="10"/>
  <c r="AS190" i="10"/>
  <c r="AT190" i="10"/>
  <c r="AU190" i="10"/>
  <c r="AV190" i="10"/>
  <c r="AW190" i="10"/>
  <c r="AX190" i="10"/>
  <c r="AY190" i="10"/>
  <c r="AZ190" i="10"/>
  <c r="AI191" i="10"/>
  <c r="BA191" i="10" s="1"/>
  <c r="AJ191" i="10"/>
  <c r="AK191" i="10"/>
  <c r="AL191" i="10"/>
  <c r="AM191" i="10"/>
  <c r="AN191" i="10"/>
  <c r="AO191" i="10"/>
  <c r="AP191" i="10"/>
  <c r="AQ191" i="10"/>
  <c r="AR191" i="10"/>
  <c r="AS191" i="10"/>
  <c r="AT191" i="10"/>
  <c r="AU191" i="10"/>
  <c r="AV191" i="10"/>
  <c r="AW191" i="10"/>
  <c r="AX191" i="10"/>
  <c r="AY191" i="10"/>
  <c r="AZ191" i="10"/>
  <c r="AI192" i="10"/>
  <c r="BA192" i="10" s="1"/>
  <c r="AJ192" i="10"/>
  <c r="AK192" i="10"/>
  <c r="AL192" i="10"/>
  <c r="AM192" i="10"/>
  <c r="AN192" i="10"/>
  <c r="AO192" i="10"/>
  <c r="AP192" i="10"/>
  <c r="AQ192" i="10"/>
  <c r="AR192" i="10"/>
  <c r="AS192" i="10"/>
  <c r="AT192" i="10"/>
  <c r="AU192" i="10"/>
  <c r="AV192" i="10"/>
  <c r="AW192" i="10"/>
  <c r="AX192" i="10"/>
  <c r="AY192" i="10"/>
  <c r="AZ192" i="10"/>
  <c r="AI193" i="10"/>
  <c r="BA193" i="10" s="1"/>
  <c r="AJ193" i="10"/>
  <c r="AK193" i="10"/>
  <c r="AL193" i="10"/>
  <c r="AM193" i="10"/>
  <c r="AN193" i="10"/>
  <c r="AO193" i="10"/>
  <c r="AP193" i="10"/>
  <c r="AQ193" i="10"/>
  <c r="AR193" i="10"/>
  <c r="AS193" i="10"/>
  <c r="AT193" i="10"/>
  <c r="AU193" i="10"/>
  <c r="AV193" i="10"/>
  <c r="AW193" i="10"/>
  <c r="AX193" i="10"/>
  <c r="AY193" i="10"/>
  <c r="AZ193" i="10"/>
  <c r="AI194" i="10"/>
  <c r="AJ194" i="10"/>
  <c r="AK194" i="10"/>
  <c r="AL194" i="10"/>
  <c r="AM194" i="10"/>
  <c r="AN194" i="10"/>
  <c r="AO194" i="10"/>
  <c r="AP194" i="10"/>
  <c r="AQ194" i="10"/>
  <c r="AR194" i="10"/>
  <c r="AS194" i="10"/>
  <c r="AT194" i="10"/>
  <c r="AU194" i="10"/>
  <c r="AV194" i="10"/>
  <c r="AW194" i="10"/>
  <c r="AX194" i="10"/>
  <c r="AY194" i="10"/>
  <c r="AZ194" i="10"/>
  <c r="BA194" i="10"/>
  <c r="AI195" i="10"/>
  <c r="BA195" i="10"/>
  <c r="AJ195" i="10"/>
  <c r="AK195" i="10"/>
  <c r="AL195" i="10"/>
  <c r="AM195" i="10"/>
  <c r="AN195" i="10"/>
  <c r="AO195" i="10"/>
  <c r="AP195" i="10"/>
  <c r="AQ195" i="10"/>
  <c r="AR195" i="10"/>
  <c r="AS195" i="10"/>
  <c r="AT195" i="10"/>
  <c r="AU195" i="10"/>
  <c r="AV195" i="10"/>
  <c r="AW195" i="10"/>
  <c r="AX195" i="10"/>
  <c r="AY195" i="10"/>
  <c r="AZ195" i="10"/>
  <c r="AI196" i="10"/>
  <c r="BA196" i="10" s="1"/>
  <c r="AJ196" i="10"/>
  <c r="AK196" i="10"/>
  <c r="AL196" i="10"/>
  <c r="AM196" i="10"/>
  <c r="AN196" i="10"/>
  <c r="AO196" i="10"/>
  <c r="AP196" i="10"/>
  <c r="AQ196" i="10"/>
  <c r="AR196" i="10"/>
  <c r="AS196" i="10"/>
  <c r="AT196" i="10"/>
  <c r="AU196" i="10"/>
  <c r="AV196" i="10"/>
  <c r="AW196" i="10"/>
  <c r="AX196" i="10"/>
  <c r="AY196" i="10"/>
  <c r="AZ196" i="10"/>
  <c r="AI197" i="10"/>
  <c r="BA197" i="10" s="1"/>
  <c r="AJ197" i="10"/>
  <c r="AK197" i="10"/>
  <c r="AL197" i="10"/>
  <c r="AM197" i="10"/>
  <c r="AN197" i="10"/>
  <c r="AO197" i="10"/>
  <c r="AP197" i="10"/>
  <c r="AQ197" i="10"/>
  <c r="AR197" i="10"/>
  <c r="AS197" i="10"/>
  <c r="AT197" i="10"/>
  <c r="AU197" i="10"/>
  <c r="AV197" i="10"/>
  <c r="AW197" i="10"/>
  <c r="AX197" i="10"/>
  <c r="AY197" i="10"/>
  <c r="AZ197" i="10"/>
  <c r="AI198" i="10"/>
  <c r="BA198" i="10" s="1"/>
  <c r="AJ198" i="10"/>
  <c r="AK198" i="10"/>
  <c r="AL198" i="10"/>
  <c r="AM198" i="10"/>
  <c r="AN198" i="10"/>
  <c r="AO198" i="10"/>
  <c r="AP198" i="10"/>
  <c r="AQ198" i="10"/>
  <c r="AR198" i="10"/>
  <c r="AS198" i="10"/>
  <c r="AT198" i="10"/>
  <c r="AU198" i="10"/>
  <c r="AV198" i="10"/>
  <c r="AW198" i="10"/>
  <c r="AX198" i="10"/>
  <c r="AY198" i="10"/>
  <c r="AZ198" i="10"/>
  <c r="AI199" i="10"/>
  <c r="BA199" i="10" s="1"/>
  <c r="AJ199" i="10"/>
  <c r="AK199" i="10"/>
  <c r="AL199" i="10"/>
  <c r="AM199" i="10"/>
  <c r="AN199" i="10"/>
  <c r="AO199" i="10"/>
  <c r="AP199" i="10"/>
  <c r="AQ199" i="10"/>
  <c r="AR199" i="10"/>
  <c r="AS199" i="10"/>
  <c r="AT199" i="10"/>
  <c r="AU199" i="10"/>
  <c r="AV199" i="10"/>
  <c r="AW199" i="10"/>
  <c r="AX199" i="10"/>
  <c r="AY199" i="10"/>
  <c r="AZ199" i="10"/>
  <c r="AI200" i="10"/>
  <c r="BA200" i="10"/>
  <c r="AJ200" i="10"/>
  <c r="AK200" i="10"/>
  <c r="AL200" i="10"/>
  <c r="AM200" i="10"/>
  <c r="AN200" i="10"/>
  <c r="AO200" i="10"/>
  <c r="AP200" i="10"/>
  <c r="AQ200" i="10"/>
  <c r="AR200" i="10"/>
  <c r="AS200" i="10"/>
  <c r="AT200" i="10"/>
  <c r="AU200" i="10"/>
  <c r="AV200" i="10"/>
  <c r="AW200" i="10"/>
  <c r="AX200" i="10"/>
  <c r="AY200" i="10"/>
  <c r="AZ200" i="10"/>
  <c r="AI201" i="10"/>
  <c r="AJ201" i="10"/>
  <c r="AK201" i="10"/>
  <c r="AL201" i="10"/>
  <c r="AM201" i="10"/>
  <c r="AN201" i="10"/>
  <c r="AO201" i="10"/>
  <c r="AP201" i="10"/>
  <c r="AQ201" i="10"/>
  <c r="AR201" i="10"/>
  <c r="AS201" i="10"/>
  <c r="AT201" i="10"/>
  <c r="AU201" i="10"/>
  <c r="AV201" i="10"/>
  <c r="AW201" i="10"/>
  <c r="AX201" i="10"/>
  <c r="AY201" i="10"/>
  <c r="AZ201" i="10"/>
  <c r="BA201" i="10"/>
  <c r="AI202" i="10"/>
  <c r="AJ202" i="10"/>
  <c r="AK202" i="10"/>
  <c r="AL202" i="10"/>
  <c r="AM202" i="10"/>
  <c r="AN202" i="10"/>
  <c r="AO202" i="10"/>
  <c r="AP202" i="10"/>
  <c r="AQ202" i="10"/>
  <c r="AR202" i="10"/>
  <c r="AS202" i="10"/>
  <c r="AT202" i="10"/>
  <c r="AU202" i="10"/>
  <c r="AV202" i="10"/>
  <c r="AW202" i="10"/>
  <c r="AX202" i="10"/>
  <c r="AY202" i="10"/>
  <c r="AZ202" i="10"/>
  <c r="BA202" i="10"/>
  <c r="AI203" i="10"/>
  <c r="BA203" i="10" s="1"/>
  <c r="AJ203" i="10"/>
  <c r="AK203" i="10"/>
  <c r="AL203" i="10"/>
  <c r="AM203" i="10"/>
  <c r="AN203" i="10"/>
  <c r="AO203" i="10"/>
  <c r="AP203" i="10"/>
  <c r="AQ203" i="10"/>
  <c r="AR203" i="10"/>
  <c r="AS203" i="10"/>
  <c r="AT203" i="10"/>
  <c r="AU203" i="10"/>
  <c r="AV203" i="10"/>
  <c r="AW203" i="10"/>
  <c r="AX203" i="10"/>
  <c r="AY203" i="10"/>
  <c r="AZ203" i="10"/>
  <c r="AI204" i="10"/>
  <c r="BA204" i="10" s="1"/>
  <c r="AJ204" i="10"/>
  <c r="AK204" i="10"/>
  <c r="AL204" i="10"/>
  <c r="AM204" i="10"/>
  <c r="AN204" i="10"/>
  <c r="AO204" i="10"/>
  <c r="AP204" i="10"/>
  <c r="AQ204" i="10"/>
  <c r="AR204" i="10"/>
  <c r="AS204" i="10"/>
  <c r="AT204" i="10"/>
  <c r="AU204" i="10"/>
  <c r="AV204" i="10"/>
  <c r="AW204" i="10"/>
  <c r="AX204" i="10"/>
  <c r="AY204" i="10"/>
  <c r="AZ204" i="10"/>
  <c r="AI205" i="10"/>
  <c r="BA205" i="10" s="1"/>
  <c r="AJ205" i="10"/>
  <c r="AK205" i="10"/>
  <c r="AL205" i="10"/>
  <c r="AM205" i="10"/>
  <c r="AN205" i="10"/>
  <c r="AO205" i="10"/>
  <c r="AP205" i="10"/>
  <c r="AQ205" i="10"/>
  <c r="AR205" i="10"/>
  <c r="AS205" i="10"/>
  <c r="AT205" i="10"/>
  <c r="AU205" i="10"/>
  <c r="AV205" i="10"/>
  <c r="AW205" i="10"/>
  <c r="AX205" i="10"/>
  <c r="AY205" i="10"/>
  <c r="AZ205" i="10"/>
  <c r="AI206" i="10"/>
  <c r="BA206" i="10" s="1"/>
  <c r="AJ206" i="10"/>
  <c r="AK206" i="10"/>
  <c r="AL206" i="10"/>
  <c r="AM206" i="10"/>
  <c r="AN206" i="10"/>
  <c r="AO206" i="10"/>
  <c r="AP206" i="10"/>
  <c r="AQ206" i="10"/>
  <c r="AR206" i="10"/>
  <c r="AS206" i="10"/>
  <c r="AT206" i="10"/>
  <c r="AU206" i="10"/>
  <c r="AV206" i="10"/>
  <c r="AW206" i="10"/>
  <c r="AX206" i="10"/>
  <c r="AY206" i="10"/>
  <c r="AZ206" i="10"/>
  <c r="AI207" i="10"/>
  <c r="BA207" i="10"/>
  <c r="AJ207" i="10"/>
  <c r="AK207" i="10"/>
  <c r="AL207" i="10"/>
  <c r="AM207" i="10"/>
  <c r="AN207" i="10"/>
  <c r="AO207" i="10"/>
  <c r="AP207" i="10"/>
  <c r="AQ207" i="10"/>
  <c r="AR207" i="10"/>
  <c r="AS207" i="10"/>
  <c r="AT207" i="10"/>
  <c r="AU207" i="10"/>
  <c r="AV207" i="10"/>
  <c r="AW207" i="10"/>
  <c r="AX207" i="10"/>
  <c r="AY207" i="10"/>
  <c r="AZ207" i="10"/>
  <c r="AI208" i="10"/>
  <c r="BA208" i="10"/>
  <c r="AJ208" i="10"/>
  <c r="AK208" i="10"/>
  <c r="AL208" i="10"/>
  <c r="AM208" i="10"/>
  <c r="AN208" i="10"/>
  <c r="AO208" i="10"/>
  <c r="AP208" i="10"/>
  <c r="AQ208" i="10"/>
  <c r="AR208" i="10"/>
  <c r="AS208" i="10"/>
  <c r="AT208" i="10"/>
  <c r="AU208" i="10"/>
  <c r="AV208" i="10"/>
  <c r="AW208" i="10"/>
  <c r="AX208" i="10"/>
  <c r="AY208" i="10"/>
  <c r="AZ208" i="10"/>
  <c r="AI209" i="10"/>
  <c r="AJ209" i="10"/>
  <c r="AK209" i="10"/>
  <c r="AL209" i="10"/>
  <c r="AM209" i="10"/>
  <c r="AN209" i="10"/>
  <c r="AO209" i="10"/>
  <c r="AP209" i="10"/>
  <c r="AQ209" i="10"/>
  <c r="AR209" i="10"/>
  <c r="AS209" i="10"/>
  <c r="AT209" i="10"/>
  <c r="AU209" i="10"/>
  <c r="AV209" i="10"/>
  <c r="AW209" i="10"/>
  <c r="AX209" i="10"/>
  <c r="AY209" i="10"/>
  <c r="AZ209" i="10"/>
  <c r="BA209" i="10"/>
  <c r="AI210" i="10"/>
  <c r="BA210" i="10" s="1"/>
  <c r="AJ210" i="10"/>
  <c r="AK210" i="10"/>
  <c r="AL210" i="10"/>
  <c r="AM210" i="10"/>
  <c r="AN210" i="10"/>
  <c r="AO210" i="10"/>
  <c r="AP210" i="10"/>
  <c r="AQ210" i="10"/>
  <c r="AR210" i="10"/>
  <c r="AS210" i="10"/>
  <c r="AT210" i="10"/>
  <c r="AU210" i="10"/>
  <c r="AV210" i="10"/>
  <c r="AW210" i="10"/>
  <c r="AX210" i="10"/>
  <c r="AY210" i="10"/>
  <c r="AZ210" i="10"/>
  <c r="E3" i="5"/>
  <c r="A2" i="4"/>
  <c r="K2" i="4"/>
  <c r="L2" i="4"/>
  <c r="G11" i="3"/>
  <c r="H11" i="3"/>
  <c r="I11" i="3"/>
  <c r="J11" i="3"/>
  <c r="K11" i="3"/>
  <c r="L11" i="3"/>
  <c r="M11" i="3"/>
  <c r="G12" i="3"/>
  <c r="H12" i="3"/>
  <c r="I12" i="3"/>
  <c r="J12" i="3"/>
  <c r="K12" i="3"/>
  <c r="L12" i="3"/>
  <c r="M12" i="3"/>
  <c r="G13" i="3"/>
  <c r="H13" i="3"/>
  <c r="I13" i="3"/>
  <c r="J13" i="3"/>
  <c r="K13" i="3"/>
  <c r="L13" i="3"/>
  <c r="M13" i="3"/>
  <c r="G14" i="3"/>
  <c r="H14" i="3"/>
  <c r="I14" i="3"/>
  <c r="J14" i="3"/>
  <c r="K14" i="3"/>
  <c r="L14" i="3"/>
  <c r="M14" i="3"/>
  <c r="G15" i="3"/>
  <c r="H15" i="3"/>
  <c r="I15" i="3"/>
  <c r="J15" i="3"/>
  <c r="K15" i="3"/>
  <c r="L15" i="3"/>
  <c r="M15" i="3"/>
  <c r="G16" i="3"/>
  <c r="H16" i="3"/>
  <c r="I16" i="3"/>
  <c r="J16" i="3"/>
  <c r="K16" i="3"/>
  <c r="L16" i="3"/>
  <c r="M16" i="3"/>
  <c r="G18" i="3"/>
  <c r="H18" i="3"/>
  <c r="I18" i="3"/>
  <c r="J18" i="3"/>
  <c r="K18" i="3"/>
  <c r="L18" i="3"/>
  <c r="M18" i="3"/>
  <c r="G19" i="3"/>
  <c r="H19" i="3"/>
  <c r="I19" i="3"/>
  <c r="J19" i="3"/>
  <c r="K19" i="3"/>
  <c r="L19" i="3"/>
  <c r="M19" i="3"/>
  <c r="G20" i="3"/>
  <c r="H20" i="3"/>
  <c r="I20" i="3"/>
  <c r="J20" i="3"/>
  <c r="K20" i="3"/>
  <c r="L20" i="3"/>
  <c r="M20" i="3"/>
  <c r="G21" i="3"/>
  <c r="H21" i="3"/>
  <c r="I21" i="3"/>
  <c r="J21" i="3"/>
  <c r="K21" i="3"/>
  <c r="L21" i="3"/>
  <c r="M21" i="3"/>
  <c r="G22" i="3"/>
  <c r="H22" i="3"/>
  <c r="I22" i="3"/>
  <c r="J22" i="3"/>
  <c r="K22" i="3"/>
  <c r="L22" i="3"/>
  <c r="M22" i="3"/>
  <c r="G23" i="3"/>
  <c r="H23" i="3"/>
  <c r="I23" i="3"/>
  <c r="J23" i="3"/>
  <c r="K23" i="3"/>
  <c r="L23" i="3"/>
  <c r="M23" i="3"/>
  <c r="G24" i="3"/>
  <c r="H24" i="3"/>
  <c r="I24" i="3"/>
  <c r="J24" i="3"/>
  <c r="K24" i="3"/>
  <c r="L24" i="3"/>
  <c r="M24" i="3"/>
  <c r="G25" i="3"/>
  <c r="H25" i="3"/>
  <c r="I25" i="3"/>
  <c r="J25" i="3"/>
  <c r="K25" i="3"/>
  <c r="L25" i="3"/>
  <c r="M25" i="3"/>
  <c r="G26" i="3"/>
  <c r="H26" i="3"/>
  <c r="I26" i="3"/>
  <c r="J26" i="3"/>
  <c r="K26" i="3"/>
  <c r="L26" i="3"/>
  <c r="M26" i="3"/>
  <c r="G27" i="3"/>
  <c r="H27" i="3"/>
  <c r="I27" i="3"/>
  <c r="J27" i="3"/>
  <c r="K27" i="3"/>
  <c r="L27" i="3"/>
  <c r="M27" i="3"/>
  <c r="G28" i="3"/>
  <c r="H28" i="3"/>
  <c r="I28" i="3"/>
  <c r="J28" i="3"/>
  <c r="K28" i="3"/>
  <c r="L28" i="3"/>
  <c r="M28" i="3"/>
  <c r="G29" i="3"/>
  <c r="H29" i="3"/>
  <c r="I29" i="3"/>
  <c r="J29" i="3"/>
  <c r="K29" i="3"/>
  <c r="L29" i="3"/>
  <c r="M29" i="3"/>
  <c r="G30" i="3"/>
  <c r="H30" i="3"/>
  <c r="I30" i="3"/>
  <c r="J30" i="3"/>
  <c r="K30" i="3"/>
  <c r="L30" i="3"/>
  <c r="M30" i="3"/>
  <c r="G31" i="3"/>
  <c r="H31" i="3"/>
  <c r="I31" i="3"/>
  <c r="J31" i="3"/>
  <c r="K31" i="3"/>
  <c r="L31" i="3"/>
  <c r="M31" i="3"/>
  <c r="G32" i="3"/>
  <c r="H32" i="3"/>
  <c r="I32" i="3"/>
  <c r="J32" i="3"/>
  <c r="K32" i="3"/>
  <c r="L32" i="3"/>
  <c r="M32" i="3"/>
  <c r="G33" i="3"/>
  <c r="H33" i="3"/>
  <c r="I33" i="3"/>
  <c r="J33" i="3"/>
  <c r="K33" i="3"/>
  <c r="L33" i="3"/>
  <c r="M33" i="3"/>
  <c r="G34" i="3"/>
  <c r="H34" i="3"/>
  <c r="I34" i="3"/>
  <c r="J34" i="3"/>
  <c r="K34" i="3"/>
  <c r="L34" i="3"/>
  <c r="M34" i="3"/>
  <c r="G35" i="3"/>
  <c r="H35" i="3"/>
  <c r="I35" i="3"/>
  <c r="J35" i="3"/>
  <c r="K35" i="3"/>
  <c r="L35" i="3"/>
  <c r="M35" i="3"/>
  <c r="G36" i="3"/>
  <c r="H36" i="3"/>
  <c r="I36" i="3"/>
  <c r="J36" i="3"/>
  <c r="K36" i="3"/>
  <c r="L36" i="3"/>
  <c r="M36" i="3"/>
  <c r="G37" i="3"/>
  <c r="H37" i="3"/>
  <c r="I37" i="3"/>
  <c r="J37" i="3"/>
  <c r="K37" i="3"/>
  <c r="L37" i="3"/>
  <c r="M37" i="3"/>
  <c r="G38" i="3"/>
  <c r="H38" i="3"/>
  <c r="I38" i="3"/>
  <c r="J38" i="3"/>
  <c r="K38" i="3"/>
  <c r="L38" i="3"/>
  <c r="M38" i="3"/>
  <c r="G39" i="3"/>
  <c r="H39" i="3"/>
  <c r="I39" i="3"/>
  <c r="J39" i="3"/>
  <c r="K39" i="3"/>
  <c r="L39" i="3"/>
  <c r="M39" i="3"/>
  <c r="G40" i="3"/>
  <c r="H40" i="3"/>
  <c r="I40" i="3"/>
  <c r="J40" i="3"/>
  <c r="K40" i="3"/>
  <c r="L40" i="3"/>
  <c r="M40" i="3"/>
  <c r="G42" i="3"/>
  <c r="H42" i="3"/>
  <c r="I42" i="3"/>
  <c r="J42" i="3"/>
  <c r="K42" i="3"/>
  <c r="L42" i="3"/>
  <c r="M42" i="3"/>
  <c r="G43" i="3"/>
  <c r="H43" i="3"/>
  <c r="I43" i="3"/>
  <c r="J43" i="3"/>
  <c r="K43" i="3"/>
  <c r="L43" i="3"/>
  <c r="M43" i="3"/>
  <c r="G44" i="3"/>
  <c r="H44" i="3"/>
  <c r="I44" i="3"/>
  <c r="J44" i="3"/>
  <c r="K44" i="3"/>
  <c r="L44" i="3"/>
  <c r="M44" i="3"/>
  <c r="G45" i="3"/>
  <c r="H45" i="3"/>
  <c r="I45" i="3"/>
  <c r="J45" i="3"/>
  <c r="K45" i="3"/>
  <c r="L45" i="3"/>
  <c r="M45" i="3"/>
  <c r="G46" i="3"/>
  <c r="H46" i="3"/>
  <c r="I46" i="3"/>
  <c r="J46" i="3"/>
  <c r="K46" i="3"/>
  <c r="L46" i="3"/>
  <c r="M46" i="3"/>
  <c r="G47" i="3"/>
  <c r="H47" i="3"/>
  <c r="I47" i="3"/>
  <c r="J47" i="3"/>
  <c r="K47" i="3"/>
  <c r="L47" i="3"/>
  <c r="M47" i="3"/>
  <c r="G48" i="3"/>
  <c r="H48" i="3"/>
  <c r="I48" i="3"/>
  <c r="J48" i="3"/>
  <c r="K48" i="3"/>
  <c r="L48" i="3"/>
  <c r="M48" i="3"/>
  <c r="G49" i="3"/>
  <c r="H49" i="3"/>
  <c r="I49" i="3"/>
  <c r="J49" i="3"/>
  <c r="K49" i="3"/>
  <c r="L49" i="3"/>
  <c r="M49" i="3"/>
  <c r="G50" i="3"/>
  <c r="H50" i="3"/>
  <c r="I50" i="3"/>
  <c r="J50" i="3"/>
  <c r="K50" i="3"/>
  <c r="L50" i="3"/>
  <c r="M50" i="3"/>
  <c r="G51" i="3"/>
  <c r="H51" i="3"/>
  <c r="I51" i="3"/>
  <c r="J51" i="3"/>
  <c r="K51" i="3"/>
  <c r="L51" i="3"/>
  <c r="M51" i="3"/>
  <c r="G52" i="3"/>
  <c r="H52" i="3"/>
  <c r="I52" i="3"/>
  <c r="J52" i="3"/>
  <c r="K52" i="3"/>
  <c r="L52" i="3"/>
  <c r="M52" i="3"/>
  <c r="G53" i="3"/>
  <c r="H53" i="3"/>
  <c r="I53" i="3"/>
  <c r="J53" i="3"/>
  <c r="K53" i="3"/>
  <c r="L53" i="3"/>
  <c r="M53" i="3"/>
  <c r="G54" i="3"/>
  <c r="H54" i="3"/>
  <c r="I54" i="3"/>
  <c r="J54" i="3"/>
  <c r="K54" i="3"/>
  <c r="L54" i="3"/>
  <c r="M54" i="3"/>
  <c r="G55" i="3"/>
  <c r="H55" i="3"/>
  <c r="I55" i="3"/>
  <c r="J55" i="3"/>
  <c r="K55" i="3"/>
  <c r="L55" i="3"/>
  <c r="M55" i="3"/>
  <c r="G56" i="3"/>
  <c r="H56" i="3"/>
  <c r="I56" i="3"/>
  <c r="J56" i="3"/>
  <c r="K56" i="3"/>
  <c r="L56" i="3"/>
  <c r="M56" i="3"/>
  <c r="G57" i="3"/>
  <c r="H57" i="3"/>
  <c r="I57" i="3"/>
  <c r="J57" i="3"/>
  <c r="K57" i="3"/>
  <c r="L57" i="3"/>
  <c r="M57" i="3"/>
  <c r="G58" i="3"/>
  <c r="H58" i="3"/>
  <c r="I58" i="3"/>
  <c r="J58" i="3"/>
  <c r="K58" i="3"/>
  <c r="L58" i="3"/>
  <c r="M58" i="3"/>
  <c r="G59" i="3"/>
  <c r="H59" i="3"/>
  <c r="I59" i="3"/>
  <c r="J59" i="3"/>
  <c r="K59" i="3"/>
  <c r="L59" i="3"/>
  <c r="M59" i="3"/>
  <c r="G60" i="3"/>
  <c r="H60" i="3"/>
  <c r="I60" i="3"/>
  <c r="J60" i="3"/>
  <c r="K60" i="3"/>
  <c r="L60" i="3"/>
  <c r="M60" i="3"/>
  <c r="G61" i="3"/>
  <c r="H61" i="3"/>
  <c r="I61" i="3"/>
  <c r="J61" i="3"/>
  <c r="K61" i="3"/>
  <c r="L61" i="3"/>
  <c r="M61" i="3"/>
  <c r="G62" i="3"/>
  <c r="H62" i="3"/>
  <c r="I62" i="3"/>
  <c r="J62" i="3"/>
  <c r="K62" i="3"/>
  <c r="L62" i="3"/>
  <c r="M62" i="3"/>
  <c r="G63" i="3"/>
  <c r="H63" i="3"/>
  <c r="I63" i="3"/>
  <c r="J63" i="3"/>
  <c r="K63" i="3"/>
  <c r="L63" i="3"/>
  <c r="M63" i="3"/>
  <c r="G64" i="3"/>
  <c r="H64" i="3"/>
  <c r="I64" i="3"/>
  <c r="J64" i="3"/>
  <c r="K64" i="3"/>
  <c r="L64" i="3"/>
  <c r="M64" i="3"/>
  <c r="G65" i="3"/>
  <c r="H65" i="3"/>
  <c r="I65" i="3"/>
  <c r="J65" i="3"/>
  <c r="K65" i="3"/>
  <c r="L65" i="3"/>
  <c r="M65" i="3"/>
  <c r="G66" i="3"/>
  <c r="H66" i="3"/>
  <c r="I66" i="3"/>
  <c r="J66" i="3"/>
  <c r="K66" i="3"/>
  <c r="L66" i="3"/>
  <c r="M66" i="3"/>
  <c r="G67" i="3"/>
  <c r="H67" i="3"/>
  <c r="I67" i="3"/>
  <c r="J67" i="3"/>
  <c r="K67" i="3"/>
  <c r="L67" i="3"/>
  <c r="M67" i="3"/>
  <c r="G68" i="3"/>
  <c r="H68" i="3"/>
  <c r="I68" i="3"/>
  <c r="J68" i="3"/>
  <c r="K68" i="3"/>
  <c r="L68" i="3"/>
  <c r="M68" i="3"/>
  <c r="G69" i="3"/>
  <c r="H69" i="3"/>
  <c r="I69" i="3"/>
  <c r="J69" i="3"/>
  <c r="K69" i="3"/>
  <c r="L69" i="3"/>
  <c r="M69" i="3"/>
  <c r="G70" i="3"/>
  <c r="H70" i="3"/>
  <c r="I70" i="3"/>
  <c r="J70" i="3"/>
  <c r="K70" i="3"/>
  <c r="L70" i="3"/>
  <c r="M70" i="3"/>
  <c r="G72" i="3"/>
  <c r="H72" i="3"/>
  <c r="I72" i="3"/>
  <c r="J72" i="3"/>
  <c r="K72" i="3"/>
  <c r="L72" i="3"/>
  <c r="M72" i="3"/>
  <c r="G73" i="3"/>
  <c r="H73" i="3"/>
  <c r="I73" i="3"/>
  <c r="J73" i="3"/>
  <c r="K73" i="3"/>
  <c r="L73" i="3"/>
  <c r="M73" i="3"/>
  <c r="G74" i="3"/>
  <c r="H74" i="3"/>
  <c r="I74" i="3"/>
  <c r="J74" i="3"/>
  <c r="K74" i="3"/>
  <c r="L74" i="3"/>
  <c r="M74" i="3"/>
  <c r="G75" i="3"/>
  <c r="H75" i="3"/>
  <c r="I75" i="3"/>
  <c r="J75" i="3"/>
  <c r="K75" i="3"/>
  <c r="L75" i="3"/>
  <c r="M75" i="3"/>
  <c r="G76" i="3"/>
  <c r="H76" i="3"/>
  <c r="I76" i="3"/>
  <c r="J76" i="3"/>
  <c r="K76" i="3"/>
  <c r="L76" i="3"/>
  <c r="M76" i="3"/>
  <c r="G77" i="3"/>
  <c r="H77" i="3"/>
  <c r="I77" i="3"/>
  <c r="J77" i="3"/>
  <c r="K77" i="3"/>
  <c r="L77" i="3"/>
  <c r="M77" i="3"/>
  <c r="G78" i="3"/>
  <c r="H78" i="3"/>
  <c r="I78" i="3"/>
  <c r="J78" i="3"/>
  <c r="K78" i="3"/>
  <c r="L78" i="3"/>
  <c r="M78" i="3"/>
  <c r="G79" i="3"/>
  <c r="H79" i="3"/>
  <c r="I79" i="3"/>
  <c r="J79" i="3"/>
  <c r="K79" i="3"/>
  <c r="L79" i="3"/>
  <c r="M79" i="3"/>
  <c r="G80" i="3"/>
  <c r="H80" i="3"/>
  <c r="I80" i="3"/>
  <c r="J80" i="3"/>
  <c r="K80" i="3"/>
  <c r="L80" i="3"/>
  <c r="M80" i="3"/>
  <c r="G81" i="3"/>
  <c r="H81" i="3"/>
  <c r="I81" i="3"/>
  <c r="J81" i="3"/>
  <c r="K81" i="3"/>
  <c r="L81" i="3"/>
  <c r="M81" i="3"/>
  <c r="G82" i="3"/>
  <c r="H82" i="3"/>
  <c r="I82" i="3"/>
  <c r="J82" i="3"/>
  <c r="K82" i="3"/>
  <c r="L82" i="3"/>
  <c r="M82" i="3"/>
  <c r="G83" i="3"/>
  <c r="H83" i="3"/>
  <c r="I83" i="3"/>
  <c r="J83" i="3"/>
  <c r="K83" i="3"/>
  <c r="L83" i="3"/>
  <c r="M83" i="3"/>
  <c r="G84" i="3"/>
  <c r="H84" i="3"/>
  <c r="I84" i="3"/>
  <c r="J84" i="3"/>
  <c r="K84" i="3"/>
  <c r="L84" i="3"/>
  <c r="M84" i="3"/>
  <c r="G86" i="3"/>
  <c r="H86" i="3"/>
  <c r="I86" i="3"/>
  <c r="J86" i="3"/>
  <c r="K86" i="3"/>
  <c r="L86" i="3"/>
  <c r="M86" i="3"/>
  <c r="G87" i="3"/>
  <c r="H87" i="3"/>
  <c r="I87" i="3"/>
  <c r="J87" i="3"/>
  <c r="K87" i="3"/>
  <c r="L87" i="3"/>
  <c r="M87" i="3"/>
  <c r="G88" i="3"/>
  <c r="H88" i="3"/>
  <c r="I88" i="3"/>
  <c r="J88" i="3"/>
  <c r="K88" i="3"/>
  <c r="L88" i="3"/>
  <c r="M88" i="3"/>
  <c r="G89" i="3"/>
  <c r="H89" i="3"/>
  <c r="I89" i="3"/>
  <c r="J89" i="3"/>
  <c r="K89" i="3"/>
  <c r="L89" i="3"/>
  <c r="M89" i="3"/>
  <c r="G90" i="3"/>
  <c r="H90" i="3"/>
  <c r="I90" i="3"/>
  <c r="J90" i="3"/>
  <c r="K90" i="3"/>
  <c r="L90" i="3"/>
  <c r="M90" i="3"/>
  <c r="G91" i="3"/>
  <c r="H91" i="3"/>
  <c r="I91" i="3"/>
  <c r="J91" i="3"/>
  <c r="K91" i="3"/>
  <c r="L91" i="3"/>
  <c r="M91" i="3"/>
  <c r="G92" i="3"/>
  <c r="H92" i="3"/>
  <c r="I92" i="3"/>
  <c r="J92" i="3"/>
  <c r="K92" i="3"/>
  <c r="L92" i="3"/>
  <c r="M92" i="3"/>
  <c r="G93" i="3"/>
  <c r="H93" i="3"/>
  <c r="I93" i="3"/>
  <c r="J93" i="3"/>
  <c r="K93" i="3"/>
  <c r="L93" i="3"/>
  <c r="M93" i="3"/>
  <c r="G94" i="3"/>
  <c r="H94" i="3"/>
  <c r="I94" i="3"/>
  <c r="J94" i="3"/>
  <c r="K94" i="3"/>
  <c r="L94" i="3"/>
  <c r="M94" i="3"/>
  <c r="G95" i="3"/>
  <c r="H95" i="3"/>
  <c r="I95" i="3"/>
  <c r="J95" i="3"/>
  <c r="K95" i="3"/>
  <c r="L95" i="3"/>
  <c r="M95" i="3"/>
  <c r="G96" i="3"/>
  <c r="H96" i="3"/>
  <c r="I96" i="3"/>
  <c r="J96" i="3"/>
  <c r="K96" i="3"/>
  <c r="L96" i="3"/>
  <c r="M96" i="3"/>
  <c r="G97" i="3"/>
  <c r="H97" i="3"/>
  <c r="I97" i="3"/>
  <c r="J97" i="3"/>
  <c r="K97" i="3"/>
  <c r="L97" i="3"/>
  <c r="M97" i="3"/>
  <c r="G98" i="3"/>
  <c r="H98" i="3"/>
  <c r="I98" i="3"/>
  <c r="J98" i="3"/>
  <c r="K98" i="3"/>
  <c r="L98" i="3"/>
  <c r="M98" i="3"/>
  <c r="G99" i="3"/>
  <c r="H99" i="3"/>
  <c r="I99" i="3"/>
  <c r="J99" i="3"/>
  <c r="K99" i="3"/>
  <c r="L99" i="3"/>
  <c r="M99" i="3"/>
  <c r="G100" i="3"/>
  <c r="H100" i="3"/>
  <c r="I100" i="3"/>
  <c r="J100" i="3"/>
  <c r="K100" i="3"/>
  <c r="L100" i="3"/>
  <c r="M100" i="3"/>
  <c r="G101" i="3"/>
  <c r="H101" i="3"/>
  <c r="I101" i="3"/>
  <c r="J101" i="3"/>
  <c r="K101" i="3"/>
  <c r="L101" i="3"/>
  <c r="M101" i="3"/>
  <c r="G102" i="3"/>
  <c r="H102" i="3"/>
  <c r="I102" i="3"/>
  <c r="J102" i="3"/>
  <c r="K102" i="3"/>
  <c r="L102" i="3"/>
  <c r="M102" i="3"/>
  <c r="G103" i="3"/>
  <c r="H103" i="3"/>
  <c r="I103" i="3"/>
  <c r="J103" i="3"/>
  <c r="K103" i="3"/>
  <c r="L103" i="3"/>
  <c r="M103" i="3"/>
  <c r="G104" i="3"/>
  <c r="H104" i="3"/>
  <c r="I104" i="3"/>
  <c r="J104" i="3"/>
  <c r="K104" i="3"/>
  <c r="L104" i="3"/>
  <c r="M104" i="3"/>
  <c r="G105" i="3"/>
  <c r="H105" i="3"/>
  <c r="I105" i="3"/>
  <c r="J105" i="3"/>
  <c r="K105" i="3"/>
  <c r="L105" i="3"/>
  <c r="M105" i="3"/>
  <c r="G106" i="3"/>
  <c r="H106" i="3"/>
  <c r="I106" i="3"/>
  <c r="J106" i="3"/>
  <c r="K106" i="3"/>
  <c r="L106" i="3"/>
  <c r="M106" i="3"/>
  <c r="G107" i="3"/>
  <c r="H107" i="3"/>
  <c r="I107" i="3"/>
  <c r="J107" i="3"/>
  <c r="K107" i="3"/>
  <c r="L107" i="3"/>
  <c r="M107" i="3"/>
  <c r="G108" i="3"/>
  <c r="H108" i="3"/>
  <c r="I108" i="3"/>
  <c r="J108" i="3"/>
  <c r="K108" i="3"/>
  <c r="L108" i="3"/>
  <c r="M108" i="3"/>
  <c r="G109" i="3"/>
  <c r="H109" i="3"/>
  <c r="I109" i="3"/>
  <c r="J109" i="3"/>
  <c r="K109" i="3"/>
  <c r="L109" i="3"/>
  <c r="M109" i="3"/>
  <c r="G110" i="3"/>
  <c r="H110" i="3"/>
  <c r="I110" i="3"/>
  <c r="J110" i="3"/>
  <c r="K110" i="3"/>
  <c r="L110" i="3"/>
  <c r="M110" i="3"/>
  <c r="G111" i="3"/>
  <c r="H111" i="3"/>
  <c r="I111" i="3"/>
  <c r="J111" i="3"/>
  <c r="K111" i="3"/>
  <c r="L111" i="3"/>
  <c r="M111" i="3"/>
  <c r="G112" i="3"/>
  <c r="H112" i="3"/>
  <c r="I112" i="3"/>
  <c r="J112" i="3"/>
  <c r="K112" i="3"/>
  <c r="L112" i="3"/>
  <c r="M112" i="3"/>
  <c r="G113" i="3"/>
  <c r="H113" i="3"/>
  <c r="I113" i="3"/>
  <c r="J113" i="3"/>
  <c r="K113" i="3"/>
  <c r="L113" i="3"/>
  <c r="M113" i="3"/>
  <c r="G114" i="3"/>
  <c r="H114" i="3"/>
  <c r="I114" i="3"/>
  <c r="J114" i="3"/>
  <c r="K114" i="3"/>
  <c r="L114" i="3"/>
  <c r="M114" i="3"/>
  <c r="G115" i="3"/>
  <c r="H115" i="3"/>
  <c r="I115" i="3"/>
  <c r="J115" i="3"/>
  <c r="K115" i="3"/>
  <c r="L115" i="3"/>
  <c r="M115" i="3"/>
  <c r="G116" i="3"/>
  <c r="H116" i="3"/>
  <c r="I116" i="3"/>
  <c r="J116" i="3"/>
  <c r="K116" i="3"/>
  <c r="L116" i="3"/>
  <c r="M116" i="3"/>
  <c r="G117" i="3"/>
  <c r="H117" i="3"/>
  <c r="I117" i="3"/>
  <c r="J117" i="3"/>
  <c r="K117" i="3"/>
  <c r="L117" i="3"/>
  <c r="M117" i="3"/>
  <c r="G118" i="3"/>
  <c r="H118" i="3"/>
  <c r="I118" i="3"/>
  <c r="J118" i="3"/>
  <c r="K118" i="3"/>
  <c r="L118" i="3"/>
  <c r="M118" i="3"/>
  <c r="G119" i="3"/>
  <c r="H119" i="3"/>
  <c r="I119" i="3"/>
  <c r="J119" i="3"/>
  <c r="K119" i="3"/>
  <c r="L119" i="3"/>
  <c r="M119" i="3"/>
  <c r="G120" i="3"/>
  <c r="H120" i="3"/>
  <c r="I120" i="3"/>
  <c r="J120" i="3"/>
  <c r="K120" i="3"/>
  <c r="L120" i="3"/>
  <c r="M120" i="3"/>
  <c r="G121" i="3"/>
  <c r="H121" i="3"/>
  <c r="I121" i="3"/>
  <c r="J121" i="3"/>
  <c r="K121" i="3"/>
  <c r="L121" i="3"/>
  <c r="M121" i="3"/>
  <c r="G122" i="3"/>
  <c r="H122" i="3"/>
  <c r="I122" i="3"/>
  <c r="J122" i="3"/>
  <c r="K122" i="3"/>
  <c r="L122" i="3"/>
  <c r="M122" i="3"/>
  <c r="G123" i="3"/>
  <c r="H123" i="3"/>
  <c r="I123" i="3"/>
  <c r="J123" i="3"/>
  <c r="K123" i="3"/>
  <c r="L123" i="3"/>
  <c r="M123" i="3"/>
  <c r="G124" i="3"/>
  <c r="H124" i="3"/>
  <c r="I124" i="3"/>
  <c r="J124" i="3"/>
  <c r="K124" i="3"/>
  <c r="L124" i="3"/>
  <c r="M124" i="3"/>
  <c r="G128" i="3"/>
  <c r="H128" i="3"/>
  <c r="I128" i="3"/>
  <c r="J128" i="3"/>
  <c r="K128" i="3"/>
  <c r="L128" i="3"/>
  <c r="M128" i="3"/>
  <c r="G129" i="3"/>
  <c r="H129" i="3"/>
  <c r="I129" i="3"/>
  <c r="J129" i="3"/>
  <c r="K129" i="3"/>
  <c r="L129" i="3"/>
  <c r="M129" i="3"/>
  <c r="G130" i="3"/>
  <c r="H130" i="3"/>
  <c r="I130" i="3"/>
  <c r="J130" i="3"/>
  <c r="K130" i="3"/>
  <c r="L130" i="3"/>
  <c r="M130" i="3"/>
  <c r="G131" i="3"/>
  <c r="H131" i="3"/>
  <c r="I131" i="3"/>
  <c r="J131" i="3"/>
  <c r="K131" i="3"/>
  <c r="L131" i="3"/>
  <c r="M131" i="3"/>
  <c r="G132" i="3"/>
  <c r="H132" i="3"/>
  <c r="I132" i="3"/>
  <c r="J132" i="3"/>
  <c r="K132" i="3"/>
  <c r="L132" i="3"/>
  <c r="M132" i="3"/>
  <c r="G133" i="3"/>
  <c r="H133" i="3"/>
  <c r="I133" i="3"/>
  <c r="J133" i="3"/>
  <c r="K133" i="3"/>
  <c r="L133" i="3"/>
  <c r="M133" i="3"/>
  <c r="G134" i="3"/>
  <c r="H134" i="3"/>
  <c r="I134" i="3"/>
  <c r="J134" i="3"/>
  <c r="K134" i="3"/>
  <c r="L134" i="3"/>
  <c r="M134" i="3"/>
  <c r="G135" i="3"/>
  <c r="H135" i="3"/>
  <c r="I135" i="3"/>
  <c r="J135" i="3"/>
  <c r="K135" i="3"/>
  <c r="L135" i="3"/>
  <c r="M135" i="3"/>
  <c r="G136" i="3"/>
  <c r="H136" i="3"/>
  <c r="I136" i="3"/>
  <c r="J136" i="3"/>
  <c r="K136" i="3"/>
  <c r="L136" i="3"/>
  <c r="M136" i="3"/>
  <c r="G137" i="3"/>
  <c r="H137" i="3"/>
  <c r="I137" i="3"/>
  <c r="J137" i="3"/>
  <c r="K137" i="3"/>
  <c r="L137" i="3"/>
  <c r="M137" i="3"/>
  <c r="G138" i="3"/>
  <c r="H138" i="3"/>
  <c r="I138" i="3"/>
  <c r="J138" i="3"/>
  <c r="K138" i="3"/>
  <c r="L138" i="3"/>
  <c r="M138" i="3"/>
  <c r="G1614" i="3"/>
  <c r="H1614" i="3"/>
  <c r="I1614" i="3"/>
  <c r="J1614" i="3"/>
  <c r="K1614" i="3"/>
  <c r="L1614" i="3"/>
  <c r="M1614" i="3"/>
  <c r="G1615" i="3"/>
  <c r="H1615" i="3"/>
  <c r="I1615" i="3"/>
  <c r="J1615" i="3"/>
  <c r="K1615" i="3"/>
  <c r="L1615" i="3"/>
  <c r="M1615" i="3"/>
  <c r="G1616" i="3"/>
  <c r="H1616" i="3"/>
  <c r="I1616" i="3"/>
  <c r="J1616" i="3"/>
  <c r="K1616" i="3"/>
  <c r="L1616" i="3"/>
  <c r="M1616" i="3"/>
  <c r="G1617" i="3"/>
  <c r="H1617" i="3"/>
  <c r="I1617" i="3"/>
  <c r="J1617" i="3"/>
  <c r="K1617" i="3"/>
  <c r="L1617" i="3"/>
  <c r="M1617" i="3"/>
  <c r="G1618" i="3"/>
  <c r="H1618" i="3"/>
  <c r="I1618" i="3"/>
  <c r="J1618" i="3"/>
  <c r="K1618" i="3"/>
  <c r="L1618" i="3"/>
  <c r="M1618" i="3"/>
  <c r="G1619" i="3"/>
  <c r="H1619" i="3"/>
  <c r="I1619" i="3"/>
  <c r="J1619" i="3"/>
  <c r="K1619" i="3"/>
  <c r="L1619" i="3"/>
  <c r="M1619" i="3"/>
  <c r="G1620" i="3"/>
  <c r="H1620" i="3"/>
  <c r="I1620" i="3"/>
  <c r="J1620" i="3"/>
  <c r="K1620" i="3"/>
  <c r="L1620" i="3"/>
  <c r="M1620" i="3"/>
  <c r="G1621" i="3"/>
  <c r="H1621" i="3"/>
  <c r="I1621" i="3"/>
  <c r="J1621" i="3"/>
  <c r="K1621" i="3"/>
  <c r="L1621" i="3"/>
  <c r="M1621" i="3"/>
  <c r="G1622" i="3"/>
  <c r="H1622" i="3"/>
  <c r="I1622" i="3"/>
  <c r="J1622" i="3"/>
  <c r="K1622" i="3"/>
  <c r="L1622" i="3"/>
  <c r="M1622" i="3"/>
  <c r="G1623" i="3"/>
  <c r="H1623" i="3"/>
  <c r="I1623" i="3"/>
  <c r="J1623" i="3"/>
  <c r="K1623" i="3"/>
  <c r="L1623" i="3"/>
  <c r="M1623" i="3"/>
  <c r="G1624" i="3"/>
  <c r="H1624" i="3"/>
  <c r="I1624" i="3"/>
  <c r="J1624" i="3"/>
  <c r="K1624" i="3"/>
  <c r="L1624" i="3"/>
  <c r="M1624" i="3"/>
  <c r="G140" i="3"/>
  <c r="H140" i="3"/>
  <c r="I140" i="3"/>
  <c r="J140" i="3"/>
  <c r="K140" i="3"/>
  <c r="L140" i="3"/>
  <c r="M140" i="3"/>
  <c r="G141" i="3"/>
  <c r="H141" i="3"/>
  <c r="I141" i="3"/>
  <c r="J141" i="3"/>
  <c r="K141" i="3"/>
  <c r="L141" i="3"/>
  <c r="M141" i="3"/>
  <c r="G142" i="3"/>
  <c r="H142" i="3"/>
  <c r="I142" i="3"/>
  <c r="J142" i="3"/>
  <c r="K142" i="3"/>
  <c r="L142" i="3"/>
  <c r="M142" i="3"/>
  <c r="G143" i="3"/>
  <c r="H143" i="3"/>
  <c r="I143" i="3"/>
  <c r="J143" i="3"/>
  <c r="K143" i="3"/>
  <c r="L143" i="3"/>
  <c r="M143" i="3"/>
  <c r="G144" i="3"/>
  <c r="H144" i="3"/>
  <c r="I144" i="3"/>
  <c r="J144" i="3"/>
  <c r="K144" i="3"/>
  <c r="L144" i="3"/>
  <c r="M144" i="3"/>
  <c r="G145" i="3"/>
  <c r="H145" i="3"/>
  <c r="I145" i="3"/>
  <c r="J145" i="3"/>
  <c r="K145" i="3"/>
  <c r="L145" i="3"/>
  <c r="M145" i="3"/>
  <c r="G146" i="3"/>
  <c r="H146" i="3"/>
  <c r="I146" i="3"/>
  <c r="J146" i="3"/>
  <c r="K146" i="3"/>
  <c r="L146" i="3"/>
  <c r="M146" i="3"/>
  <c r="G147" i="3"/>
  <c r="H147" i="3"/>
  <c r="I147" i="3"/>
  <c r="J147" i="3"/>
  <c r="K147" i="3"/>
  <c r="L147" i="3"/>
  <c r="M147" i="3"/>
  <c r="G148" i="3"/>
  <c r="H148" i="3"/>
  <c r="I148" i="3"/>
  <c r="J148" i="3"/>
  <c r="K148" i="3"/>
  <c r="L148" i="3"/>
  <c r="M148" i="3"/>
  <c r="G149" i="3"/>
  <c r="H149" i="3"/>
  <c r="I149" i="3"/>
  <c r="J149" i="3"/>
  <c r="K149" i="3"/>
  <c r="L149" i="3"/>
  <c r="M149" i="3"/>
  <c r="G150" i="3"/>
  <c r="H150" i="3"/>
  <c r="I150" i="3"/>
  <c r="J150" i="3"/>
  <c r="K150" i="3"/>
  <c r="L150" i="3"/>
  <c r="M150" i="3"/>
  <c r="G151" i="3"/>
  <c r="H151" i="3"/>
  <c r="I151" i="3"/>
  <c r="J151" i="3"/>
  <c r="K151" i="3"/>
  <c r="L151" i="3"/>
  <c r="M151" i="3"/>
  <c r="G152" i="3"/>
  <c r="H152" i="3"/>
  <c r="I152" i="3"/>
  <c r="J152" i="3"/>
  <c r="K152" i="3"/>
  <c r="L152" i="3"/>
  <c r="M152" i="3"/>
  <c r="G153" i="3"/>
  <c r="H153" i="3"/>
  <c r="I153" i="3"/>
  <c r="J153" i="3"/>
  <c r="K153" i="3"/>
  <c r="L153" i="3"/>
  <c r="M153" i="3"/>
  <c r="G154" i="3"/>
  <c r="H154" i="3"/>
  <c r="I154" i="3"/>
  <c r="J154" i="3"/>
  <c r="K154" i="3"/>
  <c r="L154" i="3"/>
  <c r="M154" i="3"/>
  <c r="G155" i="3"/>
  <c r="H155" i="3"/>
  <c r="I155" i="3"/>
  <c r="J155" i="3"/>
  <c r="K155" i="3"/>
  <c r="L155" i="3"/>
  <c r="M155" i="3"/>
  <c r="G156" i="3"/>
  <c r="H156" i="3"/>
  <c r="I156" i="3"/>
  <c r="J156" i="3"/>
  <c r="K156" i="3"/>
  <c r="L156" i="3"/>
  <c r="M156" i="3"/>
  <c r="G157" i="3"/>
  <c r="H157" i="3"/>
  <c r="I157" i="3"/>
  <c r="J157" i="3"/>
  <c r="K157" i="3"/>
  <c r="L157" i="3"/>
  <c r="M157" i="3"/>
  <c r="G158" i="3"/>
  <c r="H158" i="3"/>
  <c r="I158" i="3"/>
  <c r="J158" i="3"/>
  <c r="K158" i="3"/>
  <c r="L158" i="3"/>
  <c r="M158" i="3"/>
  <c r="G159" i="3"/>
  <c r="H159" i="3"/>
  <c r="I159" i="3"/>
  <c r="J159" i="3"/>
  <c r="K159" i="3"/>
  <c r="L159" i="3"/>
  <c r="M159" i="3"/>
  <c r="G160" i="3"/>
  <c r="H160" i="3"/>
  <c r="I160" i="3"/>
  <c r="J160" i="3"/>
  <c r="K160" i="3"/>
  <c r="L160" i="3"/>
  <c r="M160" i="3"/>
  <c r="G161" i="3"/>
  <c r="H161" i="3"/>
  <c r="I161" i="3"/>
  <c r="J161" i="3"/>
  <c r="K161" i="3"/>
  <c r="L161" i="3"/>
  <c r="M161" i="3"/>
  <c r="G162" i="3"/>
  <c r="H162" i="3"/>
  <c r="I162" i="3"/>
  <c r="J162" i="3"/>
  <c r="K162" i="3"/>
  <c r="L162" i="3"/>
  <c r="M162" i="3"/>
  <c r="G163" i="3"/>
  <c r="H163" i="3"/>
  <c r="I163" i="3"/>
  <c r="J163" i="3"/>
  <c r="K163" i="3"/>
  <c r="L163" i="3"/>
  <c r="M163" i="3"/>
  <c r="G164" i="3"/>
  <c r="H164" i="3"/>
  <c r="I164" i="3"/>
  <c r="J164" i="3"/>
  <c r="K164" i="3"/>
  <c r="L164" i="3"/>
  <c r="M164" i="3"/>
  <c r="G165" i="3"/>
  <c r="H165" i="3"/>
  <c r="I165" i="3"/>
  <c r="J165" i="3"/>
  <c r="K165" i="3"/>
  <c r="L165" i="3"/>
  <c r="M165" i="3"/>
  <c r="G166" i="3"/>
  <c r="H166" i="3"/>
  <c r="I166" i="3"/>
  <c r="J166" i="3"/>
  <c r="K166" i="3"/>
  <c r="L166" i="3"/>
  <c r="M166" i="3"/>
  <c r="G167" i="3"/>
  <c r="H167" i="3"/>
  <c r="I167" i="3"/>
  <c r="J167" i="3"/>
  <c r="K167" i="3"/>
  <c r="L167" i="3"/>
  <c r="M167" i="3"/>
  <c r="G168" i="3"/>
  <c r="H168" i="3"/>
  <c r="I168" i="3"/>
  <c r="J168" i="3"/>
  <c r="K168" i="3"/>
  <c r="L168" i="3"/>
  <c r="M168" i="3"/>
  <c r="G169" i="3"/>
  <c r="H169" i="3"/>
  <c r="I169" i="3"/>
  <c r="J169" i="3"/>
  <c r="K169" i="3"/>
  <c r="L169" i="3"/>
  <c r="M169" i="3"/>
  <c r="G1626" i="3"/>
  <c r="H1626" i="3"/>
  <c r="I1626" i="3"/>
  <c r="J1626" i="3"/>
  <c r="K1626" i="3"/>
  <c r="L1626" i="3"/>
  <c r="M1626" i="3"/>
  <c r="G1627" i="3"/>
  <c r="H1627" i="3"/>
  <c r="I1627" i="3"/>
  <c r="J1627" i="3"/>
  <c r="K1627" i="3"/>
  <c r="L1627" i="3"/>
  <c r="M1627" i="3"/>
  <c r="G1628" i="3"/>
  <c r="H1628" i="3"/>
  <c r="I1628" i="3"/>
  <c r="J1628" i="3"/>
  <c r="K1628" i="3"/>
  <c r="L1628" i="3"/>
  <c r="M1628" i="3"/>
  <c r="G1629" i="3"/>
  <c r="H1629" i="3"/>
  <c r="I1629" i="3"/>
  <c r="J1629" i="3"/>
  <c r="K1629" i="3"/>
  <c r="L1629" i="3"/>
  <c r="M1629" i="3"/>
  <c r="G1630" i="3"/>
  <c r="H1630" i="3"/>
  <c r="I1630" i="3"/>
  <c r="J1630" i="3"/>
  <c r="K1630" i="3"/>
  <c r="L1630" i="3"/>
  <c r="M1630" i="3"/>
  <c r="G1631" i="3"/>
  <c r="H1631" i="3"/>
  <c r="I1631" i="3"/>
  <c r="J1631" i="3"/>
  <c r="K1631" i="3"/>
  <c r="L1631" i="3"/>
  <c r="M1631" i="3"/>
  <c r="G1632" i="3"/>
  <c r="H1632" i="3"/>
  <c r="I1632" i="3"/>
  <c r="J1632" i="3"/>
  <c r="K1632" i="3"/>
  <c r="L1632" i="3"/>
  <c r="M1632" i="3"/>
  <c r="G1633" i="3"/>
  <c r="H1633" i="3"/>
  <c r="I1633" i="3"/>
  <c r="J1633" i="3"/>
  <c r="K1633" i="3"/>
  <c r="L1633" i="3"/>
  <c r="M1633" i="3"/>
  <c r="G1634" i="3"/>
  <c r="H1634" i="3"/>
  <c r="I1634" i="3"/>
  <c r="J1634" i="3"/>
  <c r="K1634" i="3"/>
  <c r="L1634" i="3"/>
  <c r="M1634" i="3"/>
  <c r="G1635" i="3"/>
  <c r="H1635" i="3"/>
  <c r="I1635" i="3"/>
  <c r="J1635" i="3"/>
  <c r="K1635" i="3"/>
  <c r="L1635" i="3"/>
  <c r="M1635" i="3"/>
  <c r="G1636" i="3"/>
  <c r="H1636" i="3"/>
  <c r="I1636" i="3"/>
  <c r="J1636" i="3"/>
  <c r="K1636" i="3"/>
  <c r="L1636" i="3"/>
  <c r="M1636" i="3"/>
  <c r="G1637" i="3"/>
  <c r="H1637" i="3"/>
  <c r="I1637" i="3"/>
  <c r="J1637" i="3"/>
  <c r="K1637" i="3"/>
  <c r="L1637" i="3"/>
  <c r="M1637" i="3"/>
  <c r="G1638" i="3"/>
  <c r="H1638" i="3"/>
  <c r="I1638" i="3"/>
  <c r="J1638" i="3"/>
  <c r="K1638" i="3"/>
  <c r="L1638" i="3"/>
  <c r="M1638" i="3"/>
  <c r="G1639" i="3"/>
  <c r="H1639" i="3"/>
  <c r="I1639" i="3"/>
  <c r="J1639" i="3"/>
  <c r="K1639" i="3"/>
  <c r="L1639" i="3"/>
  <c r="M1639" i="3"/>
  <c r="G1640" i="3"/>
  <c r="H1640" i="3"/>
  <c r="I1640" i="3"/>
  <c r="J1640" i="3"/>
  <c r="K1640" i="3"/>
  <c r="L1640" i="3"/>
  <c r="M1640" i="3"/>
  <c r="G1641" i="3"/>
  <c r="H1641" i="3"/>
  <c r="I1641" i="3"/>
  <c r="J1641" i="3"/>
  <c r="K1641" i="3"/>
  <c r="L1641" i="3"/>
  <c r="M1641" i="3"/>
  <c r="G1642" i="3"/>
  <c r="H1642" i="3"/>
  <c r="I1642" i="3"/>
  <c r="J1642" i="3"/>
  <c r="K1642" i="3"/>
  <c r="L1642" i="3"/>
  <c r="M1642" i="3"/>
  <c r="G1643" i="3"/>
  <c r="H1643" i="3"/>
  <c r="I1643" i="3"/>
  <c r="J1643" i="3"/>
  <c r="K1643" i="3"/>
  <c r="L1643" i="3"/>
  <c r="M1643" i="3"/>
  <c r="G1644" i="3"/>
  <c r="H1644" i="3"/>
  <c r="I1644" i="3"/>
  <c r="J1644" i="3"/>
  <c r="K1644" i="3"/>
  <c r="L1644" i="3"/>
  <c r="M1644" i="3"/>
  <c r="G1645" i="3"/>
  <c r="H1645" i="3"/>
  <c r="I1645" i="3"/>
  <c r="J1645" i="3"/>
  <c r="K1645" i="3"/>
  <c r="L1645" i="3"/>
  <c r="M1645" i="3"/>
  <c r="G1646" i="3"/>
  <c r="H1646" i="3"/>
  <c r="I1646" i="3"/>
  <c r="J1646" i="3"/>
  <c r="K1646" i="3"/>
  <c r="L1646" i="3"/>
  <c r="M1646" i="3"/>
  <c r="G1647" i="3"/>
  <c r="H1647" i="3"/>
  <c r="I1647" i="3"/>
  <c r="J1647" i="3"/>
  <c r="K1647" i="3"/>
  <c r="L1647" i="3"/>
  <c r="M1647" i="3"/>
  <c r="G1648" i="3"/>
  <c r="H1648" i="3"/>
  <c r="I1648" i="3"/>
  <c r="J1648" i="3"/>
  <c r="K1648" i="3"/>
  <c r="L1648" i="3"/>
  <c r="M1648" i="3"/>
  <c r="G1649" i="3"/>
  <c r="H1649" i="3"/>
  <c r="I1649" i="3"/>
  <c r="J1649" i="3"/>
  <c r="K1649" i="3"/>
  <c r="L1649" i="3"/>
  <c r="M1649" i="3"/>
  <c r="G1650" i="3"/>
  <c r="H1650" i="3"/>
  <c r="I1650" i="3"/>
  <c r="J1650" i="3"/>
  <c r="K1650" i="3"/>
  <c r="L1650" i="3"/>
  <c r="M1650" i="3"/>
  <c r="G1651" i="3"/>
  <c r="H1651" i="3"/>
  <c r="I1651" i="3"/>
  <c r="J1651" i="3"/>
  <c r="K1651" i="3"/>
  <c r="L1651" i="3"/>
  <c r="M1651" i="3"/>
  <c r="G1652" i="3"/>
  <c r="H1652" i="3"/>
  <c r="I1652" i="3"/>
  <c r="J1652" i="3"/>
  <c r="K1652" i="3"/>
  <c r="L1652" i="3"/>
  <c r="M1652" i="3"/>
  <c r="G1653" i="3"/>
  <c r="H1653" i="3"/>
  <c r="I1653" i="3"/>
  <c r="J1653" i="3"/>
  <c r="K1653" i="3"/>
  <c r="L1653" i="3"/>
  <c r="M1653" i="3"/>
  <c r="G1654" i="3"/>
  <c r="H1654" i="3"/>
  <c r="I1654" i="3"/>
  <c r="J1654" i="3"/>
  <c r="K1654" i="3"/>
  <c r="L1654" i="3"/>
  <c r="M1654" i="3"/>
  <c r="G1655" i="3"/>
  <c r="H1655" i="3"/>
  <c r="I1655" i="3"/>
  <c r="J1655" i="3"/>
  <c r="K1655" i="3"/>
  <c r="L1655" i="3"/>
  <c r="M1655" i="3"/>
  <c r="G171" i="3"/>
  <c r="H171" i="3"/>
  <c r="I171" i="3"/>
  <c r="J171" i="3"/>
  <c r="K171" i="3"/>
  <c r="L171" i="3"/>
  <c r="M171" i="3"/>
  <c r="G172" i="3"/>
  <c r="H172" i="3"/>
  <c r="I172" i="3"/>
  <c r="J172" i="3"/>
  <c r="K172" i="3"/>
  <c r="L172" i="3"/>
  <c r="M172" i="3"/>
  <c r="G173" i="3"/>
  <c r="H173" i="3"/>
  <c r="I173" i="3"/>
  <c r="J173" i="3"/>
  <c r="K173" i="3"/>
  <c r="L173" i="3"/>
  <c r="M173" i="3"/>
  <c r="G174" i="3"/>
  <c r="H174" i="3"/>
  <c r="I174" i="3"/>
  <c r="J174" i="3"/>
  <c r="K174" i="3"/>
  <c r="L174" i="3"/>
  <c r="M174" i="3"/>
  <c r="G175" i="3"/>
  <c r="H175" i="3"/>
  <c r="I175" i="3"/>
  <c r="J175" i="3"/>
  <c r="K175" i="3"/>
  <c r="L175" i="3"/>
  <c r="M175" i="3"/>
  <c r="G176" i="3"/>
  <c r="H176" i="3"/>
  <c r="I176" i="3"/>
  <c r="J176" i="3"/>
  <c r="K176" i="3"/>
  <c r="L176" i="3"/>
  <c r="M176" i="3"/>
  <c r="G177" i="3"/>
  <c r="H177" i="3"/>
  <c r="I177" i="3"/>
  <c r="J177" i="3"/>
  <c r="K177" i="3"/>
  <c r="L177" i="3"/>
  <c r="M177" i="3"/>
  <c r="G178" i="3"/>
  <c r="H178" i="3"/>
  <c r="I178" i="3"/>
  <c r="J178" i="3"/>
  <c r="K178" i="3"/>
  <c r="L178" i="3"/>
  <c r="M178" i="3"/>
  <c r="G179" i="3"/>
  <c r="H179" i="3"/>
  <c r="I179" i="3"/>
  <c r="J179" i="3"/>
  <c r="K179" i="3"/>
  <c r="L179" i="3"/>
  <c r="M179" i="3"/>
  <c r="G180" i="3"/>
  <c r="H180" i="3"/>
  <c r="I180" i="3"/>
  <c r="J180" i="3"/>
  <c r="K180" i="3"/>
  <c r="L180" i="3"/>
  <c r="M180" i="3"/>
  <c r="G181" i="3"/>
  <c r="H181" i="3"/>
  <c r="I181" i="3"/>
  <c r="J181" i="3"/>
  <c r="K181" i="3"/>
  <c r="L181" i="3"/>
  <c r="M181" i="3"/>
  <c r="G182" i="3"/>
  <c r="H182" i="3"/>
  <c r="I182" i="3"/>
  <c r="J182" i="3"/>
  <c r="K182" i="3"/>
  <c r="L182" i="3"/>
  <c r="M182" i="3"/>
  <c r="G183" i="3"/>
  <c r="H183" i="3"/>
  <c r="I183" i="3"/>
  <c r="J183" i="3"/>
  <c r="K183" i="3"/>
  <c r="L183" i="3"/>
  <c r="M183" i="3"/>
  <c r="G184" i="3"/>
  <c r="H184" i="3"/>
  <c r="I184" i="3"/>
  <c r="J184" i="3"/>
  <c r="K184" i="3"/>
  <c r="L184" i="3"/>
  <c r="M184" i="3"/>
  <c r="G185" i="3"/>
  <c r="H185" i="3"/>
  <c r="I185" i="3"/>
  <c r="J185" i="3"/>
  <c r="K185" i="3"/>
  <c r="L185" i="3"/>
  <c r="M185" i="3"/>
  <c r="G187" i="3"/>
  <c r="H187" i="3"/>
  <c r="I187" i="3"/>
  <c r="J187" i="3"/>
  <c r="K187" i="3"/>
  <c r="L187" i="3"/>
  <c r="M187" i="3"/>
  <c r="G188" i="3"/>
  <c r="H188" i="3"/>
  <c r="I188" i="3"/>
  <c r="J188" i="3"/>
  <c r="K188" i="3"/>
  <c r="L188" i="3"/>
  <c r="M188" i="3"/>
  <c r="G189" i="3"/>
  <c r="H189" i="3"/>
  <c r="I189" i="3"/>
  <c r="J189" i="3"/>
  <c r="K189" i="3"/>
  <c r="L189" i="3"/>
  <c r="M189" i="3"/>
  <c r="G190" i="3"/>
  <c r="H190" i="3"/>
  <c r="I190" i="3"/>
  <c r="J190" i="3"/>
  <c r="K190" i="3"/>
  <c r="L190" i="3"/>
  <c r="M190" i="3"/>
  <c r="G191" i="3"/>
  <c r="H191" i="3"/>
  <c r="I191" i="3"/>
  <c r="J191" i="3"/>
  <c r="K191" i="3"/>
  <c r="L191" i="3"/>
  <c r="M191" i="3"/>
  <c r="G192" i="3"/>
  <c r="H192" i="3"/>
  <c r="I192" i="3"/>
  <c r="J192" i="3"/>
  <c r="K192" i="3"/>
  <c r="L192" i="3"/>
  <c r="M192" i="3"/>
  <c r="G193" i="3"/>
  <c r="H193" i="3"/>
  <c r="I193" i="3"/>
  <c r="J193" i="3"/>
  <c r="K193" i="3"/>
  <c r="L193" i="3"/>
  <c r="M193" i="3"/>
  <c r="G194" i="3"/>
  <c r="H194" i="3"/>
  <c r="I194" i="3"/>
  <c r="J194" i="3"/>
  <c r="K194" i="3"/>
  <c r="L194" i="3"/>
  <c r="M194" i="3"/>
  <c r="G195" i="3"/>
  <c r="H195" i="3"/>
  <c r="I195" i="3"/>
  <c r="J195" i="3"/>
  <c r="K195" i="3"/>
  <c r="L195" i="3"/>
  <c r="M195" i="3"/>
  <c r="G196" i="3"/>
  <c r="H196" i="3"/>
  <c r="I196" i="3"/>
  <c r="J196" i="3"/>
  <c r="K196" i="3"/>
  <c r="L196" i="3"/>
  <c r="M196" i="3"/>
  <c r="G197" i="3"/>
  <c r="H197" i="3"/>
  <c r="I197" i="3"/>
  <c r="J197" i="3"/>
  <c r="K197" i="3"/>
  <c r="L197" i="3"/>
  <c r="M197" i="3"/>
  <c r="G198" i="3"/>
  <c r="H198" i="3"/>
  <c r="I198" i="3"/>
  <c r="J198" i="3"/>
  <c r="K198" i="3"/>
  <c r="L198" i="3"/>
  <c r="M198" i="3"/>
  <c r="G199" i="3"/>
  <c r="H199" i="3"/>
  <c r="I199" i="3"/>
  <c r="J199" i="3"/>
  <c r="K199" i="3"/>
  <c r="L199" i="3"/>
  <c r="M199" i="3"/>
  <c r="G200" i="3"/>
  <c r="H200" i="3"/>
  <c r="I200" i="3"/>
  <c r="J200" i="3"/>
  <c r="K200" i="3"/>
  <c r="L200" i="3"/>
  <c r="M200" i="3"/>
  <c r="G201" i="3"/>
  <c r="H201" i="3"/>
  <c r="I201" i="3"/>
  <c r="J201" i="3"/>
  <c r="K201" i="3"/>
  <c r="L201" i="3"/>
  <c r="M201" i="3"/>
  <c r="G202" i="3"/>
  <c r="H202" i="3"/>
  <c r="I202" i="3"/>
  <c r="J202" i="3"/>
  <c r="K202" i="3"/>
  <c r="L202" i="3"/>
  <c r="M202" i="3"/>
  <c r="G203" i="3"/>
  <c r="H203" i="3"/>
  <c r="I203" i="3"/>
  <c r="J203" i="3"/>
  <c r="K203" i="3"/>
  <c r="L203" i="3"/>
  <c r="M203" i="3"/>
  <c r="G204" i="3"/>
  <c r="H204" i="3"/>
  <c r="I204" i="3"/>
  <c r="J204" i="3"/>
  <c r="K204" i="3"/>
  <c r="L204" i="3"/>
  <c r="M204" i="3"/>
  <c r="G205" i="3"/>
  <c r="H205" i="3"/>
  <c r="I205" i="3"/>
  <c r="J205" i="3"/>
  <c r="K205" i="3"/>
  <c r="L205" i="3"/>
  <c r="M205" i="3"/>
  <c r="G206" i="3"/>
  <c r="H206" i="3"/>
  <c r="I206" i="3"/>
  <c r="J206" i="3"/>
  <c r="K206" i="3"/>
  <c r="L206" i="3"/>
  <c r="M206" i="3"/>
  <c r="G207" i="3"/>
  <c r="H207" i="3"/>
  <c r="I207" i="3"/>
  <c r="J207" i="3"/>
  <c r="K207" i="3"/>
  <c r="L207" i="3"/>
  <c r="M207" i="3"/>
  <c r="G208" i="3"/>
  <c r="H208" i="3"/>
  <c r="I208" i="3"/>
  <c r="J208" i="3"/>
  <c r="K208" i="3"/>
  <c r="L208" i="3"/>
  <c r="M208" i="3"/>
  <c r="G209" i="3"/>
  <c r="H209" i="3"/>
  <c r="I209" i="3"/>
  <c r="J209" i="3"/>
  <c r="K209" i="3"/>
  <c r="L209" i="3"/>
  <c r="M209" i="3"/>
  <c r="G210" i="3"/>
  <c r="H210" i="3"/>
  <c r="I210" i="3"/>
  <c r="J210" i="3"/>
  <c r="K210" i="3"/>
  <c r="L210" i="3"/>
  <c r="M210" i="3"/>
  <c r="G211" i="3"/>
  <c r="H211" i="3"/>
  <c r="I211" i="3"/>
  <c r="J211" i="3"/>
  <c r="K211" i="3"/>
  <c r="L211" i="3"/>
  <c r="M211" i="3"/>
  <c r="G212" i="3"/>
  <c r="H212" i="3"/>
  <c r="I212" i="3"/>
  <c r="J212" i="3"/>
  <c r="K212" i="3"/>
  <c r="L212" i="3"/>
  <c r="M212" i="3"/>
  <c r="G213" i="3"/>
  <c r="H213" i="3"/>
  <c r="I213" i="3"/>
  <c r="J213" i="3"/>
  <c r="K213" i="3"/>
  <c r="L213" i="3"/>
  <c r="M213" i="3"/>
  <c r="G215" i="3"/>
  <c r="H215" i="3"/>
  <c r="I215" i="3"/>
  <c r="J215" i="3"/>
  <c r="K215" i="3"/>
  <c r="L215" i="3"/>
  <c r="M215" i="3"/>
  <c r="G216" i="3"/>
  <c r="H216" i="3"/>
  <c r="I216" i="3"/>
  <c r="J216" i="3"/>
  <c r="K216" i="3"/>
  <c r="L216" i="3"/>
  <c r="M216" i="3"/>
  <c r="G217" i="3"/>
  <c r="H217" i="3"/>
  <c r="I217" i="3"/>
  <c r="J217" i="3"/>
  <c r="K217" i="3"/>
  <c r="L217" i="3"/>
  <c r="M217" i="3"/>
  <c r="G218" i="3"/>
  <c r="H218" i="3"/>
  <c r="I218" i="3"/>
  <c r="J218" i="3"/>
  <c r="K218" i="3"/>
  <c r="L218" i="3"/>
  <c r="M218" i="3"/>
  <c r="G219" i="3"/>
  <c r="H219" i="3"/>
  <c r="I219" i="3"/>
  <c r="J219" i="3"/>
  <c r="K219" i="3"/>
  <c r="L219" i="3"/>
  <c r="M219" i="3"/>
  <c r="G220" i="3"/>
  <c r="H220" i="3"/>
  <c r="I220" i="3"/>
  <c r="J220" i="3"/>
  <c r="K220" i="3"/>
  <c r="L220" i="3"/>
  <c r="M220" i="3"/>
  <c r="G221" i="3"/>
  <c r="H221" i="3"/>
  <c r="I221" i="3"/>
  <c r="J221" i="3"/>
  <c r="K221" i="3"/>
  <c r="L221" i="3"/>
  <c r="M221" i="3"/>
  <c r="G222" i="3"/>
  <c r="H222" i="3"/>
  <c r="I222" i="3"/>
  <c r="J222" i="3"/>
  <c r="K222" i="3"/>
  <c r="L222" i="3"/>
  <c r="M222" i="3"/>
  <c r="G223" i="3"/>
  <c r="H223" i="3"/>
  <c r="I223" i="3"/>
  <c r="J223" i="3"/>
  <c r="K223" i="3"/>
  <c r="L223" i="3"/>
  <c r="M223" i="3"/>
  <c r="G224" i="3"/>
  <c r="H224" i="3"/>
  <c r="I224" i="3"/>
  <c r="J224" i="3"/>
  <c r="K224" i="3"/>
  <c r="L224" i="3"/>
  <c r="M224" i="3"/>
  <c r="G225" i="3"/>
  <c r="H225" i="3"/>
  <c r="I225" i="3"/>
  <c r="J225" i="3"/>
  <c r="K225" i="3"/>
  <c r="L225" i="3"/>
  <c r="M225" i="3"/>
  <c r="G226" i="3"/>
  <c r="H226" i="3"/>
  <c r="I226" i="3"/>
  <c r="J226" i="3"/>
  <c r="K226" i="3"/>
  <c r="L226" i="3"/>
  <c r="M226" i="3"/>
  <c r="G227" i="3"/>
  <c r="H227" i="3"/>
  <c r="I227" i="3"/>
  <c r="J227" i="3"/>
  <c r="K227" i="3"/>
  <c r="L227" i="3"/>
  <c r="M227" i="3"/>
  <c r="G229" i="3"/>
  <c r="H229" i="3"/>
  <c r="I229" i="3"/>
  <c r="J229" i="3"/>
  <c r="K229" i="3"/>
  <c r="L229" i="3"/>
  <c r="M229" i="3"/>
  <c r="G230" i="3"/>
  <c r="H230" i="3"/>
  <c r="I230" i="3"/>
  <c r="J230" i="3"/>
  <c r="K230" i="3"/>
  <c r="L230" i="3"/>
  <c r="M230" i="3"/>
  <c r="G231" i="3"/>
  <c r="H231" i="3"/>
  <c r="I231" i="3"/>
  <c r="J231" i="3"/>
  <c r="K231" i="3"/>
  <c r="L231" i="3"/>
  <c r="M231" i="3"/>
  <c r="G232" i="3"/>
  <c r="H232" i="3"/>
  <c r="I232" i="3"/>
  <c r="J232" i="3"/>
  <c r="K232" i="3"/>
  <c r="L232" i="3"/>
  <c r="M232" i="3"/>
  <c r="G233" i="3"/>
  <c r="H233" i="3"/>
  <c r="I233" i="3"/>
  <c r="J233" i="3"/>
  <c r="K233" i="3"/>
  <c r="L233" i="3"/>
  <c r="M233" i="3"/>
  <c r="G234" i="3"/>
  <c r="H234" i="3"/>
  <c r="I234" i="3"/>
  <c r="J234" i="3"/>
  <c r="K234" i="3"/>
  <c r="L234" i="3"/>
  <c r="M234" i="3"/>
  <c r="G235" i="3"/>
  <c r="H235" i="3"/>
  <c r="I235" i="3"/>
  <c r="J235" i="3"/>
  <c r="K235" i="3"/>
  <c r="L235" i="3"/>
  <c r="M235" i="3"/>
  <c r="G236" i="3"/>
  <c r="H236" i="3"/>
  <c r="I236" i="3"/>
  <c r="J236" i="3"/>
  <c r="K236" i="3"/>
  <c r="L236" i="3"/>
  <c r="M236" i="3"/>
  <c r="G237" i="3"/>
  <c r="H237" i="3"/>
  <c r="I237" i="3"/>
  <c r="J237" i="3"/>
  <c r="K237" i="3"/>
  <c r="L237" i="3"/>
  <c r="M237" i="3"/>
  <c r="G238" i="3"/>
  <c r="H238" i="3"/>
  <c r="I238" i="3"/>
  <c r="J238" i="3"/>
  <c r="K238" i="3"/>
  <c r="L238" i="3"/>
  <c r="M238" i="3"/>
  <c r="G239" i="3"/>
  <c r="H239" i="3"/>
  <c r="I239" i="3"/>
  <c r="J239" i="3"/>
  <c r="K239" i="3"/>
  <c r="L239" i="3"/>
  <c r="M239" i="3"/>
  <c r="G240" i="3"/>
  <c r="H240" i="3"/>
  <c r="I240" i="3"/>
  <c r="J240" i="3"/>
  <c r="K240" i="3"/>
  <c r="L240" i="3"/>
  <c r="M240" i="3"/>
  <c r="G241" i="3"/>
  <c r="H241" i="3"/>
  <c r="I241" i="3"/>
  <c r="J241" i="3"/>
  <c r="K241" i="3"/>
  <c r="L241" i="3"/>
  <c r="M241" i="3"/>
  <c r="G242" i="3"/>
  <c r="H242" i="3"/>
  <c r="I242" i="3"/>
  <c r="J242" i="3"/>
  <c r="K242" i="3"/>
  <c r="L242" i="3"/>
  <c r="M242" i="3"/>
  <c r="G243" i="3"/>
  <c r="H243" i="3"/>
  <c r="I243" i="3"/>
  <c r="J243" i="3"/>
  <c r="K243" i="3"/>
  <c r="L243" i="3"/>
  <c r="M243" i="3"/>
  <c r="G244" i="3"/>
  <c r="H244" i="3"/>
  <c r="I244" i="3"/>
  <c r="J244" i="3"/>
  <c r="K244" i="3"/>
  <c r="L244" i="3"/>
  <c r="M244" i="3"/>
  <c r="G245" i="3"/>
  <c r="H245" i="3"/>
  <c r="I245" i="3"/>
  <c r="J245" i="3"/>
  <c r="K245" i="3"/>
  <c r="L245" i="3"/>
  <c r="M245" i="3"/>
  <c r="G246" i="3"/>
  <c r="H246" i="3"/>
  <c r="I246" i="3"/>
  <c r="J246" i="3"/>
  <c r="K246" i="3"/>
  <c r="L246" i="3"/>
  <c r="M246" i="3"/>
  <c r="G247" i="3"/>
  <c r="H247" i="3"/>
  <c r="I247" i="3"/>
  <c r="J247" i="3"/>
  <c r="K247" i="3"/>
  <c r="L247" i="3"/>
  <c r="M247" i="3"/>
  <c r="G248" i="3"/>
  <c r="H248" i="3"/>
  <c r="I248" i="3"/>
  <c r="J248" i="3"/>
  <c r="K248" i="3"/>
  <c r="L248" i="3"/>
  <c r="M248" i="3"/>
  <c r="G249" i="3"/>
  <c r="H249" i="3"/>
  <c r="I249" i="3"/>
  <c r="J249" i="3"/>
  <c r="K249" i="3"/>
  <c r="L249" i="3"/>
  <c r="M249" i="3"/>
  <c r="G250" i="3"/>
  <c r="H250" i="3"/>
  <c r="I250" i="3"/>
  <c r="J250" i="3"/>
  <c r="K250" i="3"/>
  <c r="L250" i="3"/>
  <c r="M250" i="3"/>
  <c r="G251" i="3"/>
  <c r="H251" i="3"/>
  <c r="I251" i="3"/>
  <c r="J251" i="3"/>
  <c r="K251" i="3"/>
  <c r="L251" i="3"/>
  <c r="M251" i="3"/>
  <c r="G252" i="3"/>
  <c r="H252" i="3"/>
  <c r="I252" i="3"/>
  <c r="G253" i="3"/>
  <c r="H253" i="3"/>
  <c r="I253" i="3"/>
  <c r="G1657" i="3"/>
  <c r="H1657" i="3"/>
  <c r="I1657" i="3"/>
  <c r="J1657" i="3"/>
  <c r="K1657" i="3"/>
  <c r="L1657" i="3"/>
  <c r="M1657" i="3"/>
  <c r="G1658" i="3"/>
  <c r="H1658" i="3"/>
  <c r="I1658" i="3"/>
  <c r="J1658" i="3"/>
  <c r="K1658" i="3"/>
  <c r="L1658" i="3"/>
  <c r="M1658" i="3"/>
  <c r="G1659" i="3"/>
  <c r="H1659" i="3"/>
  <c r="I1659" i="3"/>
  <c r="J1659" i="3"/>
  <c r="K1659" i="3"/>
  <c r="L1659" i="3"/>
  <c r="M1659" i="3"/>
  <c r="G1660" i="3"/>
  <c r="H1660" i="3"/>
  <c r="I1660" i="3"/>
  <c r="J1660" i="3"/>
  <c r="K1660" i="3"/>
  <c r="L1660" i="3"/>
  <c r="M1660" i="3"/>
  <c r="G1661" i="3"/>
  <c r="H1661" i="3"/>
  <c r="I1661" i="3"/>
  <c r="J1661" i="3"/>
  <c r="K1661" i="3"/>
  <c r="L1661" i="3"/>
  <c r="M1661" i="3"/>
  <c r="G1662" i="3"/>
  <c r="H1662" i="3"/>
  <c r="I1662" i="3"/>
  <c r="J1662" i="3"/>
  <c r="K1662" i="3"/>
  <c r="L1662" i="3"/>
  <c r="M1662" i="3"/>
  <c r="G1663" i="3"/>
  <c r="H1663" i="3"/>
  <c r="I1663" i="3"/>
  <c r="J1663" i="3"/>
  <c r="K1663" i="3"/>
  <c r="L1663" i="3"/>
  <c r="M1663" i="3"/>
  <c r="G1664" i="3"/>
  <c r="H1664" i="3"/>
  <c r="I1664" i="3"/>
  <c r="J1664" i="3"/>
  <c r="K1664" i="3"/>
  <c r="L1664" i="3"/>
  <c r="M1664" i="3"/>
  <c r="G1665" i="3"/>
  <c r="H1665" i="3"/>
  <c r="I1665" i="3"/>
  <c r="J1665" i="3"/>
  <c r="K1665" i="3"/>
  <c r="L1665" i="3"/>
  <c r="M1665" i="3"/>
  <c r="G1666" i="3"/>
  <c r="H1666" i="3"/>
  <c r="I1666" i="3"/>
  <c r="J1666" i="3"/>
  <c r="K1666" i="3"/>
  <c r="L1666" i="3"/>
  <c r="M1666" i="3"/>
  <c r="G1667" i="3"/>
  <c r="H1667" i="3"/>
  <c r="I1667" i="3"/>
  <c r="J1667" i="3"/>
  <c r="K1667" i="3"/>
  <c r="L1667" i="3"/>
  <c r="M1667" i="3"/>
  <c r="G1668" i="3"/>
  <c r="H1668" i="3"/>
  <c r="I1668" i="3"/>
  <c r="J1668" i="3"/>
  <c r="K1668" i="3"/>
  <c r="L1668" i="3"/>
  <c r="M1668" i="3"/>
  <c r="G1669" i="3"/>
  <c r="H1669" i="3"/>
  <c r="I1669" i="3"/>
  <c r="J1669" i="3"/>
  <c r="K1669" i="3"/>
  <c r="L1669" i="3"/>
  <c r="M1669" i="3"/>
  <c r="G1670" i="3"/>
  <c r="H1670" i="3"/>
  <c r="I1670" i="3"/>
  <c r="J1670" i="3"/>
  <c r="K1670" i="3"/>
  <c r="L1670" i="3"/>
  <c r="M1670" i="3"/>
  <c r="G1671" i="3"/>
  <c r="H1671" i="3"/>
  <c r="I1671" i="3"/>
  <c r="J1671" i="3"/>
  <c r="K1671" i="3"/>
  <c r="L1671" i="3"/>
  <c r="M1671" i="3"/>
  <c r="G1672" i="3"/>
  <c r="H1672" i="3"/>
  <c r="I1672" i="3"/>
  <c r="J1672" i="3"/>
  <c r="K1672" i="3"/>
  <c r="L1672" i="3"/>
  <c r="M1672" i="3"/>
  <c r="G1673" i="3"/>
  <c r="H1673" i="3"/>
  <c r="I1673" i="3"/>
  <c r="J1673" i="3"/>
  <c r="K1673" i="3"/>
  <c r="L1673" i="3"/>
  <c r="M1673" i="3"/>
  <c r="G1674" i="3"/>
  <c r="H1674" i="3"/>
  <c r="I1674" i="3"/>
  <c r="J1674" i="3"/>
  <c r="K1674" i="3"/>
  <c r="L1674" i="3"/>
  <c r="M1674" i="3"/>
  <c r="G1675" i="3"/>
  <c r="H1675" i="3"/>
  <c r="I1675" i="3"/>
  <c r="J1675" i="3"/>
  <c r="K1675" i="3"/>
  <c r="L1675" i="3"/>
  <c r="M1675" i="3"/>
  <c r="G1676" i="3"/>
  <c r="H1676" i="3"/>
  <c r="I1676" i="3"/>
  <c r="J1676" i="3"/>
  <c r="K1676" i="3"/>
  <c r="L1676" i="3"/>
  <c r="M1676" i="3"/>
  <c r="G1677" i="3"/>
  <c r="H1677" i="3"/>
  <c r="I1677" i="3"/>
  <c r="J1677" i="3"/>
  <c r="K1677" i="3"/>
  <c r="L1677" i="3"/>
  <c r="M1677" i="3"/>
  <c r="G1678" i="3"/>
  <c r="H1678" i="3"/>
  <c r="I1678" i="3"/>
  <c r="J1678" i="3"/>
  <c r="K1678" i="3"/>
  <c r="L1678" i="3"/>
  <c r="M1678" i="3"/>
  <c r="G257" i="3"/>
  <c r="H257" i="3"/>
  <c r="I257" i="3"/>
  <c r="J257" i="3"/>
  <c r="K257" i="3"/>
  <c r="L257" i="3"/>
  <c r="M257" i="3"/>
  <c r="G258" i="3"/>
  <c r="H258" i="3"/>
  <c r="I258" i="3"/>
  <c r="J258" i="3"/>
  <c r="K258" i="3"/>
  <c r="L258" i="3"/>
  <c r="M258" i="3"/>
  <c r="G259" i="3"/>
  <c r="H259" i="3"/>
  <c r="I259" i="3"/>
  <c r="J259" i="3"/>
  <c r="K259" i="3"/>
  <c r="L259" i="3"/>
  <c r="M259" i="3"/>
  <c r="G260" i="3"/>
  <c r="H260" i="3"/>
  <c r="I260" i="3"/>
  <c r="J260" i="3"/>
  <c r="K260" i="3"/>
  <c r="L260" i="3"/>
  <c r="M260" i="3"/>
  <c r="G261" i="3"/>
  <c r="H261" i="3"/>
  <c r="I261" i="3"/>
  <c r="J261" i="3"/>
  <c r="K261" i="3"/>
  <c r="L261" i="3"/>
  <c r="M261" i="3"/>
  <c r="G262" i="3"/>
  <c r="H262" i="3"/>
  <c r="I262" i="3"/>
  <c r="J262" i="3"/>
  <c r="K262" i="3"/>
  <c r="L262" i="3"/>
  <c r="M262" i="3"/>
  <c r="G263" i="3"/>
  <c r="H263" i="3"/>
  <c r="I263" i="3"/>
  <c r="J263" i="3"/>
  <c r="K263" i="3"/>
  <c r="L263" i="3"/>
  <c r="M263" i="3"/>
  <c r="G264" i="3"/>
  <c r="H264" i="3"/>
  <c r="I264" i="3"/>
  <c r="J264" i="3"/>
  <c r="K264" i="3"/>
  <c r="L264" i="3"/>
  <c r="M264" i="3"/>
  <c r="G265" i="3"/>
  <c r="H265" i="3"/>
  <c r="I265" i="3"/>
  <c r="J265" i="3"/>
  <c r="K265" i="3"/>
  <c r="L265" i="3"/>
  <c r="M265" i="3"/>
  <c r="G266" i="3"/>
  <c r="H266" i="3"/>
  <c r="I266" i="3"/>
  <c r="J266" i="3"/>
  <c r="K266" i="3"/>
  <c r="L266" i="3"/>
  <c r="M266" i="3"/>
  <c r="G267" i="3"/>
  <c r="H267" i="3"/>
  <c r="I267" i="3"/>
  <c r="J267" i="3"/>
  <c r="K267" i="3"/>
  <c r="L267" i="3"/>
  <c r="M267" i="3"/>
  <c r="G268" i="3"/>
  <c r="H268" i="3"/>
  <c r="I268" i="3"/>
  <c r="J268" i="3"/>
  <c r="K268" i="3"/>
  <c r="L268" i="3"/>
  <c r="M268" i="3"/>
  <c r="G269" i="3"/>
  <c r="H269" i="3"/>
  <c r="I269" i="3"/>
  <c r="J269" i="3"/>
  <c r="K269" i="3"/>
  <c r="L269" i="3"/>
  <c r="M269" i="3"/>
  <c r="G271" i="3"/>
  <c r="H271" i="3"/>
  <c r="I271" i="3"/>
  <c r="J271" i="3"/>
  <c r="K271" i="3"/>
  <c r="L271" i="3"/>
  <c r="M271" i="3"/>
  <c r="G272" i="3"/>
  <c r="H272" i="3"/>
  <c r="I272" i="3"/>
  <c r="J272" i="3"/>
  <c r="K272" i="3"/>
  <c r="L272" i="3"/>
  <c r="M272" i="3"/>
  <c r="G273" i="3"/>
  <c r="H273" i="3"/>
  <c r="I273" i="3"/>
  <c r="J273" i="3"/>
  <c r="K273" i="3"/>
  <c r="L273" i="3"/>
  <c r="M273" i="3"/>
  <c r="G274" i="3"/>
  <c r="H274" i="3"/>
  <c r="I274" i="3"/>
  <c r="J274" i="3"/>
  <c r="K274" i="3"/>
  <c r="L274" i="3"/>
  <c r="M274" i="3"/>
  <c r="G275" i="3"/>
  <c r="H275" i="3"/>
  <c r="I275" i="3"/>
  <c r="J275" i="3"/>
  <c r="K275" i="3"/>
  <c r="L275" i="3"/>
  <c r="M275" i="3"/>
  <c r="G276" i="3"/>
  <c r="H276" i="3"/>
  <c r="I276" i="3"/>
  <c r="J276" i="3"/>
  <c r="K276" i="3"/>
  <c r="L276" i="3"/>
  <c r="M276" i="3"/>
  <c r="G277" i="3"/>
  <c r="H277" i="3"/>
  <c r="I277" i="3"/>
  <c r="J277" i="3"/>
  <c r="K277" i="3"/>
  <c r="L277" i="3"/>
  <c r="M277" i="3"/>
  <c r="G278" i="3"/>
  <c r="H278" i="3"/>
  <c r="I278" i="3"/>
  <c r="J278" i="3"/>
  <c r="K278" i="3"/>
  <c r="L278" i="3"/>
  <c r="M278" i="3"/>
  <c r="G279" i="3"/>
  <c r="H279" i="3"/>
  <c r="I279" i="3"/>
  <c r="J279" i="3"/>
  <c r="K279" i="3"/>
  <c r="L279" i="3"/>
  <c r="M279" i="3"/>
  <c r="G280" i="3"/>
  <c r="H280" i="3"/>
  <c r="I280" i="3"/>
  <c r="J280" i="3"/>
  <c r="K280" i="3"/>
  <c r="L280" i="3"/>
  <c r="M280" i="3"/>
  <c r="G281" i="3"/>
  <c r="H281" i="3"/>
  <c r="I281" i="3"/>
  <c r="J281" i="3"/>
  <c r="K281" i="3"/>
  <c r="L281" i="3"/>
  <c r="M281" i="3"/>
  <c r="G282" i="3"/>
  <c r="H282" i="3"/>
  <c r="I282" i="3"/>
  <c r="J282" i="3"/>
  <c r="K282" i="3"/>
  <c r="L282" i="3"/>
  <c r="M282" i="3"/>
  <c r="G283" i="3"/>
  <c r="H283" i="3"/>
  <c r="I283" i="3"/>
  <c r="J283" i="3"/>
  <c r="K283" i="3"/>
  <c r="L283" i="3"/>
  <c r="M283" i="3"/>
  <c r="G284" i="3"/>
  <c r="H284" i="3"/>
  <c r="I284" i="3"/>
  <c r="J284" i="3"/>
  <c r="K284" i="3"/>
  <c r="L284" i="3"/>
  <c r="M284" i="3"/>
  <c r="G285" i="3"/>
  <c r="H285" i="3"/>
  <c r="I285" i="3"/>
  <c r="J285" i="3"/>
  <c r="K285" i="3"/>
  <c r="L285" i="3"/>
  <c r="M285" i="3"/>
  <c r="G286" i="3"/>
  <c r="H286" i="3"/>
  <c r="I286" i="3"/>
  <c r="J286" i="3"/>
  <c r="K286" i="3"/>
  <c r="L286" i="3"/>
  <c r="M286" i="3"/>
  <c r="G287" i="3"/>
  <c r="H287" i="3"/>
  <c r="I287" i="3"/>
  <c r="J287" i="3"/>
  <c r="K287" i="3"/>
  <c r="L287" i="3"/>
  <c r="M287" i="3"/>
  <c r="G288" i="3"/>
  <c r="H288" i="3"/>
  <c r="I288" i="3"/>
  <c r="J288" i="3"/>
  <c r="K288" i="3"/>
  <c r="L288" i="3"/>
  <c r="M288" i="3"/>
  <c r="G289" i="3"/>
  <c r="H289" i="3"/>
  <c r="I289" i="3"/>
  <c r="J289" i="3"/>
  <c r="K289" i="3"/>
  <c r="L289" i="3"/>
  <c r="M289" i="3"/>
  <c r="G290" i="3"/>
  <c r="H290" i="3"/>
  <c r="I290" i="3"/>
  <c r="J290" i="3"/>
  <c r="K290" i="3"/>
  <c r="L290" i="3"/>
  <c r="M290" i="3"/>
  <c r="G291" i="3"/>
  <c r="H291" i="3"/>
  <c r="I291" i="3"/>
  <c r="J291" i="3"/>
  <c r="K291" i="3"/>
  <c r="L291" i="3"/>
  <c r="M291" i="3"/>
  <c r="G292" i="3"/>
  <c r="H292" i="3"/>
  <c r="I292" i="3"/>
  <c r="J292" i="3"/>
  <c r="K292" i="3"/>
  <c r="L292" i="3"/>
  <c r="M292" i="3"/>
  <c r="G293" i="3"/>
  <c r="H293" i="3"/>
  <c r="I293" i="3"/>
  <c r="J293" i="3"/>
  <c r="K293" i="3"/>
  <c r="L293" i="3"/>
  <c r="M293" i="3"/>
  <c r="G294" i="3"/>
  <c r="H294" i="3"/>
  <c r="I294" i="3"/>
  <c r="J294" i="3"/>
  <c r="K294" i="3"/>
  <c r="L294" i="3"/>
  <c r="M294" i="3"/>
  <c r="G295" i="3"/>
  <c r="H295" i="3"/>
  <c r="I295" i="3"/>
  <c r="J295" i="3"/>
  <c r="K295" i="3"/>
  <c r="L295" i="3"/>
  <c r="M295" i="3"/>
  <c r="G296" i="3"/>
  <c r="H296" i="3"/>
  <c r="I296" i="3"/>
  <c r="J296" i="3"/>
  <c r="K296" i="3"/>
  <c r="L296" i="3"/>
  <c r="M296" i="3"/>
  <c r="G297" i="3"/>
  <c r="H297" i="3"/>
  <c r="I297" i="3"/>
  <c r="J297" i="3"/>
  <c r="K297" i="3"/>
  <c r="L297" i="3"/>
  <c r="M297" i="3"/>
  <c r="G298" i="3"/>
  <c r="H298" i="3"/>
  <c r="I298" i="3"/>
  <c r="J298" i="3"/>
  <c r="K298" i="3"/>
  <c r="L298" i="3"/>
  <c r="M298" i="3"/>
  <c r="G299" i="3"/>
  <c r="H299" i="3"/>
  <c r="I299" i="3"/>
  <c r="J299" i="3"/>
  <c r="K299" i="3"/>
  <c r="L299" i="3"/>
  <c r="M299" i="3"/>
  <c r="G300" i="3"/>
  <c r="H300" i="3"/>
  <c r="I300" i="3"/>
  <c r="J300" i="3"/>
  <c r="K300" i="3"/>
  <c r="L300" i="3"/>
  <c r="M300" i="3"/>
  <c r="G302" i="3"/>
  <c r="H302" i="3"/>
  <c r="I302" i="3"/>
  <c r="J302" i="3"/>
  <c r="K302" i="3"/>
  <c r="L302" i="3"/>
  <c r="M302" i="3"/>
  <c r="G303" i="3"/>
  <c r="H303" i="3"/>
  <c r="I303" i="3"/>
  <c r="J303" i="3"/>
  <c r="K303" i="3"/>
  <c r="L303" i="3"/>
  <c r="M303" i="3"/>
  <c r="G304" i="3"/>
  <c r="H304" i="3"/>
  <c r="I304" i="3"/>
  <c r="J304" i="3"/>
  <c r="K304" i="3"/>
  <c r="L304" i="3"/>
  <c r="M304" i="3"/>
  <c r="G305" i="3"/>
  <c r="H305" i="3"/>
  <c r="I305" i="3"/>
  <c r="J305" i="3"/>
  <c r="K305" i="3"/>
  <c r="L305" i="3"/>
  <c r="M305" i="3"/>
  <c r="G306" i="3"/>
  <c r="H306" i="3"/>
  <c r="I306" i="3"/>
  <c r="J306" i="3"/>
  <c r="K306" i="3"/>
  <c r="L306" i="3"/>
  <c r="M306" i="3"/>
  <c r="G307" i="3"/>
  <c r="H307" i="3"/>
  <c r="I307" i="3"/>
  <c r="J307" i="3"/>
  <c r="K307" i="3"/>
  <c r="L307" i="3"/>
  <c r="M307" i="3"/>
  <c r="G308" i="3"/>
  <c r="H308" i="3"/>
  <c r="I308" i="3"/>
  <c r="J308" i="3"/>
  <c r="K308" i="3"/>
  <c r="L308" i="3"/>
  <c r="M308" i="3"/>
  <c r="G309" i="3"/>
  <c r="H309" i="3"/>
  <c r="I309" i="3"/>
  <c r="J309" i="3"/>
  <c r="K309" i="3"/>
  <c r="L309" i="3"/>
  <c r="M309" i="3"/>
  <c r="G310" i="3"/>
  <c r="H310" i="3"/>
  <c r="I310" i="3"/>
  <c r="J310" i="3"/>
  <c r="K310" i="3"/>
  <c r="L310" i="3"/>
  <c r="M310" i="3"/>
  <c r="G311" i="3"/>
  <c r="H311" i="3"/>
  <c r="I311" i="3"/>
  <c r="J311" i="3"/>
  <c r="K311" i="3"/>
  <c r="L311" i="3"/>
  <c r="M311" i="3"/>
  <c r="G312" i="3"/>
  <c r="H312" i="3"/>
  <c r="I312" i="3"/>
  <c r="J312" i="3"/>
  <c r="K312" i="3"/>
  <c r="L312" i="3"/>
  <c r="M312" i="3"/>
  <c r="G313" i="3"/>
  <c r="H313" i="3"/>
  <c r="I313" i="3"/>
  <c r="J313" i="3"/>
  <c r="K313" i="3"/>
  <c r="L313" i="3"/>
  <c r="M313" i="3"/>
  <c r="G314" i="3"/>
  <c r="H314" i="3"/>
  <c r="I314" i="3"/>
  <c r="J314" i="3"/>
  <c r="K314" i="3"/>
  <c r="L314" i="3"/>
  <c r="M314" i="3"/>
  <c r="G316" i="3"/>
  <c r="H316" i="3"/>
  <c r="I316" i="3"/>
  <c r="J316" i="3"/>
  <c r="K316" i="3"/>
  <c r="L316" i="3"/>
  <c r="M316" i="3"/>
  <c r="G317" i="3"/>
  <c r="H317" i="3"/>
  <c r="I317" i="3"/>
  <c r="J317" i="3"/>
  <c r="K317" i="3"/>
  <c r="L317" i="3"/>
  <c r="M317" i="3"/>
  <c r="G318" i="3"/>
  <c r="H318" i="3"/>
  <c r="I318" i="3"/>
  <c r="J318" i="3"/>
  <c r="K318" i="3"/>
  <c r="L318" i="3"/>
  <c r="M318" i="3"/>
  <c r="G319" i="3"/>
  <c r="H319" i="3"/>
  <c r="I319" i="3"/>
  <c r="J319" i="3"/>
  <c r="K319" i="3"/>
  <c r="L319" i="3"/>
  <c r="M319" i="3"/>
  <c r="G320" i="3"/>
  <c r="H320" i="3"/>
  <c r="I320" i="3"/>
  <c r="J320" i="3"/>
  <c r="K320" i="3"/>
  <c r="L320" i="3"/>
  <c r="M320" i="3"/>
  <c r="G321" i="3"/>
  <c r="H321" i="3"/>
  <c r="I321" i="3"/>
  <c r="G322" i="3"/>
  <c r="H322" i="3"/>
  <c r="I322" i="3"/>
  <c r="J322" i="3"/>
  <c r="K322" i="3"/>
  <c r="L322" i="3"/>
  <c r="M322" i="3"/>
  <c r="G323" i="3"/>
  <c r="H323" i="3"/>
  <c r="I323" i="3"/>
  <c r="J323" i="3"/>
  <c r="K323" i="3"/>
  <c r="L323" i="3"/>
  <c r="M323" i="3"/>
  <c r="G324" i="3"/>
  <c r="H324" i="3"/>
  <c r="I324" i="3"/>
  <c r="J324" i="3"/>
  <c r="K324" i="3"/>
  <c r="L324" i="3"/>
  <c r="M324" i="3"/>
  <c r="G325" i="3"/>
  <c r="H325" i="3"/>
  <c r="I325" i="3"/>
  <c r="J325" i="3"/>
  <c r="K325" i="3"/>
  <c r="L325" i="3"/>
  <c r="M325" i="3"/>
  <c r="G326" i="3"/>
  <c r="H326" i="3"/>
  <c r="I326" i="3"/>
  <c r="J326" i="3"/>
  <c r="K326" i="3"/>
  <c r="L326" i="3"/>
  <c r="M326" i="3"/>
  <c r="G327" i="3"/>
  <c r="H327" i="3"/>
  <c r="I327" i="3"/>
  <c r="J327" i="3"/>
  <c r="K327" i="3"/>
  <c r="L327" i="3"/>
  <c r="M327" i="3"/>
  <c r="G328" i="3"/>
  <c r="H328" i="3"/>
  <c r="I328" i="3"/>
  <c r="J328" i="3"/>
  <c r="K328" i="3"/>
  <c r="L328" i="3"/>
  <c r="M328" i="3"/>
  <c r="G329" i="3"/>
  <c r="H329" i="3"/>
  <c r="I329" i="3"/>
  <c r="J329" i="3"/>
  <c r="K329" i="3"/>
  <c r="L329" i="3"/>
  <c r="M329" i="3"/>
  <c r="G330" i="3"/>
  <c r="H330" i="3"/>
  <c r="I330" i="3"/>
  <c r="J330" i="3"/>
  <c r="K330" i="3"/>
  <c r="L330" i="3"/>
  <c r="M330" i="3"/>
  <c r="G331" i="3"/>
  <c r="H331" i="3"/>
  <c r="I331" i="3"/>
  <c r="J331" i="3"/>
  <c r="K331" i="3"/>
  <c r="L331" i="3"/>
  <c r="M331" i="3"/>
  <c r="G332" i="3"/>
  <c r="H332" i="3"/>
  <c r="I332" i="3"/>
  <c r="J332" i="3"/>
  <c r="K332" i="3"/>
  <c r="L332" i="3"/>
  <c r="M332" i="3"/>
  <c r="G333" i="3"/>
  <c r="H333" i="3"/>
  <c r="I333" i="3"/>
  <c r="J333" i="3"/>
  <c r="K333" i="3"/>
  <c r="L333" i="3"/>
  <c r="M333" i="3"/>
  <c r="G334" i="3"/>
  <c r="H334" i="3"/>
  <c r="I334" i="3"/>
  <c r="J334" i="3"/>
  <c r="K334" i="3"/>
  <c r="L334" i="3"/>
  <c r="M334" i="3"/>
  <c r="G335" i="3"/>
  <c r="H335" i="3"/>
  <c r="I335" i="3"/>
  <c r="J335" i="3"/>
  <c r="K335" i="3"/>
  <c r="L335" i="3"/>
  <c r="M335" i="3"/>
  <c r="G336" i="3"/>
  <c r="H336" i="3"/>
  <c r="I336" i="3"/>
  <c r="J336" i="3"/>
  <c r="K336" i="3"/>
  <c r="L336" i="3"/>
  <c r="M336" i="3"/>
  <c r="G337" i="3"/>
  <c r="H337" i="3"/>
  <c r="I337" i="3"/>
  <c r="J337" i="3"/>
  <c r="K337" i="3"/>
  <c r="L337" i="3"/>
  <c r="M337" i="3"/>
  <c r="G338" i="3"/>
  <c r="H338" i="3"/>
  <c r="I338" i="3"/>
  <c r="J338" i="3"/>
  <c r="K338" i="3"/>
  <c r="L338" i="3"/>
  <c r="M338" i="3"/>
  <c r="G339" i="3"/>
  <c r="H339" i="3"/>
  <c r="I339" i="3"/>
  <c r="J339" i="3"/>
  <c r="K339" i="3"/>
  <c r="L339" i="3"/>
  <c r="M339" i="3"/>
  <c r="G340" i="3"/>
  <c r="H340" i="3"/>
  <c r="I340" i="3"/>
  <c r="J340" i="3"/>
  <c r="K340" i="3"/>
  <c r="L340" i="3"/>
  <c r="M340" i="3"/>
  <c r="G341" i="3"/>
  <c r="H341" i="3"/>
  <c r="I341" i="3"/>
  <c r="J341" i="3"/>
  <c r="K341" i="3"/>
  <c r="L341" i="3"/>
  <c r="M341" i="3"/>
  <c r="G342" i="3"/>
  <c r="H342" i="3"/>
  <c r="I342" i="3"/>
  <c r="J342" i="3"/>
  <c r="K342" i="3"/>
  <c r="L342" i="3"/>
  <c r="M342" i="3"/>
  <c r="G343" i="3"/>
  <c r="H343" i="3"/>
  <c r="I343" i="3"/>
  <c r="J343" i="3"/>
  <c r="K343" i="3"/>
  <c r="L343" i="3"/>
  <c r="M343" i="3"/>
  <c r="G344" i="3"/>
  <c r="H344" i="3"/>
  <c r="I344" i="3"/>
  <c r="J344" i="3"/>
  <c r="K344" i="3"/>
  <c r="L344" i="3"/>
  <c r="M344" i="3"/>
  <c r="G345" i="3"/>
  <c r="H345" i="3"/>
  <c r="I345" i="3"/>
  <c r="J345" i="3"/>
  <c r="K345" i="3"/>
  <c r="L345" i="3"/>
  <c r="M345" i="3"/>
  <c r="G346" i="3"/>
  <c r="H346" i="3"/>
  <c r="I346" i="3"/>
  <c r="J346" i="3"/>
  <c r="K346" i="3"/>
  <c r="L346" i="3"/>
  <c r="M346" i="3"/>
  <c r="G347" i="3"/>
  <c r="H347" i="3"/>
  <c r="I347" i="3"/>
  <c r="J347" i="3"/>
  <c r="K347" i="3"/>
  <c r="L347" i="3"/>
  <c r="M347" i="3"/>
  <c r="G348" i="3"/>
  <c r="H348" i="3"/>
  <c r="I348" i="3"/>
  <c r="J348" i="3"/>
  <c r="K348" i="3"/>
  <c r="L348" i="3"/>
  <c r="M348" i="3"/>
  <c r="G349" i="3"/>
  <c r="H349" i="3"/>
  <c r="I349" i="3"/>
  <c r="J349" i="3"/>
  <c r="K349" i="3"/>
  <c r="L349" i="3"/>
  <c r="M349" i="3"/>
  <c r="G350" i="3"/>
  <c r="H350" i="3"/>
  <c r="I350" i="3"/>
  <c r="J350" i="3"/>
  <c r="K350" i="3"/>
  <c r="L350" i="3"/>
  <c r="M350" i="3"/>
  <c r="G351" i="3"/>
  <c r="H351" i="3"/>
  <c r="I351" i="3"/>
  <c r="J351" i="3"/>
  <c r="K351" i="3"/>
  <c r="L351" i="3"/>
  <c r="M351" i="3"/>
  <c r="G352" i="3"/>
  <c r="H352" i="3"/>
  <c r="I352" i="3"/>
  <c r="J352" i="3"/>
  <c r="K352" i="3"/>
  <c r="L352" i="3"/>
  <c r="M352" i="3"/>
  <c r="G353" i="3"/>
  <c r="H353" i="3"/>
  <c r="I353" i="3"/>
  <c r="J353" i="3"/>
  <c r="K353" i="3"/>
  <c r="L353" i="3"/>
  <c r="M353" i="3"/>
  <c r="G354" i="3"/>
  <c r="H354" i="3"/>
  <c r="I354" i="3"/>
  <c r="J354" i="3"/>
  <c r="K354" i="3"/>
  <c r="L354" i="3"/>
  <c r="M354" i="3"/>
  <c r="G355" i="3"/>
  <c r="H355" i="3"/>
  <c r="I355" i="3"/>
  <c r="J355" i="3"/>
  <c r="K355" i="3"/>
  <c r="L355" i="3"/>
  <c r="M355" i="3"/>
  <c r="G359" i="3"/>
  <c r="H359" i="3"/>
  <c r="I359" i="3"/>
  <c r="J359" i="3"/>
  <c r="K359" i="3"/>
  <c r="L359" i="3"/>
  <c r="M359" i="3"/>
  <c r="G360" i="3"/>
  <c r="H360" i="3"/>
  <c r="I360" i="3"/>
  <c r="J360" i="3"/>
  <c r="K360" i="3"/>
  <c r="L360" i="3"/>
  <c r="M360" i="3"/>
  <c r="G361" i="3"/>
  <c r="H361" i="3"/>
  <c r="I361" i="3"/>
  <c r="J361" i="3"/>
  <c r="K361" i="3"/>
  <c r="L361" i="3"/>
  <c r="M361" i="3"/>
  <c r="G362" i="3"/>
  <c r="H362" i="3"/>
  <c r="I362" i="3"/>
  <c r="J362" i="3"/>
  <c r="K362" i="3"/>
  <c r="L362" i="3"/>
  <c r="M362" i="3"/>
  <c r="G363" i="3"/>
  <c r="H363" i="3"/>
  <c r="I363" i="3"/>
  <c r="J363" i="3"/>
  <c r="K363" i="3"/>
  <c r="L363" i="3"/>
  <c r="M363" i="3"/>
  <c r="G364" i="3"/>
  <c r="H364" i="3"/>
  <c r="I364" i="3"/>
  <c r="J364" i="3"/>
  <c r="K364" i="3"/>
  <c r="L364" i="3"/>
  <c r="M364" i="3"/>
  <c r="G365" i="3"/>
  <c r="H365" i="3"/>
  <c r="I365" i="3"/>
  <c r="J365" i="3"/>
  <c r="K365" i="3"/>
  <c r="L365" i="3"/>
  <c r="M365" i="3"/>
  <c r="G366" i="3"/>
  <c r="H366" i="3"/>
  <c r="I366" i="3"/>
  <c r="J366" i="3"/>
  <c r="K366" i="3"/>
  <c r="L366" i="3"/>
  <c r="M366" i="3"/>
  <c r="G367" i="3"/>
  <c r="H367" i="3"/>
  <c r="I367" i="3"/>
  <c r="J367" i="3"/>
  <c r="K367" i="3"/>
  <c r="L367" i="3"/>
  <c r="M367" i="3"/>
  <c r="G368" i="3"/>
  <c r="H368" i="3"/>
  <c r="I368" i="3"/>
  <c r="J368" i="3"/>
  <c r="K368" i="3"/>
  <c r="L368" i="3"/>
  <c r="M368" i="3"/>
  <c r="G369" i="3"/>
  <c r="H369" i="3"/>
  <c r="I369" i="3"/>
  <c r="J369" i="3"/>
  <c r="K369" i="3"/>
  <c r="L369" i="3"/>
  <c r="M369" i="3"/>
  <c r="G370" i="3"/>
  <c r="H370" i="3"/>
  <c r="I370" i="3"/>
  <c r="J370" i="3"/>
  <c r="K370" i="3"/>
  <c r="L370" i="3"/>
  <c r="M370" i="3"/>
  <c r="G371" i="3"/>
  <c r="H371" i="3"/>
  <c r="I371" i="3"/>
  <c r="J371" i="3"/>
  <c r="K371" i="3"/>
  <c r="L371" i="3"/>
  <c r="M371" i="3"/>
  <c r="G372" i="3"/>
  <c r="H372" i="3"/>
  <c r="I372" i="3"/>
  <c r="J372" i="3"/>
  <c r="K372" i="3"/>
  <c r="L372" i="3"/>
  <c r="M372" i="3"/>
  <c r="G373" i="3"/>
  <c r="H373" i="3"/>
  <c r="I373" i="3"/>
  <c r="J373" i="3"/>
  <c r="K373" i="3"/>
  <c r="L373" i="3"/>
  <c r="M373" i="3"/>
  <c r="G374" i="3"/>
  <c r="H374" i="3"/>
  <c r="I374" i="3"/>
  <c r="J374" i="3"/>
  <c r="K374" i="3"/>
  <c r="L374" i="3"/>
  <c r="M374" i="3"/>
  <c r="G375" i="3"/>
  <c r="H375" i="3"/>
  <c r="I375" i="3"/>
  <c r="J375" i="3"/>
  <c r="K375" i="3"/>
  <c r="L375" i="3"/>
  <c r="M375" i="3"/>
  <c r="G376" i="3"/>
  <c r="H376" i="3"/>
  <c r="I376" i="3"/>
  <c r="J376" i="3"/>
  <c r="K376" i="3"/>
  <c r="L376" i="3"/>
  <c r="M376" i="3"/>
  <c r="G378" i="3"/>
  <c r="H378" i="3"/>
  <c r="I378" i="3"/>
  <c r="J378" i="3"/>
  <c r="K378" i="3"/>
  <c r="L378" i="3"/>
  <c r="M378" i="3"/>
  <c r="G379" i="3"/>
  <c r="H379" i="3"/>
  <c r="I379" i="3"/>
  <c r="J379" i="3"/>
  <c r="K379" i="3"/>
  <c r="L379" i="3"/>
  <c r="M379" i="3"/>
  <c r="G380" i="3"/>
  <c r="H380" i="3"/>
  <c r="I380" i="3"/>
  <c r="J380" i="3"/>
  <c r="K380" i="3"/>
  <c r="L380" i="3"/>
  <c r="M380" i="3"/>
  <c r="G381" i="3"/>
  <c r="H381" i="3"/>
  <c r="I381" i="3"/>
  <c r="J381" i="3"/>
  <c r="K381" i="3"/>
  <c r="L381" i="3"/>
  <c r="M381" i="3"/>
  <c r="G382" i="3"/>
  <c r="H382" i="3"/>
  <c r="I382" i="3"/>
  <c r="J382" i="3"/>
  <c r="K382" i="3"/>
  <c r="L382" i="3"/>
  <c r="M382" i="3"/>
  <c r="G383" i="3"/>
  <c r="H383" i="3"/>
  <c r="I383" i="3"/>
  <c r="J383" i="3"/>
  <c r="K383" i="3"/>
  <c r="L383" i="3"/>
  <c r="M383" i="3"/>
  <c r="G384" i="3"/>
  <c r="H384" i="3"/>
  <c r="I384" i="3"/>
  <c r="J384" i="3"/>
  <c r="K384" i="3"/>
  <c r="L384" i="3"/>
  <c r="M384" i="3"/>
  <c r="G385" i="3"/>
  <c r="H385" i="3"/>
  <c r="I385" i="3"/>
  <c r="J385" i="3"/>
  <c r="K385" i="3"/>
  <c r="L385" i="3"/>
  <c r="M385" i="3"/>
  <c r="G386" i="3"/>
  <c r="H386" i="3"/>
  <c r="I386" i="3"/>
  <c r="J386" i="3"/>
  <c r="K386" i="3"/>
  <c r="L386" i="3"/>
  <c r="M386" i="3"/>
  <c r="G387" i="3"/>
  <c r="H387" i="3"/>
  <c r="I387" i="3"/>
  <c r="J387" i="3"/>
  <c r="K387" i="3"/>
  <c r="L387" i="3"/>
  <c r="M387" i="3"/>
  <c r="G388" i="3"/>
  <c r="H388" i="3"/>
  <c r="I388" i="3"/>
  <c r="J388" i="3"/>
  <c r="K388" i="3"/>
  <c r="L388" i="3"/>
  <c r="M388" i="3"/>
  <c r="G389" i="3"/>
  <c r="H389" i="3"/>
  <c r="I389" i="3"/>
  <c r="J389" i="3"/>
  <c r="K389" i="3"/>
  <c r="L389" i="3"/>
  <c r="M389" i="3"/>
  <c r="G390" i="3"/>
  <c r="H390" i="3"/>
  <c r="I390" i="3"/>
  <c r="J390" i="3"/>
  <c r="K390" i="3"/>
  <c r="L390" i="3"/>
  <c r="M390" i="3"/>
  <c r="G391" i="3"/>
  <c r="H391" i="3"/>
  <c r="I391" i="3"/>
  <c r="J391" i="3"/>
  <c r="K391" i="3"/>
  <c r="L391" i="3"/>
  <c r="M391" i="3"/>
  <c r="G393" i="3"/>
  <c r="H393" i="3"/>
  <c r="I393" i="3"/>
  <c r="J393" i="3"/>
  <c r="K393" i="3"/>
  <c r="L393" i="3"/>
  <c r="M393" i="3"/>
  <c r="G394" i="3"/>
  <c r="H394" i="3"/>
  <c r="I394" i="3"/>
  <c r="J394" i="3"/>
  <c r="K394" i="3"/>
  <c r="L394" i="3"/>
  <c r="M394" i="3"/>
  <c r="G395" i="3"/>
  <c r="H395" i="3"/>
  <c r="I395" i="3"/>
  <c r="J395" i="3"/>
  <c r="K395" i="3"/>
  <c r="L395" i="3"/>
  <c r="M395" i="3"/>
  <c r="G396" i="3"/>
  <c r="H396" i="3"/>
  <c r="I396" i="3"/>
  <c r="J396" i="3"/>
  <c r="K396" i="3"/>
  <c r="L396" i="3"/>
  <c r="M396" i="3"/>
  <c r="G397" i="3"/>
  <c r="H397" i="3"/>
  <c r="I397" i="3"/>
  <c r="J397" i="3"/>
  <c r="K397" i="3"/>
  <c r="L397" i="3"/>
  <c r="M397" i="3"/>
  <c r="G398" i="3"/>
  <c r="H398" i="3"/>
  <c r="I398" i="3"/>
  <c r="J398" i="3"/>
  <c r="K398" i="3"/>
  <c r="L398" i="3"/>
  <c r="M398" i="3"/>
  <c r="G399" i="3"/>
  <c r="H399" i="3"/>
  <c r="I399" i="3"/>
  <c r="J399" i="3"/>
  <c r="K399" i="3"/>
  <c r="L399" i="3"/>
  <c r="M399" i="3"/>
  <c r="G400" i="3"/>
  <c r="H400" i="3"/>
  <c r="I400" i="3"/>
  <c r="J400" i="3"/>
  <c r="K400" i="3"/>
  <c r="L400" i="3"/>
  <c r="M400" i="3"/>
  <c r="G401" i="3"/>
  <c r="H401" i="3"/>
  <c r="I401" i="3"/>
  <c r="J401" i="3"/>
  <c r="K401" i="3"/>
  <c r="L401" i="3"/>
  <c r="M401" i="3"/>
  <c r="G402" i="3"/>
  <c r="H402" i="3"/>
  <c r="I402" i="3"/>
  <c r="J402" i="3"/>
  <c r="K402" i="3"/>
  <c r="L402" i="3"/>
  <c r="M402" i="3"/>
  <c r="G403" i="3"/>
  <c r="H403" i="3"/>
  <c r="I403" i="3"/>
  <c r="J403" i="3"/>
  <c r="K403" i="3"/>
  <c r="L403" i="3"/>
  <c r="M403" i="3"/>
  <c r="G404" i="3"/>
  <c r="H404" i="3"/>
  <c r="I404" i="3"/>
  <c r="J404" i="3"/>
  <c r="K404" i="3"/>
  <c r="L404" i="3"/>
  <c r="M404" i="3"/>
  <c r="G405" i="3"/>
  <c r="H405" i="3"/>
  <c r="I405" i="3"/>
  <c r="J405" i="3"/>
  <c r="K405" i="3"/>
  <c r="L405" i="3"/>
  <c r="M405" i="3"/>
  <c r="G407" i="3"/>
  <c r="H407" i="3"/>
  <c r="I407" i="3"/>
  <c r="J407" i="3"/>
  <c r="K407" i="3"/>
  <c r="L407" i="3"/>
  <c r="M407" i="3"/>
  <c r="G408" i="3"/>
  <c r="H408" i="3"/>
  <c r="I408" i="3"/>
  <c r="J408" i="3"/>
  <c r="K408" i="3"/>
  <c r="L408" i="3"/>
  <c r="M408" i="3"/>
  <c r="G409" i="3"/>
  <c r="H409" i="3"/>
  <c r="I409" i="3"/>
  <c r="J409" i="3"/>
  <c r="K409" i="3"/>
  <c r="L409" i="3"/>
  <c r="M409" i="3"/>
  <c r="G410" i="3"/>
  <c r="H410" i="3"/>
  <c r="I410" i="3"/>
  <c r="J410" i="3"/>
  <c r="K410" i="3"/>
  <c r="L410" i="3"/>
  <c r="M410" i="3"/>
  <c r="G411" i="3"/>
  <c r="H411" i="3"/>
  <c r="I411" i="3"/>
  <c r="J411" i="3"/>
  <c r="K411" i="3"/>
  <c r="L411" i="3"/>
  <c r="M411" i="3"/>
  <c r="G412" i="3"/>
  <c r="H412" i="3"/>
  <c r="I412" i="3"/>
  <c r="J412" i="3"/>
  <c r="K412" i="3"/>
  <c r="L412" i="3"/>
  <c r="M412" i="3"/>
  <c r="G413" i="3"/>
  <c r="H413" i="3"/>
  <c r="I413" i="3"/>
  <c r="J413" i="3"/>
  <c r="K413" i="3"/>
  <c r="L413" i="3"/>
  <c r="M413" i="3"/>
  <c r="G414" i="3"/>
  <c r="H414" i="3"/>
  <c r="I414" i="3"/>
  <c r="J414" i="3"/>
  <c r="K414" i="3"/>
  <c r="L414" i="3"/>
  <c r="M414" i="3"/>
  <c r="G415" i="3"/>
  <c r="H415" i="3"/>
  <c r="I415" i="3"/>
  <c r="J415" i="3"/>
  <c r="K415" i="3"/>
  <c r="L415" i="3"/>
  <c r="M415" i="3"/>
  <c r="G416" i="3"/>
  <c r="H416" i="3"/>
  <c r="I416" i="3"/>
  <c r="J416" i="3"/>
  <c r="K416" i="3"/>
  <c r="L416" i="3"/>
  <c r="M416" i="3"/>
  <c r="G417" i="3"/>
  <c r="H417" i="3"/>
  <c r="I417" i="3"/>
  <c r="J417" i="3"/>
  <c r="K417" i="3"/>
  <c r="L417" i="3"/>
  <c r="M417" i="3"/>
  <c r="G418" i="3"/>
  <c r="H418" i="3"/>
  <c r="I418" i="3"/>
  <c r="J418" i="3"/>
  <c r="K418" i="3"/>
  <c r="L418" i="3"/>
  <c r="M418" i="3"/>
  <c r="G419" i="3"/>
  <c r="H419" i="3"/>
  <c r="I419" i="3"/>
  <c r="J419" i="3"/>
  <c r="K419" i="3"/>
  <c r="L419" i="3"/>
  <c r="M419" i="3"/>
  <c r="G420" i="3"/>
  <c r="H420" i="3"/>
  <c r="I420" i="3"/>
  <c r="J420" i="3"/>
  <c r="K420" i="3"/>
  <c r="L420" i="3"/>
  <c r="M420" i="3"/>
  <c r="G421" i="3"/>
  <c r="H421" i="3"/>
  <c r="I421" i="3"/>
  <c r="J421" i="3"/>
  <c r="K421" i="3"/>
  <c r="L421" i="3"/>
  <c r="M421" i="3"/>
  <c r="G422" i="3"/>
  <c r="H422" i="3"/>
  <c r="I422" i="3"/>
  <c r="J422" i="3"/>
  <c r="K422" i="3"/>
  <c r="L422" i="3"/>
  <c r="M422" i="3"/>
  <c r="G423" i="3"/>
  <c r="H423" i="3"/>
  <c r="I423" i="3"/>
  <c r="J423" i="3"/>
  <c r="K423" i="3"/>
  <c r="L423" i="3"/>
  <c r="M423" i="3"/>
  <c r="G424" i="3"/>
  <c r="H424" i="3"/>
  <c r="I424" i="3"/>
  <c r="J424" i="3"/>
  <c r="K424" i="3"/>
  <c r="L424" i="3"/>
  <c r="M424" i="3"/>
  <c r="G425" i="3"/>
  <c r="H425" i="3"/>
  <c r="I425" i="3"/>
  <c r="J425" i="3"/>
  <c r="K425" i="3"/>
  <c r="L425" i="3"/>
  <c r="M425" i="3"/>
  <c r="G426" i="3"/>
  <c r="H426" i="3"/>
  <c r="I426" i="3"/>
  <c r="J426" i="3"/>
  <c r="K426" i="3"/>
  <c r="L426" i="3"/>
  <c r="M426" i="3"/>
  <c r="G427" i="3"/>
  <c r="H427" i="3"/>
  <c r="I427" i="3"/>
  <c r="J427" i="3"/>
  <c r="K427" i="3"/>
  <c r="L427" i="3"/>
  <c r="M427" i="3"/>
  <c r="G428" i="3"/>
  <c r="H428" i="3"/>
  <c r="I428" i="3"/>
  <c r="J428" i="3"/>
  <c r="K428" i="3"/>
  <c r="L428" i="3"/>
  <c r="M428" i="3"/>
  <c r="G429" i="3"/>
  <c r="H429" i="3"/>
  <c r="I429" i="3"/>
  <c r="J429" i="3"/>
  <c r="K429" i="3"/>
  <c r="L429" i="3"/>
  <c r="M429" i="3"/>
  <c r="G430" i="3"/>
  <c r="H430" i="3"/>
  <c r="I430" i="3"/>
  <c r="J430" i="3"/>
  <c r="K430" i="3"/>
  <c r="L430" i="3"/>
  <c r="M430" i="3"/>
  <c r="G431" i="3"/>
  <c r="H431" i="3"/>
  <c r="I431" i="3"/>
  <c r="J431" i="3"/>
  <c r="K431" i="3"/>
  <c r="L431" i="3"/>
  <c r="M431" i="3"/>
  <c r="G432" i="3"/>
  <c r="H432" i="3"/>
  <c r="I432" i="3"/>
  <c r="J432" i="3"/>
  <c r="K432" i="3"/>
  <c r="L432" i="3"/>
  <c r="M432" i="3"/>
  <c r="G433" i="3"/>
  <c r="H433" i="3"/>
  <c r="I433" i="3"/>
  <c r="J433" i="3"/>
  <c r="K433" i="3"/>
  <c r="L433" i="3"/>
  <c r="M433" i="3"/>
  <c r="G434" i="3"/>
  <c r="H434" i="3"/>
  <c r="I434" i="3"/>
  <c r="J434" i="3"/>
  <c r="K434" i="3"/>
  <c r="L434" i="3"/>
  <c r="M434" i="3"/>
  <c r="G435" i="3"/>
  <c r="H435" i="3"/>
  <c r="I435" i="3"/>
  <c r="J435" i="3"/>
  <c r="K435" i="3"/>
  <c r="L435" i="3"/>
  <c r="M435" i="3"/>
  <c r="G436" i="3"/>
  <c r="H436" i="3"/>
  <c r="I436" i="3"/>
  <c r="J436" i="3"/>
  <c r="K436" i="3"/>
  <c r="L436" i="3"/>
  <c r="M436" i="3"/>
  <c r="G437" i="3"/>
  <c r="H437" i="3"/>
  <c r="I437" i="3"/>
  <c r="J437" i="3"/>
  <c r="K437" i="3"/>
  <c r="L437" i="3"/>
  <c r="M437" i="3"/>
  <c r="G438" i="3"/>
  <c r="H438" i="3"/>
  <c r="I438" i="3"/>
  <c r="J438" i="3"/>
  <c r="K438" i="3"/>
  <c r="L438" i="3"/>
  <c r="M438" i="3"/>
  <c r="G439" i="3"/>
  <c r="H439" i="3"/>
  <c r="I439" i="3"/>
  <c r="J439" i="3"/>
  <c r="K439" i="3"/>
  <c r="L439" i="3"/>
  <c r="M439" i="3"/>
  <c r="G440" i="3"/>
  <c r="H440" i="3"/>
  <c r="I440" i="3"/>
  <c r="J440" i="3"/>
  <c r="K440" i="3"/>
  <c r="L440" i="3"/>
  <c r="M440" i="3"/>
  <c r="G444" i="3"/>
  <c r="H444" i="3"/>
  <c r="I444" i="3"/>
  <c r="J444" i="3"/>
  <c r="K444" i="3"/>
  <c r="L444" i="3"/>
  <c r="M444" i="3"/>
  <c r="G445" i="3"/>
  <c r="H445" i="3"/>
  <c r="I445" i="3"/>
  <c r="J445" i="3"/>
  <c r="K445" i="3"/>
  <c r="L445" i="3"/>
  <c r="M445" i="3"/>
  <c r="G446" i="3"/>
  <c r="H446" i="3"/>
  <c r="I446" i="3"/>
  <c r="J446" i="3"/>
  <c r="K446" i="3"/>
  <c r="L446" i="3"/>
  <c r="M446" i="3"/>
  <c r="G447" i="3"/>
  <c r="H447" i="3"/>
  <c r="I447" i="3"/>
  <c r="J447" i="3"/>
  <c r="K447" i="3"/>
  <c r="L447" i="3"/>
  <c r="M447" i="3"/>
  <c r="G448" i="3"/>
  <c r="H448" i="3"/>
  <c r="I448" i="3"/>
  <c r="J448" i="3"/>
  <c r="K448" i="3"/>
  <c r="L448" i="3"/>
  <c r="M448" i="3"/>
  <c r="G449" i="3"/>
  <c r="H449" i="3"/>
  <c r="I449" i="3"/>
  <c r="J449" i="3"/>
  <c r="K449" i="3"/>
  <c r="L449" i="3"/>
  <c r="M449" i="3"/>
  <c r="G450" i="3"/>
  <c r="H450" i="3"/>
  <c r="I450" i="3"/>
  <c r="J450" i="3"/>
  <c r="K450" i="3"/>
  <c r="L450" i="3"/>
  <c r="M450" i="3"/>
  <c r="G451" i="3"/>
  <c r="H451" i="3"/>
  <c r="I451" i="3"/>
  <c r="J451" i="3"/>
  <c r="K451" i="3"/>
  <c r="L451" i="3"/>
  <c r="M451" i="3"/>
  <c r="G452" i="3"/>
  <c r="H452" i="3"/>
  <c r="I452" i="3"/>
  <c r="J452" i="3"/>
  <c r="K452" i="3"/>
  <c r="L452" i="3"/>
  <c r="M452" i="3"/>
  <c r="G453" i="3"/>
  <c r="H453" i="3"/>
  <c r="I453" i="3"/>
  <c r="J453" i="3"/>
  <c r="K453" i="3"/>
  <c r="L453" i="3"/>
  <c r="M453" i="3"/>
  <c r="G454" i="3"/>
  <c r="H454" i="3"/>
  <c r="I454" i="3"/>
  <c r="J454" i="3"/>
  <c r="K454" i="3"/>
  <c r="L454" i="3"/>
  <c r="M454" i="3"/>
  <c r="G455" i="3"/>
  <c r="H455" i="3"/>
  <c r="I455" i="3"/>
  <c r="J455" i="3"/>
  <c r="K455" i="3"/>
  <c r="L455" i="3"/>
  <c r="M455" i="3"/>
  <c r="G456" i="3"/>
  <c r="H456" i="3"/>
  <c r="I456" i="3"/>
  <c r="J456" i="3"/>
  <c r="K456" i="3"/>
  <c r="L456" i="3"/>
  <c r="M456" i="3"/>
  <c r="G457" i="3"/>
  <c r="H457" i="3"/>
  <c r="I457" i="3"/>
  <c r="J457" i="3"/>
  <c r="K457" i="3"/>
  <c r="L457" i="3"/>
  <c r="M457" i="3"/>
  <c r="G458" i="3"/>
  <c r="H458" i="3"/>
  <c r="I458" i="3"/>
  <c r="J458" i="3"/>
  <c r="K458" i="3"/>
  <c r="L458" i="3"/>
  <c r="M458" i="3"/>
  <c r="G459" i="3"/>
  <c r="H459" i="3"/>
  <c r="I459" i="3"/>
  <c r="J459" i="3"/>
  <c r="K459" i="3"/>
  <c r="L459" i="3"/>
  <c r="M459" i="3"/>
  <c r="G460" i="3"/>
  <c r="H460" i="3"/>
  <c r="I460" i="3"/>
  <c r="J460" i="3"/>
  <c r="K460" i="3"/>
  <c r="L460" i="3"/>
  <c r="M460" i="3"/>
  <c r="G461" i="3"/>
  <c r="H461" i="3"/>
  <c r="I461" i="3"/>
  <c r="J461" i="3"/>
  <c r="K461" i="3"/>
  <c r="L461" i="3"/>
  <c r="M461" i="3"/>
  <c r="G462" i="3"/>
  <c r="H462" i="3"/>
  <c r="I462" i="3"/>
  <c r="J462" i="3"/>
  <c r="K462" i="3"/>
  <c r="L462" i="3"/>
  <c r="M462" i="3"/>
  <c r="G463" i="3"/>
  <c r="H463" i="3"/>
  <c r="I463" i="3"/>
  <c r="J463" i="3"/>
  <c r="K463" i="3"/>
  <c r="L463" i="3"/>
  <c r="M463" i="3"/>
  <c r="G464" i="3"/>
  <c r="H464" i="3"/>
  <c r="I464" i="3"/>
  <c r="J464" i="3"/>
  <c r="K464" i="3"/>
  <c r="L464" i="3"/>
  <c r="M464" i="3"/>
  <c r="G465" i="3"/>
  <c r="H465" i="3"/>
  <c r="I465" i="3"/>
  <c r="J465" i="3"/>
  <c r="K465" i="3"/>
  <c r="L465" i="3"/>
  <c r="M465" i="3"/>
  <c r="G466" i="3"/>
  <c r="H466" i="3"/>
  <c r="I466" i="3"/>
  <c r="J466" i="3"/>
  <c r="K466" i="3"/>
  <c r="L466" i="3"/>
  <c r="M466" i="3"/>
  <c r="G467" i="3"/>
  <c r="H467" i="3"/>
  <c r="I467" i="3"/>
  <c r="J467" i="3"/>
  <c r="K467" i="3"/>
  <c r="L467" i="3"/>
  <c r="M467" i="3"/>
  <c r="G468" i="3"/>
  <c r="H468" i="3"/>
  <c r="I468" i="3"/>
  <c r="J468" i="3"/>
  <c r="K468" i="3"/>
  <c r="L468" i="3"/>
  <c r="M468" i="3"/>
  <c r="G469" i="3"/>
  <c r="H469" i="3"/>
  <c r="I469" i="3"/>
  <c r="J469" i="3"/>
  <c r="K469" i="3"/>
  <c r="L469" i="3"/>
  <c r="M469" i="3"/>
  <c r="G470" i="3"/>
  <c r="H470" i="3"/>
  <c r="I470" i="3"/>
  <c r="J470" i="3"/>
  <c r="K470" i="3"/>
  <c r="L470" i="3"/>
  <c r="M470" i="3"/>
  <c r="G471" i="3"/>
  <c r="H471" i="3"/>
  <c r="I471" i="3"/>
  <c r="J471" i="3"/>
  <c r="K471" i="3"/>
  <c r="L471" i="3"/>
  <c r="M471" i="3"/>
  <c r="G472" i="3"/>
  <c r="H472" i="3"/>
  <c r="I472" i="3"/>
  <c r="J472" i="3"/>
  <c r="K472" i="3"/>
  <c r="L472" i="3"/>
  <c r="M472" i="3"/>
  <c r="G473" i="3"/>
  <c r="H473" i="3"/>
  <c r="I473" i="3"/>
  <c r="J473" i="3"/>
  <c r="K473" i="3"/>
  <c r="L473" i="3"/>
  <c r="M473" i="3"/>
  <c r="G474" i="3"/>
  <c r="H474" i="3"/>
  <c r="I474" i="3"/>
  <c r="J474" i="3"/>
  <c r="K474" i="3"/>
  <c r="L474" i="3"/>
  <c r="M474" i="3"/>
  <c r="G476" i="3"/>
  <c r="H476" i="3"/>
  <c r="I476" i="3"/>
  <c r="J476" i="3"/>
  <c r="K476" i="3"/>
  <c r="L476" i="3"/>
  <c r="M476" i="3"/>
  <c r="G477" i="3"/>
  <c r="H477" i="3"/>
  <c r="I477" i="3"/>
  <c r="J477" i="3"/>
  <c r="K477" i="3"/>
  <c r="L477" i="3"/>
  <c r="M477" i="3"/>
  <c r="G478" i="3"/>
  <c r="H478" i="3"/>
  <c r="I478" i="3"/>
  <c r="J478" i="3"/>
  <c r="K478" i="3"/>
  <c r="L478" i="3"/>
  <c r="M478" i="3"/>
  <c r="G479" i="3"/>
  <c r="H479" i="3"/>
  <c r="I479" i="3"/>
  <c r="J479" i="3"/>
  <c r="K479" i="3"/>
  <c r="L479" i="3"/>
  <c r="M479" i="3"/>
  <c r="G480" i="3"/>
  <c r="H480" i="3"/>
  <c r="I480" i="3"/>
  <c r="J480" i="3"/>
  <c r="K480" i="3"/>
  <c r="L480" i="3"/>
  <c r="M480" i="3"/>
  <c r="G481" i="3"/>
  <c r="H481" i="3"/>
  <c r="I481" i="3"/>
  <c r="J481" i="3"/>
  <c r="K481" i="3"/>
  <c r="L481" i="3"/>
  <c r="M481" i="3"/>
  <c r="G482" i="3"/>
  <c r="H482" i="3"/>
  <c r="I482" i="3"/>
  <c r="J482" i="3"/>
  <c r="K482" i="3"/>
  <c r="L482" i="3"/>
  <c r="M482" i="3"/>
  <c r="G483" i="3"/>
  <c r="H483" i="3"/>
  <c r="I483" i="3"/>
  <c r="J483" i="3"/>
  <c r="K483" i="3"/>
  <c r="L483" i="3"/>
  <c r="M483" i="3"/>
  <c r="G484" i="3"/>
  <c r="H484" i="3"/>
  <c r="I484" i="3"/>
  <c r="J484" i="3"/>
  <c r="K484" i="3"/>
  <c r="L484" i="3"/>
  <c r="M484" i="3"/>
  <c r="G485" i="3"/>
  <c r="H485" i="3"/>
  <c r="I485" i="3"/>
  <c r="J485" i="3"/>
  <c r="K485" i="3"/>
  <c r="L485" i="3"/>
  <c r="M485" i="3"/>
  <c r="G486" i="3"/>
  <c r="H486" i="3"/>
  <c r="I486" i="3"/>
  <c r="J486" i="3"/>
  <c r="K486" i="3"/>
  <c r="L486" i="3"/>
  <c r="M486" i="3"/>
  <c r="G487" i="3"/>
  <c r="H487" i="3"/>
  <c r="I487" i="3"/>
  <c r="J487" i="3"/>
  <c r="K487" i="3"/>
  <c r="L487" i="3"/>
  <c r="M487" i="3"/>
  <c r="G488" i="3"/>
  <c r="H488" i="3"/>
  <c r="I488" i="3"/>
  <c r="J488" i="3"/>
  <c r="K488" i="3"/>
  <c r="L488" i="3"/>
  <c r="M488" i="3"/>
  <c r="G489" i="3"/>
  <c r="H489" i="3"/>
  <c r="I489" i="3"/>
  <c r="J489" i="3"/>
  <c r="K489" i="3"/>
  <c r="L489" i="3"/>
  <c r="M489" i="3"/>
  <c r="G490" i="3"/>
  <c r="H490" i="3"/>
  <c r="I490" i="3"/>
  <c r="J490" i="3"/>
  <c r="K490" i="3"/>
  <c r="L490" i="3"/>
  <c r="M490" i="3"/>
  <c r="G491" i="3"/>
  <c r="H491" i="3"/>
  <c r="I491" i="3"/>
  <c r="J491" i="3"/>
  <c r="K491" i="3"/>
  <c r="L491" i="3"/>
  <c r="M491" i="3"/>
  <c r="G492" i="3"/>
  <c r="H492" i="3"/>
  <c r="I492" i="3"/>
  <c r="J492" i="3"/>
  <c r="K492" i="3"/>
  <c r="L492" i="3"/>
  <c r="M492" i="3"/>
  <c r="G493" i="3"/>
  <c r="H493" i="3"/>
  <c r="I493" i="3"/>
  <c r="J493" i="3"/>
  <c r="K493" i="3"/>
  <c r="L493" i="3"/>
  <c r="M493" i="3"/>
  <c r="G494" i="3"/>
  <c r="H494" i="3"/>
  <c r="I494" i="3"/>
  <c r="J494" i="3"/>
  <c r="K494" i="3"/>
  <c r="L494" i="3"/>
  <c r="M494" i="3"/>
  <c r="G495" i="3"/>
  <c r="H495" i="3"/>
  <c r="I495" i="3"/>
  <c r="J495" i="3"/>
  <c r="K495" i="3"/>
  <c r="L495" i="3"/>
  <c r="M495" i="3"/>
  <c r="G497" i="3"/>
  <c r="H497" i="3"/>
  <c r="I497" i="3"/>
  <c r="J497" i="3"/>
  <c r="K497" i="3"/>
  <c r="L497" i="3"/>
  <c r="M497" i="3"/>
  <c r="G498" i="3"/>
  <c r="H498" i="3"/>
  <c r="I498" i="3"/>
  <c r="J498" i="3"/>
  <c r="K498" i="3"/>
  <c r="L498" i="3"/>
  <c r="M498" i="3"/>
  <c r="G499" i="3"/>
  <c r="H499" i="3"/>
  <c r="I499" i="3"/>
  <c r="J499" i="3"/>
  <c r="K499" i="3"/>
  <c r="L499" i="3"/>
  <c r="M499" i="3"/>
  <c r="G500" i="3"/>
  <c r="H500" i="3"/>
  <c r="I500" i="3"/>
  <c r="J500" i="3"/>
  <c r="K500" i="3"/>
  <c r="L500" i="3"/>
  <c r="M500" i="3"/>
  <c r="G501" i="3"/>
  <c r="H501" i="3"/>
  <c r="I501" i="3"/>
  <c r="J501" i="3"/>
  <c r="K501" i="3"/>
  <c r="L501" i="3"/>
  <c r="M501" i="3"/>
  <c r="G502" i="3"/>
  <c r="H502" i="3"/>
  <c r="I502" i="3"/>
  <c r="J502" i="3"/>
  <c r="K502" i="3"/>
  <c r="L502" i="3"/>
  <c r="M502" i="3"/>
  <c r="G503" i="3"/>
  <c r="H503" i="3"/>
  <c r="I503" i="3"/>
  <c r="J503" i="3"/>
  <c r="K503" i="3"/>
  <c r="L503" i="3"/>
  <c r="M503" i="3"/>
  <c r="G504" i="3"/>
  <c r="H504" i="3"/>
  <c r="I504" i="3"/>
  <c r="J504" i="3"/>
  <c r="K504" i="3"/>
  <c r="L504" i="3"/>
  <c r="M504" i="3"/>
  <c r="G505" i="3"/>
  <c r="H505" i="3"/>
  <c r="I505" i="3"/>
  <c r="J505" i="3"/>
  <c r="K505" i="3"/>
  <c r="L505" i="3"/>
  <c r="M505" i="3"/>
  <c r="G506" i="3"/>
  <c r="H506" i="3"/>
  <c r="I506" i="3"/>
  <c r="J506" i="3"/>
  <c r="K506" i="3"/>
  <c r="L506" i="3"/>
  <c r="M506" i="3"/>
  <c r="G507" i="3"/>
  <c r="H507" i="3"/>
  <c r="I507" i="3"/>
  <c r="J507" i="3"/>
  <c r="K507" i="3"/>
  <c r="L507" i="3"/>
  <c r="M507" i="3"/>
  <c r="G508" i="3"/>
  <c r="H508" i="3"/>
  <c r="I508" i="3"/>
  <c r="J508" i="3"/>
  <c r="K508" i="3"/>
  <c r="L508" i="3"/>
  <c r="M508" i="3"/>
  <c r="G509" i="3"/>
  <c r="H509" i="3"/>
  <c r="I509" i="3"/>
  <c r="J509" i="3"/>
  <c r="K509" i="3"/>
  <c r="L509" i="3"/>
  <c r="M509" i="3"/>
  <c r="G510" i="3"/>
  <c r="H510" i="3"/>
  <c r="I510" i="3"/>
  <c r="J510" i="3"/>
  <c r="K510" i="3"/>
  <c r="L510" i="3"/>
  <c r="M510" i="3"/>
  <c r="G511" i="3"/>
  <c r="H511" i="3"/>
  <c r="I511" i="3"/>
  <c r="J511" i="3"/>
  <c r="K511" i="3"/>
  <c r="L511" i="3"/>
  <c r="M511" i="3"/>
  <c r="G512" i="3"/>
  <c r="H512" i="3"/>
  <c r="I512" i="3"/>
  <c r="J512" i="3"/>
  <c r="K512" i="3"/>
  <c r="L512" i="3"/>
  <c r="M512" i="3"/>
  <c r="G513" i="3"/>
  <c r="H513" i="3"/>
  <c r="I513" i="3"/>
  <c r="J513" i="3"/>
  <c r="K513" i="3"/>
  <c r="L513" i="3"/>
  <c r="M513" i="3"/>
  <c r="G514" i="3"/>
  <c r="H514" i="3"/>
  <c r="I514" i="3"/>
  <c r="J514" i="3"/>
  <c r="K514" i="3"/>
  <c r="L514" i="3"/>
  <c r="M514" i="3"/>
  <c r="G515" i="3"/>
  <c r="H515" i="3"/>
  <c r="I515" i="3"/>
  <c r="J515" i="3"/>
  <c r="K515" i="3"/>
  <c r="L515" i="3"/>
  <c r="M515" i="3"/>
  <c r="G516" i="3"/>
  <c r="H516" i="3"/>
  <c r="I516" i="3"/>
  <c r="J516" i="3"/>
  <c r="K516" i="3"/>
  <c r="L516" i="3"/>
  <c r="M516" i="3"/>
  <c r="G517" i="3"/>
  <c r="H517" i="3"/>
  <c r="I517" i="3"/>
  <c r="J517" i="3"/>
  <c r="K517" i="3"/>
  <c r="L517" i="3"/>
  <c r="M517" i="3"/>
  <c r="G518" i="3"/>
  <c r="H518" i="3"/>
  <c r="I518" i="3"/>
  <c r="J518" i="3"/>
  <c r="K518" i="3"/>
  <c r="L518" i="3"/>
  <c r="M518" i="3"/>
  <c r="G519" i="3"/>
  <c r="H519" i="3"/>
  <c r="I519" i="3"/>
  <c r="J519" i="3"/>
  <c r="K519" i="3"/>
  <c r="L519" i="3"/>
  <c r="M519" i="3"/>
  <c r="G525" i="3"/>
  <c r="H525" i="3"/>
  <c r="I525" i="3"/>
  <c r="J525" i="3"/>
  <c r="K525" i="3"/>
  <c r="L525" i="3"/>
  <c r="M525" i="3"/>
  <c r="G526" i="3"/>
  <c r="H526" i="3"/>
  <c r="I526" i="3"/>
  <c r="J526" i="3"/>
  <c r="K526" i="3"/>
  <c r="L526" i="3"/>
  <c r="M526" i="3"/>
  <c r="G527" i="3"/>
  <c r="H527" i="3"/>
  <c r="I527" i="3"/>
  <c r="J527" i="3"/>
  <c r="K527" i="3"/>
  <c r="L527" i="3"/>
  <c r="M527" i="3"/>
  <c r="G528" i="3"/>
  <c r="H528" i="3"/>
  <c r="I528" i="3"/>
  <c r="J528" i="3"/>
  <c r="K528" i="3"/>
  <c r="L528" i="3"/>
  <c r="M528" i="3"/>
  <c r="G529" i="3"/>
  <c r="H529" i="3"/>
  <c r="I529" i="3"/>
  <c r="J529" i="3"/>
  <c r="K529" i="3"/>
  <c r="L529" i="3"/>
  <c r="M529" i="3"/>
  <c r="G530" i="3"/>
  <c r="H530" i="3"/>
  <c r="I530" i="3"/>
  <c r="J530" i="3"/>
  <c r="K530" i="3"/>
  <c r="L530" i="3"/>
  <c r="M530" i="3"/>
  <c r="G531" i="3"/>
  <c r="H531" i="3"/>
  <c r="I531" i="3"/>
  <c r="J531" i="3"/>
  <c r="K531" i="3"/>
  <c r="L531" i="3"/>
  <c r="M531" i="3"/>
  <c r="G532" i="3"/>
  <c r="H532" i="3"/>
  <c r="I532" i="3"/>
  <c r="J532" i="3"/>
  <c r="K532" i="3"/>
  <c r="L532" i="3"/>
  <c r="M532" i="3"/>
  <c r="G533" i="3"/>
  <c r="H533" i="3"/>
  <c r="I533" i="3"/>
  <c r="J533" i="3"/>
  <c r="K533" i="3"/>
  <c r="L533" i="3"/>
  <c r="M533" i="3"/>
  <c r="G534" i="3"/>
  <c r="H534" i="3"/>
  <c r="I534" i="3"/>
  <c r="J534" i="3"/>
  <c r="K534" i="3"/>
  <c r="L534" i="3"/>
  <c r="M534" i="3"/>
  <c r="G535" i="3"/>
  <c r="H535" i="3"/>
  <c r="I535" i="3"/>
  <c r="J535" i="3"/>
  <c r="K535" i="3"/>
  <c r="L535" i="3"/>
  <c r="M535" i="3"/>
  <c r="G536" i="3"/>
  <c r="H536" i="3"/>
  <c r="I536" i="3"/>
  <c r="J536" i="3"/>
  <c r="K536" i="3"/>
  <c r="L536" i="3"/>
  <c r="M536" i="3"/>
  <c r="G537" i="3"/>
  <c r="H537" i="3"/>
  <c r="I537" i="3"/>
  <c r="J537" i="3"/>
  <c r="K537" i="3"/>
  <c r="L537" i="3"/>
  <c r="M537" i="3"/>
  <c r="G538" i="3"/>
  <c r="H538" i="3"/>
  <c r="I538" i="3"/>
  <c r="J538" i="3"/>
  <c r="K538" i="3"/>
  <c r="L538" i="3"/>
  <c r="M538" i="3"/>
  <c r="G539" i="3"/>
  <c r="H539" i="3"/>
  <c r="I539" i="3"/>
  <c r="J539" i="3"/>
  <c r="K539" i="3"/>
  <c r="L539" i="3"/>
  <c r="M539" i="3"/>
  <c r="G540" i="3"/>
  <c r="H540" i="3"/>
  <c r="I540" i="3"/>
  <c r="J540" i="3"/>
  <c r="K540" i="3"/>
  <c r="L540" i="3"/>
  <c r="M540" i="3"/>
  <c r="G541" i="3"/>
  <c r="H541" i="3"/>
  <c r="I541" i="3"/>
  <c r="J541" i="3"/>
  <c r="K541" i="3"/>
  <c r="L541" i="3"/>
  <c r="M541" i="3"/>
  <c r="G542" i="3"/>
  <c r="H542" i="3"/>
  <c r="I542" i="3"/>
  <c r="J542" i="3"/>
  <c r="K542" i="3"/>
  <c r="L542" i="3"/>
  <c r="M542" i="3"/>
  <c r="G543" i="3"/>
  <c r="H543" i="3"/>
  <c r="I543" i="3"/>
  <c r="J543" i="3"/>
  <c r="K543" i="3"/>
  <c r="L543" i="3"/>
  <c r="M543" i="3"/>
  <c r="G544" i="3"/>
  <c r="H544" i="3"/>
  <c r="I544" i="3"/>
  <c r="J544" i="3"/>
  <c r="K544" i="3"/>
  <c r="L544" i="3"/>
  <c r="M544" i="3"/>
  <c r="G545" i="3"/>
  <c r="H545" i="3"/>
  <c r="I545" i="3"/>
  <c r="J545" i="3"/>
  <c r="K545" i="3"/>
  <c r="L545" i="3"/>
  <c r="M545" i="3"/>
  <c r="G546" i="3"/>
  <c r="H546" i="3"/>
  <c r="I546" i="3"/>
  <c r="J546" i="3"/>
  <c r="K546" i="3"/>
  <c r="L546" i="3"/>
  <c r="M546" i="3"/>
  <c r="G547" i="3"/>
  <c r="H547" i="3"/>
  <c r="I547" i="3"/>
  <c r="J547" i="3"/>
  <c r="K547" i="3"/>
  <c r="L547" i="3"/>
  <c r="M547" i="3"/>
  <c r="G548" i="3"/>
  <c r="H548" i="3"/>
  <c r="I548" i="3"/>
  <c r="J548" i="3"/>
  <c r="K548" i="3"/>
  <c r="L548" i="3"/>
  <c r="M548" i="3"/>
  <c r="G549" i="3"/>
  <c r="H549" i="3"/>
  <c r="I549" i="3"/>
  <c r="J549" i="3"/>
  <c r="K549" i="3"/>
  <c r="L549" i="3"/>
  <c r="M549" i="3"/>
  <c r="G551" i="3"/>
  <c r="H551" i="3"/>
  <c r="I551" i="3"/>
  <c r="J551" i="3"/>
  <c r="K551" i="3"/>
  <c r="L551" i="3"/>
  <c r="M551" i="3"/>
  <c r="G552" i="3"/>
  <c r="H552" i="3"/>
  <c r="I552" i="3"/>
  <c r="J552" i="3"/>
  <c r="K552" i="3"/>
  <c r="L552" i="3"/>
  <c r="M552" i="3"/>
  <c r="G553" i="3"/>
  <c r="H553" i="3"/>
  <c r="I553" i="3"/>
  <c r="J553" i="3"/>
  <c r="K553" i="3"/>
  <c r="L553" i="3"/>
  <c r="M553" i="3"/>
  <c r="G554" i="3"/>
  <c r="H554" i="3"/>
  <c r="I554" i="3"/>
  <c r="J554" i="3"/>
  <c r="K554" i="3"/>
  <c r="L554" i="3"/>
  <c r="M554" i="3"/>
  <c r="G555" i="3"/>
  <c r="H555" i="3"/>
  <c r="I555" i="3"/>
  <c r="J555" i="3"/>
  <c r="K555" i="3"/>
  <c r="L555" i="3"/>
  <c r="M555" i="3"/>
  <c r="G556" i="3"/>
  <c r="H556" i="3"/>
  <c r="I556" i="3"/>
  <c r="J556" i="3"/>
  <c r="K556" i="3"/>
  <c r="L556" i="3"/>
  <c r="M556" i="3"/>
  <c r="G557" i="3"/>
  <c r="H557" i="3"/>
  <c r="I557" i="3"/>
  <c r="J557" i="3"/>
  <c r="K557" i="3"/>
  <c r="L557" i="3"/>
  <c r="M557" i="3"/>
  <c r="G558" i="3"/>
  <c r="H558" i="3"/>
  <c r="I558" i="3"/>
  <c r="J558" i="3"/>
  <c r="K558" i="3"/>
  <c r="L558" i="3"/>
  <c r="M558" i="3"/>
  <c r="G559" i="3"/>
  <c r="H559" i="3"/>
  <c r="I559" i="3"/>
  <c r="J559" i="3"/>
  <c r="K559" i="3"/>
  <c r="L559" i="3"/>
  <c r="M559" i="3"/>
  <c r="G560" i="3"/>
  <c r="H560" i="3"/>
  <c r="I560" i="3"/>
  <c r="J560" i="3"/>
  <c r="K560" i="3"/>
  <c r="L560" i="3"/>
  <c r="M560" i="3"/>
  <c r="G561" i="3"/>
  <c r="H561" i="3"/>
  <c r="I561" i="3"/>
  <c r="J561" i="3"/>
  <c r="K561" i="3"/>
  <c r="L561" i="3"/>
  <c r="M561" i="3"/>
  <c r="G562" i="3"/>
  <c r="H562" i="3"/>
  <c r="I562" i="3"/>
  <c r="J562" i="3"/>
  <c r="K562" i="3"/>
  <c r="L562" i="3"/>
  <c r="M562" i="3"/>
  <c r="G563" i="3"/>
  <c r="H563" i="3"/>
  <c r="I563" i="3"/>
  <c r="J563" i="3"/>
  <c r="K563" i="3"/>
  <c r="L563" i="3"/>
  <c r="M563" i="3"/>
  <c r="G565" i="3"/>
  <c r="H565" i="3"/>
  <c r="I565" i="3"/>
  <c r="J565" i="3"/>
  <c r="K565" i="3"/>
  <c r="L565" i="3"/>
  <c r="M565" i="3"/>
  <c r="G566" i="3"/>
  <c r="H566" i="3"/>
  <c r="I566" i="3"/>
  <c r="J566" i="3"/>
  <c r="K566" i="3"/>
  <c r="L566" i="3"/>
  <c r="M566" i="3"/>
  <c r="G567" i="3"/>
  <c r="H567" i="3"/>
  <c r="I567" i="3"/>
  <c r="J567" i="3"/>
  <c r="K567" i="3"/>
  <c r="L567" i="3"/>
  <c r="M567" i="3"/>
  <c r="G568" i="3"/>
  <c r="H568" i="3"/>
  <c r="I568" i="3"/>
  <c r="J568" i="3"/>
  <c r="K568" i="3"/>
  <c r="L568" i="3"/>
  <c r="M568" i="3"/>
  <c r="G569" i="3"/>
  <c r="H569" i="3"/>
  <c r="I569" i="3"/>
  <c r="J569" i="3"/>
  <c r="K569" i="3"/>
  <c r="L569" i="3"/>
  <c r="M569" i="3"/>
  <c r="G570" i="3"/>
  <c r="H570" i="3"/>
  <c r="I570" i="3"/>
  <c r="J570" i="3"/>
  <c r="K570" i="3"/>
  <c r="L570" i="3"/>
  <c r="M570" i="3"/>
  <c r="G571" i="3"/>
  <c r="H571" i="3"/>
  <c r="I571" i="3"/>
  <c r="J571" i="3"/>
  <c r="K571" i="3"/>
  <c r="L571" i="3"/>
  <c r="M571" i="3"/>
  <c r="G572" i="3"/>
  <c r="H572" i="3"/>
  <c r="I572" i="3"/>
  <c r="J572" i="3"/>
  <c r="K572" i="3"/>
  <c r="L572" i="3"/>
  <c r="M572" i="3"/>
  <c r="G573" i="3"/>
  <c r="H573" i="3"/>
  <c r="I573" i="3"/>
  <c r="J573" i="3"/>
  <c r="K573" i="3"/>
  <c r="L573" i="3"/>
  <c r="M573" i="3"/>
  <c r="G574" i="3"/>
  <c r="H574" i="3"/>
  <c r="I574" i="3"/>
  <c r="J574" i="3"/>
  <c r="K574" i="3"/>
  <c r="L574" i="3"/>
  <c r="M574" i="3"/>
  <c r="G575" i="3"/>
  <c r="H575" i="3"/>
  <c r="I575" i="3"/>
  <c r="J575" i="3"/>
  <c r="K575" i="3"/>
  <c r="L575" i="3"/>
  <c r="M575" i="3"/>
  <c r="G576" i="3"/>
  <c r="H576" i="3"/>
  <c r="I576" i="3"/>
  <c r="J576" i="3"/>
  <c r="K576" i="3"/>
  <c r="L576" i="3"/>
  <c r="M576" i="3"/>
  <c r="G577" i="3"/>
  <c r="H577" i="3"/>
  <c r="I577" i="3"/>
  <c r="J577" i="3"/>
  <c r="K577" i="3"/>
  <c r="L577" i="3"/>
  <c r="M577" i="3"/>
  <c r="G578" i="3"/>
  <c r="H578" i="3"/>
  <c r="I578" i="3"/>
  <c r="J578" i="3"/>
  <c r="K578" i="3"/>
  <c r="L578" i="3"/>
  <c r="M578" i="3"/>
  <c r="G579" i="3"/>
  <c r="H579" i="3"/>
  <c r="I579" i="3"/>
  <c r="J579" i="3"/>
  <c r="K579" i="3"/>
  <c r="L579" i="3"/>
  <c r="M579" i="3"/>
  <c r="G580" i="3"/>
  <c r="H580" i="3"/>
  <c r="I580" i="3"/>
  <c r="J580" i="3"/>
  <c r="K580" i="3"/>
  <c r="L580" i="3"/>
  <c r="M580" i="3"/>
  <c r="G581" i="3"/>
  <c r="H581" i="3"/>
  <c r="I581" i="3"/>
  <c r="J581" i="3"/>
  <c r="K581" i="3"/>
  <c r="L581" i="3"/>
  <c r="M581" i="3"/>
  <c r="G582" i="3"/>
  <c r="H582" i="3"/>
  <c r="I582" i="3"/>
  <c r="J582" i="3"/>
  <c r="K582" i="3"/>
  <c r="L582" i="3"/>
  <c r="M582" i="3"/>
  <c r="G583" i="3"/>
  <c r="H583" i="3"/>
  <c r="I583" i="3"/>
  <c r="J583" i="3"/>
  <c r="K583" i="3"/>
  <c r="L583" i="3"/>
  <c r="M583" i="3"/>
  <c r="G584" i="3"/>
  <c r="H584" i="3"/>
  <c r="I584" i="3"/>
  <c r="J584" i="3"/>
  <c r="K584" i="3"/>
  <c r="L584" i="3"/>
  <c r="M584" i="3"/>
  <c r="G585" i="3"/>
  <c r="H585" i="3"/>
  <c r="I585" i="3"/>
  <c r="J585" i="3"/>
  <c r="K585" i="3"/>
  <c r="L585" i="3"/>
  <c r="M585" i="3"/>
  <c r="G586" i="3"/>
  <c r="H586" i="3"/>
  <c r="I586" i="3"/>
  <c r="J586" i="3"/>
  <c r="K586" i="3"/>
  <c r="L586" i="3"/>
  <c r="M586" i="3"/>
  <c r="G587" i="3"/>
  <c r="H587" i="3"/>
  <c r="I587" i="3"/>
  <c r="J587" i="3"/>
  <c r="K587" i="3"/>
  <c r="L587" i="3"/>
  <c r="M587" i="3"/>
  <c r="G588" i="3"/>
  <c r="H588" i="3"/>
  <c r="I588" i="3"/>
  <c r="J588" i="3"/>
  <c r="K588" i="3"/>
  <c r="L588" i="3"/>
  <c r="M588" i="3"/>
  <c r="G589" i="3"/>
  <c r="H589" i="3"/>
  <c r="I589" i="3"/>
  <c r="J589" i="3"/>
  <c r="K589" i="3"/>
  <c r="L589" i="3"/>
  <c r="M589" i="3"/>
  <c r="G590" i="3"/>
  <c r="H590" i="3"/>
  <c r="I590" i="3"/>
  <c r="J590" i="3"/>
  <c r="K590" i="3"/>
  <c r="L590" i="3"/>
  <c r="M590" i="3"/>
  <c r="G1680" i="3"/>
  <c r="H1680" i="3"/>
  <c r="I1680" i="3"/>
  <c r="J1680" i="3"/>
  <c r="K1680" i="3"/>
  <c r="L1680" i="3"/>
  <c r="M1680" i="3"/>
  <c r="G1681" i="3"/>
  <c r="H1681" i="3"/>
  <c r="I1681" i="3"/>
  <c r="J1681" i="3"/>
  <c r="K1681" i="3"/>
  <c r="L1681" i="3"/>
  <c r="M1681" i="3"/>
  <c r="G1682" i="3"/>
  <c r="H1682" i="3"/>
  <c r="I1682" i="3"/>
  <c r="J1682" i="3"/>
  <c r="K1682" i="3"/>
  <c r="L1682" i="3"/>
  <c r="M1682" i="3"/>
  <c r="G1683" i="3"/>
  <c r="H1683" i="3"/>
  <c r="I1683" i="3"/>
  <c r="J1683" i="3"/>
  <c r="K1683" i="3"/>
  <c r="L1683" i="3"/>
  <c r="M1683" i="3"/>
  <c r="G1684" i="3"/>
  <c r="H1684" i="3"/>
  <c r="I1684" i="3"/>
  <c r="J1684" i="3"/>
  <c r="K1684" i="3"/>
  <c r="L1684" i="3"/>
  <c r="M1684" i="3"/>
  <c r="G1685" i="3"/>
  <c r="H1685" i="3"/>
  <c r="I1685" i="3"/>
  <c r="J1685" i="3"/>
  <c r="K1685" i="3"/>
  <c r="L1685" i="3"/>
  <c r="M1685" i="3"/>
  <c r="G1686" i="3"/>
  <c r="H1686" i="3"/>
  <c r="I1686" i="3"/>
  <c r="J1686" i="3"/>
  <c r="K1686" i="3"/>
  <c r="L1686" i="3"/>
  <c r="M1686" i="3"/>
  <c r="G1687" i="3"/>
  <c r="H1687" i="3"/>
  <c r="I1687" i="3"/>
  <c r="J1687" i="3"/>
  <c r="K1687" i="3"/>
  <c r="L1687" i="3"/>
  <c r="M1687" i="3"/>
  <c r="G1688" i="3"/>
  <c r="H1688" i="3"/>
  <c r="I1688" i="3"/>
  <c r="J1688" i="3"/>
  <c r="K1688" i="3"/>
  <c r="L1688" i="3"/>
  <c r="M1688" i="3"/>
  <c r="G1689" i="3"/>
  <c r="H1689" i="3"/>
  <c r="I1689" i="3"/>
  <c r="J1689" i="3"/>
  <c r="K1689" i="3"/>
  <c r="L1689" i="3"/>
  <c r="M1689" i="3"/>
  <c r="G1690" i="3"/>
  <c r="H1690" i="3"/>
  <c r="I1690" i="3"/>
  <c r="J1690" i="3"/>
  <c r="K1690" i="3"/>
  <c r="L1690" i="3"/>
  <c r="M1690" i="3"/>
  <c r="G1691" i="3"/>
  <c r="H1691" i="3"/>
  <c r="I1691" i="3"/>
  <c r="J1691" i="3"/>
  <c r="K1691" i="3"/>
  <c r="L1691" i="3"/>
  <c r="M1691" i="3"/>
  <c r="G1692" i="3"/>
  <c r="H1692" i="3"/>
  <c r="I1692" i="3"/>
  <c r="J1692" i="3"/>
  <c r="K1692" i="3"/>
  <c r="L1692" i="3"/>
  <c r="M1692" i="3"/>
  <c r="G1693" i="3"/>
  <c r="H1693" i="3"/>
  <c r="I1693" i="3"/>
  <c r="J1693" i="3"/>
  <c r="K1693" i="3"/>
  <c r="L1693" i="3"/>
  <c r="M1693" i="3"/>
  <c r="G1694" i="3"/>
  <c r="H1694" i="3"/>
  <c r="I1694" i="3"/>
  <c r="J1694" i="3"/>
  <c r="K1694" i="3"/>
  <c r="L1694" i="3"/>
  <c r="M1694" i="3"/>
  <c r="G1695" i="3"/>
  <c r="H1695" i="3"/>
  <c r="I1695" i="3"/>
  <c r="J1695" i="3"/>
  <c r="K1695" i="3"/>
  <c r="L1695" i="3"/>
  <c r="M1695" i="3"/>
  <c r="G1696" i="3"/>
  <c r="H1696" i="3"/>
  <c r="I1696" i="3"/>
  <c r="J1696" i="3"/>
  <c r="K1696" i="3"/>
  <c r="L1696" i="3"/>
  <c r="M1696" i="3"/>
  <c r="G1697" i="3"/>
  <c r="H1697" i="3"/>
  <c r="I1697" i="3"/>
  <c r="J1697" i="3"/>
  <c r="K1697" i="3"/>
  <c r="L1697" i="3"/>
  <c r="M1697" i="3"/>
  <c r="G1698" i="3"/>
  <c r="H1698" i="3"/>
  <c r="I1698" i="3"/>
  <c r="J1698" i="3"/>
  <c r="K1698" i="3"/>
  <c r="L1698" i="3"/>
  <c r="M1698" i="3"/>
  <c r="G1699" i="3"/>
  <c r="H1699" i="3"/>
  <c r="I1699" i="3"/>
  <c r="J1699" i="3"/>
  <c r="K1699" i="3"/>
  <c r="L1699" i="3"/>
  <c r="M1699" i="3"/>
  <c r="G1705" i="3"/>
  <c r="H1705" i="3"/>
  <c r="I1705" i="3"/>
  <c r="J1705" i="3"/>
  <c r="K1705" i="3"/>
  <c r="L1705" i="3"/>
  <c r="M1705" i="3"/>
  <c r="G1706" i="3"/>
  <c r="H1706" i="3"/>
  <c r="I1706" i="3"/>
  <c r="J1706" i="3"/>
  <c r="K1706" i="3"/>
  <c r="L1706" i="3"/>
  <c r="M1706" i="3"/>
  <c r="G1707" i="3"/>
  <c r="H1707" i="3"/>
  <c r="I1707" i="3"/>
  <c r="J1707" i="3"/>
  <c r="K1707" i="3"/>
  <c r="L1707" i="3"/>
  <c r="M1707" i="3"/>
  <c r="G1708" i="3"/>
  <c r="H1708" i="3"/>
  <c r="I1708" i="3"/>
  <c r="J1708" i="3"/>
  <c r="K1708" i="3"/>
  <c r="L1708" i="3"/>
  <c r="M1708" i="3"/>
  <c r="G1709" i="3"/>
  <c r="H1709" i="3"/>
  <c r="I1709" i="3"/>
  <c r="J1709" i="3"/>
  <c r="K1709" i="3"/>
  <c r="L1709" i="3"/>
  <c r="M1709" i="3"/>
  <c r="G1710" i="3"/>
  <c r="H1710" i="3"/>
  <c r="I1710" i="3"/>
  <c r="J1710" i="3"/>
  <c r="K1710" i="3"/>
  <c r="L1710" i="3"/>
  <c r="M1710" i="3"/>
  <c r="G1711" i="3"/>
  <c r="H1711" i="3"/>
  <c r="I1711" i="3"/>
  <c r="J1711" i="3"/>
  <c r="K1711" i="3"/>
  <c r="L1711" i="3"/>
  <c r="M1711" i="3"/>
  <c r="G1712" i="3"/>
  <c r="H1712" i="3"/>
  <c r="I1712" i="3"/>
  <c r="J1712" i="3"/>
  <c r="K1712" i="3"/>
  <c r="L1712" i="3"/>
  <c r="M1712" i="3"/>
  <c r="G1713" i="3"/>
  <c r="H1713" i="3"/>
  <c r="I1713" i="3"/>
  <c r="J1713" i="3"/>
  <c r="K1713" i="3"/>
  <c r="L1713" i="3"/>
  <c r="M1713" i="3"/>
  <c r="G1714" i="3"/>
  <c r="H1714" i="3"/>
  <c r="I1714" i="3"/>
  <c r="J1714" i="3"/>
  <c r="K1714" i="3"/>
  <c r="L1714" i="3"/>
  <c r="M1714" i="3"/>
  <c r="G1715" i="3"/>
  <c r="H1715" i="3"/>
  <c r="I1715" i="3"/>
  <c r="J1715" i="3"/>
  <c r="K1715" i="3"/>
  <c r="L1715" i="3"/>
  <c r="M1715" i="3"/>
  <c r="G1716" i="3"/>
  <c r="H1716" i="3"/>
  <c r="I1716" i="3"/>
  <c r="J1716" i="3"/>
  <c r="K1716" i="3"/>
  <c r="L1716" i="3"/>
  <c r="M1716" i="3"/>
  <c r="G1717" i="3"/>
  <c r="H1717" i="3"/>
  <c r="I1717" i="3"/>
  <c r="J1717" i="3"/>
  <c r="K1717" i="3"/>
  <c r="L1717" i="3"/>
  <c r="M1717" i="3"/>
  <c r="G1718" i="3"/>
  <c r="H1718" i="3"/>
  <c r="I1718" i="3"/>
  <c r="J1718" i="3"/>
  <c r="K1718" i="3"/>
  <c r="L1718" i="3"/>
  <c r="M1718" i="3"/>
  <c r="G1719" i="3"/>
  <c r="H1719" i="3"/>
  <c r="I1719" i="3"/>
  <c r="J1719" i="3"/>
  <c r="K1719" i="3"/>
  <c r="L1719" i="3"/>
  <c r="M1719" i="3"/>
  <c r="G1720" i="3"/>
  <c r="H1720" i="3"/>
  <c r="I1720" i="3"/>
  <c r="J1720" i="3"/>
  <c r="K1720" i="3"/>
  <c r="L1720" i="3"/>
  <c r="M1720" i="3"/>
  <c r="G1721" i="3"/>
  <c r="H1721" i="3"/>
  <c r="I1721" i="3"/>
  <c r="J1721" i="3"/>
  <c r="K1721" i="3"/>
  <c r="L1721" i="3"/>
  <c r="M1721" i="3"/>
  <c r="G1722" i="3"/>
  <c r="H1722" i="3"/>
  <c r="I1722" i="3"/>
  <c r="J1722" i="3"/>
  <c r="K1722" i="3"/>
  <c r="L1722" i="3"/>
  <c r="M1722" i="3"/>
  <c r="G1723" i="3"/>
  <c r="H1723" i="3"/>
  <c r="I1723" i="3"/>
  <c r="J1723" i="3"/>
  <c r="K1723" i="3"/>
  <c r="L1723" i="3"/>
  <c r="M1723" i="3"/>
  <c r="G1724" i="3"/>
  <c r="H1724" i="3"/>
  <c r="I1724" i="3"/>
  <c r="J1724" i="3"/>
  <c r="K1724" i="3"/>
  <c r="L1724" i="3"/>
  <c r="M1724" i="3"/>
  <c r="G1725" i="3"/>
  <c r="H1725" i="3"/>
  <c r="I1725" i="3"/>
  <c r="J1725" i="3"/>
  <c r="K1725" i="3"/>
  <c r="L1725" i="3"/>
  <c r="M1725" i="3"/>
  <c r="G1726" i="3"/>
  <c r="H1726" i="3"/>
  <c r="I1726" i="3"/>
  <c r="J1726" i="3"/>
  <c r="K1726" i="3"/>
  <c r="L1726" i="3"/>
  <c r="M1726" i="3"/>
  <c r="G1727" i="3"/>
  <c r="H1727" i="3"/>
  <c r="I1727" i="3"/>
  <c r="J1727" i="3"/>
  <c r="K1727" i="3"/>
  <c r="L1727" i="3"/>
  <c r="M1727" i="3"/>
  <c r="G1728" i="3"/>
  <c r="H1728" i="3"/>
  <c r="I1728" i="3"/>
  <c r="J1728" i="3"/>
  <c r="K1728" i="3"/>
  <c r="L1728" i="3"/>
  <c r="M1728" i="3"/>
  <c r="G1729" i="3"/>
  <c r="H1729" i="3"/>
  <c r="I1729" i="3"/>
  <c r="J1729" i="3"/>
  <c r="K1729" i="3"/>
  <c r="L1729" i="3"/>
  <c r="M1729" i="3"/>
  <c r="G1731" i="3"/>
  <c r="H1731" i="3"/>
  <c r="I1731" i="3"/>
  <c r="J1731" i="3"/>
  <c r="K1731" i="3"/>
  <c r="L1731" i="3"/>
  <c r="M1731" i="3"/>
  <c r="G1732" i="3"/>
  <c r="H1732" i="3"/>
  <c r="I1732" i="3"/>
  <c r="J1732" i="3"/>
  <c r="K1732" i="3"/>
  <c r="L1732" i="3"/>
  <c r="M1732" i="3"/>
  <c r="G1733" i="3"/>
  <c r="H1733" i="3"/>
  <c r="I1733" i="3"/>
  <c r="J1733" i="3"/>
  <c r="K1733" i="3"/>
  <c r="L1733" i="3"/>
  <c r="M1733" i="3"/>
  <c r="G1734" i="3"/>
  <c r="H1734" i="3"/>
  <c r="I1734" i="3"/>
  <c r="J1734" i="3"/>
  <c r="K1734" i="3"/>
  <c r="L1734" i="3"/>
  <c r="M1734" i="3"/>
  <c r="G1735" i="3"/>
  <c r="H1735" i="3"/>
  <c r="I1735" i="3"/>
  <c r="J1735" i="3"/>
  <c r="K1735" i="3"/>
  <c r="L1735" i="3"/>
  <c r="M1735" i="3"/>
  <c r="G1736" i="3"/>
  <c r="H1736" i="3"/>
  <c r="I1736" i="3"/>
  <c r="J1736" i="3"/>
  <c r="K1736" i="3"/>
  <c r="L1736" i="3"/>
  <c r="M1736" i="3"/>
  <c r="G1737" i="3"/>
  <c r="H1737" i="3"/>
  <c r="I1737" i="3"/>
  <c r="J1737" i="3"/>
  <c r="K1737" i="3"/>
  <c r="L1737" i="3"/>
  <c r="M1737" i="3"/>
  <c r="G1738" i="3"/>
  <c r="H1738" i="3"/>
  <c r="I1738" i="3"/>
  <c r="J1738" i="3"/>
  <c r="K1738" i="3"/>
  <c r="L1738" i="3"/>
  <c r="M1738" i="3"/>
  <c r="G1739" i="3"/>
  <c r="H1739" i="3"/>
  <c r="I1739" i="3"/>
  <c r="J1739" i="3"/>
  <c r="K1739" i="3"/>
  <c r="L1739" i="3"/>
  <c r="M1739" i="3"/>
  <c r="G1740" i="3"/>
  <c r="H1740" i="3"/>
  <c r="I1740" i="3"/>
  <c r="J1740" i="3"/>
  <c r="K1740" i="3"/>
  <c r="L1740" i="3"/>
  <c r="M1740" i="3"/>
  <c r="G1741" i="3"/>
  <c r="H1741" i="3"/>
  <c r="I1741" i="3"/>
  <c r="J1741" i="3"/>
  <c r="K1741" i="3"/>
  <c r="L1741" i="3"/>
  <c r="M1741" i="3"/>
  <c r="G1742" i="3"/>
  <c r="H1742" i="3"/>
  <c r="I1742" i="3"/>
  <c r="J1742" i="3"/>
  <c r="K1742" i="3"/>
  <c r="L1742" i="3"/>
  <c r="M1742" i="3"/>
  <c r="G1743" i="3"/>
  <c r="H1743" i="3"/>
  <c r="I1743" i="3"/>
  <c r="J1743" i="3"/>
  <c r="K1743" i="3"/>
  <c r="L1743" i="3"/>
  <c r="M1743" i="3"/>
  <c r="G1745" i="3"/>
  <c r="H1745" i="3"/>
  <c r="I1745" i="3"/>
  <c r="J1745" i="3"/>
  <c r="K1745" i="3"/>
  <c r="L1745" i="3"/>
  <c r="M1745" i="3"/>
  <c r="G1746" i="3"/>
  <c r="H1746" i="3"/>
  <c r="I1746" i="3"/>
  <c r="J1746" i="3"/>
  <c r="K1746" i="3"/>
  <c r="L1746" i="3"/>
  <c r="M1746" i="3"/>
  <c r="G1747" i="3"/>
  <c r="H1747" i="3"/>
  <c r="I1747" i="3"/>
  <c r="J1747" i="3"/>
  <c r="K1747" i="3"/>
  <c r="L1747" i="3"/>
  <c r="M1747" i="3"/>
  <c r="G1748" i="3"/>
  <c r="H1748" i="3"/>
  <c r="I1748" i="3"/>
  <c r="J1748" i="3"/>
  <c r="K1748" i="3"/>
  <c r="L1748" i="3"/>
  <c r="M1748" i="3"/>
  <c r="G1749" i="3"/>
  <c r="H1749" i="3"/>
  <c r="I1749" i="3"/>
  <c r="J1749" i="3"/>
  <c r="K1749" i="3"/>
  <c r="L1749" i="3"/>
  <c r="M1749" i="3"/>
  <c r="G1750" i="3"/>
  <c r="H1750" i="3"/>
  <c r="I1750" i="3"/>
  <c r="J1750" i="3"/>
  <c r="K1750" i="3"/>
  <c r="L1750" i="3"/>
  <c r="M1750" i="3"/>
  <c r="G1751" i="3"/>
  <c r="H1751" i="3"/>
  <c r="I1751" i="3"/>
  <c r="J1751" i="3"/>
  <c r="K1751" i="3"/>
  <c r="L1751" i="3"/>
  <c r="M1751" i="3"/>
  <c r="G1752" i="3"/>
  <c r="H1752" i="3"/>
  <c r="I1752" i="3"/>
  <c r="J1752" i="3"/>
  <c r="K1752" i="3"/>
  <c r="L1752" i="3"/>
  <c r="M1752" i="3"/>
  <c r="G1753" i="3"/>
  <c r="H1753" i="3"/>
  <c r="I1753" i="3"/>
  <c r="J1753" i="3"/>
  <c r="K1753" i="3"/>
  <c r="L1753" i="3"/>
  <c r="M1753" i="3"/>
  <c r="G1754" i="3"/>
  <c r="H1754" i="3"/>
  <c r="I1754" i="3"/>
  <c r="J1754" i="3"/>
  <c r="K1754" i="3"/>
  <c r="L1754" i="3"/>
  <c r="M1754" i="3"/>
  <c r="G1755" i="3"/>
  <c r="H1755" i="3"/>
  <c r="I1755" i="3"/>
  <c r="J1755" i="3"/>
  <c r="K1755" i="3"/>
  <c r="L1755" i="3"/>
  <c r="M1755" i="3"/>
  <c r="G1756" i="3"/>
  <c r="H1756" i="3"/>
  <c r="I1756" i="3"/>
  <c r="J1756" i="3"/>
  <c r="K1756" i="3"/>
  <c r="L1756" i="3"/>
  <c r="M1756" i="3"/>
  <c r="G1757" i="3"/>
  <c r="H1757" i="3"/>
  <c r="I1757" i="3"/>
  <c r="J1757" i="3"/>
  <c r="K1757" i="3"/>
  <c r="L1757" i="3"/>
  <c r="M1757" i="3"/>
  <c r="G1758" i="3"/>
  <c r="H1758" i="3"/>
  <c r="I1758" i="3"/>
  <c r="J1758" i="3"/>
  <c r="K1758" i="3"/>
  <c r="L1758" i="3"/>
  <c r="M1758" i="3"/>
  <c r="G1759" i="3"/>
  <c r="H1759" i="3"/>
  <c r="I1759" i="3"/>
  <c r="J1759" i="3"/>
  <c r="K1759" i="3"/>
  <c r="L1759" i="3"/>
  <c r="M1759" i="3"/>
  <c r="G1760" i="3"/>
  <c r="H1760" i="3"/>
  <c r="I1760" i="3"/>
  <c r="J1760" i="3"/>
  <c r="K1760" i="3"/>
  <c r="L1760" i="3"/>
  <c r="M1760" i="3"/>
  <c r="G1761" i="3"/>
  <c r="H1761" i="3"/>
  <c r="I1761" i="3"/>
  <c r="J1761" i="3"/>
  <c r="K1761" i="3"/>
  <c r="L1761" i="3"/>
  <c r="M1761" i="3"/>
  <c r="G1762" i="3"/>
  <c r="H1762" i="3"/>
  <c r="I1762" i="3"/>
  <c r="J1762" i="3"/>
  <c r="K1762" i="3"/>
  <c r="L1762" i="3"/>
  <c r="M1762" i="3"/>
  <c r="G1763" i="3"/>
  <c r="H1763" i="3"/>
  <c r="I1763" i="3"/>
  <c r="J1763" i="3"/>
  <c r="K1763" i="3"/>
  <c r="L1763" i="3"/>
  <c r="M1763" i="3"/>
  <c r="G1764" i="3"/>
  <c r="H1764" i="3"/>
  <c r="I1764" i="3"/>
  <c r="J1764" i="3"/>
  <c r="K1764" i="3"/>
  <c r="L1764" i="3"/>
  <c r="M1764" i="3"/>
  <c r="G1765" i="3"/>
  <c r="H1765" i="3"/>
  <c r="I1765" i="3"/>
  <c r="J1765" i="3"/>
  <c r="K1765" i="3"/>
  <c r="L1765" i="3"/>
  <c r="M1765" i="3"/>
  <c r="G1766" i="3"/>
  <c r="H1766" i="3"/>
  <c r="I1766" i="3"/>
  <c r="J1766" i="3"/>
  <c r="K1766" i="3"/>
  <c r="L1766" i="3"/>
  <c r="M1766" i="3"/>
  <c r="G1767" i="3"/>
  <c r="H1767" i="3"/>
  <c r="I1767" i="3"/>
  <c r="J1767" i="3"/>
  <c r="K1767" i="3"/>
  <c r="L1767" i="3"/>
  <c r="M1767" i="3"/>
  <c r="G1768" i="3"/>
  <c r="H1768" i="3"/>
  <c r="I1768" i="3"/>
  <c r="J1768" i="3"/>
  <c r="K1768" i="3"/>
  <c r="L1768" i="3"/>
  <c r="M1768" i="3"/>
  <c r="G1769" i="3"/>
  <c r="H1769" i="3"/>
  <c r="I1769" i="3"/>
  <c r="J1769" i="3"/>
  <c r="K1769" i="3"/>
  <c r="L1769" i="3"/>
  <c r="M1769" i="3"/>
  <c r="G1770" i="3"/>
  <c r="H1770" i="3"/>
  <c r="I1770" i="3"/>
  <c r="J1770" i="3"/>
  <c r="K1770" i="3"/>
  <c r="L1770" i="3"/>
  <c r="M1770" i="3"/>
  <c r="G1774" i="3"/>
  <c r="H1774" i="3"/>
  <c r="I1774" i="3"/>
  <c r="J1774" i="3"/>
  <c r="K1774" i="3"/>
  <c r="L1774" i="3"/>
  <c r="M1774" i="3"/>
  <c r="G1775" i="3"/>
  <c r="H1775" i="3"/>
  <c r="I1775" i="3"/>
  <c r="J1775" i="3"/>
  <c r="K1775" i="3"/>
  <c r="L1775" i="3"/>
  <c r="M1775" i="3"/>
  <c r="G1776" i="3"/>
  <c r="H1776" i="3"/>
  <c r="I1776" i="3"/>
  <c r="J1776" i="3"/>
  <c r="K1776" i="3"/>
  <c r="L1776" i="3"/>
  <c r="M1776" i="3"/>
  <c r="G1777" i="3"/>
  <c r="H1777" i="3"/>
  <c r="I1777" i="3"/>
  <c r="J1777" i="3"/>
  <c r="K1777" i="3"/>
  <c r="L1777" i="3"/>
  <c r="M1777" i="3"/>
  <c r="G1778" i="3"/>
  <c r="H1778" i="3"/>
  <c r="I1778" i="3"/>
  <c r="J1778" i="3"/>
  <c r="K1778" i="3"/>
  <c r="L1778" i="3"/>
  <c r="M1778" i="3"/>
  <c r="G1779" i="3"/>
  <c r="H1779" i="3"/>
  <c r="I1779" i="3"/>
  <c r="J1779" i="3"/>
  <c r="K1779" i="3"/>
  <c r="L1779" i="3"/>
  <c r="M1779" i="3"/>
  <c r="G1780" i="3"/>
  <c r="H1780" i="3"/>
  <c r="I1780" i="3"/>
  <c r="J1780" i="3"/>
  <c r="K1780" i="3"/>
  <c r="L1780" i="3"/>
  <c r="M1780" i="3"/>
  <c r="G1781" i="3"/>
  <c r="H1781" i="3"/>
  <c r="I1781" i="3"/>
  <c r="J1781" i="3"/>
  <c r="K1781" i="3"/>
  <c r="L1781" i="3"/>
  <c r="M1781" i="3"/>
  <c r="G1782" i="3"/>
  <c r="H1782" i="3"/>
  <c r="I1782" i="3"/>
  <c r="J1782" i="3"/>
  <c r="K1782" i="3"/>
  <c r="L1782" i="3"/>
  <c r="M1782" i="3"/>
  <c r="G1783" i="3"/>
  <c r="H1783" i="3"/>
  <c r="I1783" i="3"/>
  <c r="J1783" i="3"/>
  <c r="K1783" i="3"/>
  <c r="L1783" i="3"/>
  <c r="M1783" i="3"/>
  <c r="G1784" i="3"/>
  <c r="H1784" i="3"/>
  <c r="I1784" i="3"/>
  <c r="J1784" i="3"/>
  <c r="K1784" i="3"/>
  <c r="L1784" i="3"/>
  <c r="M1784" i="3"/>
  <c r="G1785" i="3"/>
  <c r="H1785" i="3"/>
  <c r="I1785" i="3"/>
  <c r="J1785" i="3"/>
  <c r="K1785" i="3"/>
  <c r="L1785" i="3"/>
  <c r="M1785" i="3"/>
  <c r="G1786" i="3"/>
  <c r="H1786" i="3"/>
  <c r="I1786" i="3"/>
  <c r="J1786" i="3"/>
  <c r="K1786" i="3"/>
  <c r="L1786" i="3"/>
  <c r="M1786" i="3"/>
  <c r="G1787" i="3"/>
  <c r="H1787" i="3"/>
  <c r="I1787" i="3"/>
  <c r="J1787" i="3"/>
  <c r="K1787" i="3"/>
  <c r="L1787" i="3"/>
  <c r="M1787" i="3"/>
  <c r="G1788" i="3"/>
  <c r="H1788" i="3"/>
  <c r="I1788" i="3"/>
  <c r="J1788" i="3"/>
  <c r="K1788" i="3"/>
  <c r="L1788" i="3"/>
  <c r="M1788" i="3"/>
  <c r="G1789" i="3"/>
  <c r="H1789" i="3"/>
  <c r="I1789" i="3"/>
  <c r="J1789" i="3"/>
  <c r="K1789" i="3"/>
  <c r="L1789" i="3"/>
  <c r="M1789" i="3"/>
  <c r="G1790" i="3"/>
  <c r="H1790" i="3"/>
  <c r="I1790" i="3"/>
  <c r="J1790" i="3"/>
  <c r="K1790" i="3"/>
  <c r="L1790" i="3"/>
  <c r="M1790" i="3"/>
  <c r="G1791" i="3"/>
  <c r="H1791" i="3"/>
  <c r="I1791" i="3"/>
  <c r="J1791" i="3"/>
  <c r="K1791" i="3"/>
  <c r="L1791" i="3"/>
  <c r="M1791" i="3"/>
  <c r="G1792" i="3"/>
  <c r="H1792" i="3"/>
  <c r="I1792" i="3"/>
  <c r="J1792" i="3"/>
  <c r="K1792" i="3"/>
  <c r="L1792" i="3"/>
  <c r="M1792" i="3"/>
  <c r="G1793" i="3"/>
  <c r="H1793" i="3"/>
  <c r="I1793" i="3"/>
  <c r="J1793" i="3"/>
  <c r="K1793" i="3"/>
  <c r="L1793" i="3"/>
  <c r="M1793" i="3"/>
  <c r="G1794" i="3"/>
  <c r="H1794" i="3"/>
  <c r="I1794" i="3"/>
  <c r="J1794" i="3"/>
  <c r="K1794" i="3"/>
  <c r="L1794" i="3"/>
  <c r="M1794" i="3"/>
  <c r="G1795" i="3"/>
  <c r="H1795" i="3"/>
  <c r="I1795" i="3"/>
  <c r="J1795" i="3"/>
  <c r="K1795" i="3"/>
  <c r="L1795" i="3"/>
  <c r="M1795" i="3"/>
  <c r="G1796" i="3"/>
  <c r="H1796" i="3"/>
  <c r="I1796" i="3"/>
  <c r="J1796" i="3"/>
  <c r="K1796" i="3"/>
  <c r="L1796" i="3"/>
  <c r="M1796" i="3"/>
  <c r="G1797" i="3"/>
  <c r="H1797" i="3"/>
  <c r="I1797" i="3"/>
  <c r="J1797" i="3"/>
  <c r="K1797" i="3"/>
  <c r="L1797" i="3"/>
  <c r="M1797" i="3"/>
  <c r="G1798" i="3"/>
  <c r="H1798" i="3"/>
  <c r="I1798" i="3"/>
  <c r="J1798" i="3"/>
  <c r="K1798" i="3"/>
  <c r="L1798" i="3"/>
  <c r="M1798" i="3"/>
  <c r="G594" i="3"/>
  <c r="H594" i="3"/>
  <c r="I594" i="3"/>
  <c r="J594" i="3"/>
  <c r="K594" i="3"/>
  <c r="L594" i="3"/>
  <c r="M594" i="3"/>
  <c r="G595" i="3"/>
  <c r="H595" i="3"/>
  <c r="I595" i="3"/>
  <c r="J595" i="3"/>
  <c r="K595" i="3"/>
  <c r="L595" i="3"/>
  <c r="M595" i="3"/>
  <c r="G596" i="3"/>
  <c r="H596" i="3"/>
  <c r="I596" i="3"/>
  <c r="J596" i="3"/>
  <c r="K596" i="3"/>
  <c r="L596" i="3"/>
  <c r="M596" i="3"/>
  <c r="G597" i="3"/>
  <c r="H597" i="3"/>
  <c r="I597" i="3"/>
  <c r="J597" i="3"/>
  <c r="K597" i="3"/>
  <c r="L597" i="3"/>
  <c r="M597" i="3"/>
  <c r="G598" i="3"/>
  <c r="H598" i="3"/>
  <c r="I598" i="3"/>
  <c r="J598" i="3"/>
  <c r="K598" i="3"/>
  <c r="L598" i="3"/>
  <c r="M598" i="3"/>
  <c r="G599" i="3"/>
  <c r="H599" i="3"/>
  <c r="I599" i="3"/>
  <c r="J599" i="3"/>
  <c r="K599" i="3"/>
  <c r="L599" i="3"/>
  <c r="M599" i="3"/>
  <c r="G600" i="3"/>
  <c r="H600" i="3"/>
  <c r="I600" i="3"/>
  <c r="J600" i="3"/>
  <c r="K600" i="3"/>
  <c r="L600" i="3"/>
  <c r="M600" i="3"/>
  <c r="G601" i="3"/>
  <c r="H601" i="3"/>
  <c r="I601" i="3"/>
  <c r="J601" i="3"/>
  <c r="K601" i="3"/>
  <c r="L601" i="3"/>
  <c r="M601" i="3"/>
  <c r="G602" i="3"/>
  <c r="H602" i="3"/>
  <c r="I602" i="3"/>
  <c r="J602" i="3"/>
  <c r="K602" i="3"/>
  <c r="L602" i="3"/>
  <c r="M602" i="3"/>
  <c r="G603" i="3"/>
  <c r="H603" i="3"/>
  <c r="I603" i="3"/>
  <c r="J603" i="3"/>
  <c r="K603" i="3"/>
  <c r="L603" i="3"/>
  <c r="M603" i="3"/>
  <c r="G604" i="3"/>
  <c r="H604" i="3"/>
  <c r="I604" i="3"/>
  <c r="J604" i="3"/>
  <c r="K604" i="3"/>
  <c r="L604" i="3"/>
  <c r="M604" i="3"/>
  <c r="G605" i="3"/>
  <c r="H605" i="3"/>
  <c r="I605" i="3"/>
  <c r="J605" i="3"/>
  <c r="K605" i="3"/>
  <c r="L605" i="3"/>
  <c r="M605" i="3"/>
  <c r="G606" i="3"/>
  <c r="H606" i="3"/>
  <c r="I606" i="3"/>
  <c r="J606" i="3"/>
  <c r="K606" i="3"/>
  <c r="L606" i="3"/>
  <c r="M606" i="3"/>
  <c r="G607" i="3"/>
  <c r="H607" i="3"/>
  <c r="I607" i="3"/>
  <c r="J607" i="3"/>
  <c r="K607" i="3"/>
  <c r="L607" i="3"/>
  <c r="M607" i="3"/>
  <c r="G608" i="3"/>
  <c r="H608" i="3"/>
  <c r="I608" i="3"/>
  <c r="J608" i="3"/>
  <c r="K608" i="3"/>
  <c r="L608" i="3"/>
  <c r="M608" i="3"/>
  <c r="G609" i="3"/>
  <c r="H609" i="3"/>
  <c r="I609" i="3"/>
  <c r="J609" i="3"/>
  <c r="K609" i="3"/>
  <c r="L609" i="3"/>
  <c r="M609" i="3"/>
  <c r="G610" i="3"/>
  <c r="H610" i="3"/>
  <c r="I610" i="3"/>
  <c r="J610" i="3"/>
  <c r="K610" i="3"/>
  <c r="L610" i="3"/>
  <c r="M610" i="3"/>
  <c r="G611" i="3"/>
  <c r="H611" i="3"/>
  <c r="I611" i="3"/>
  <c r="J611" i="3"/>
  <c r="K611" i="3"/>
  <c r="L611" i="3"/>
  <c r="M611" i="3"/>
  <c r="G612" i="3"/>
  <c r="H612" i="3"/>
  <c r="I612" i="3"/>
  <c r="J612" i="3"/>
  <c r="K612" i="3"/>
  <c r="L612" i="3"/>
  <c r="M612" i="3"/>
  <c r="G613" i="3"/>
  <c r="H613" i="3"/>
  <c r="I613" i="3"/>
  <c r="J613" i="3"/>
  <c r="K613" i="3"/>
  <c r="L613" i="3"/>
  <c r="M613" i="3"/>
  <c r="G614" i="3"/>
  <c r="H614" i="3"/>
  <c r="I614" i="3"/>
  <c r="J614" i="3"/>
  <c r="K614" i="3"/>
  <c r="L614" i="3"/>
  <c r="M614" i="3"/>
  <c r="G615" i="3"/>
  <c r="H615" i="3"/>
  <c r="I615" i="3"/>
  <c r="J615" i="3"/>
  <c r="K615" i="3"/>
  <c r="L615" i="3"/>
  <c r="M615" i="3"/>
  <c r="G616" i="3"/>
  <c r="H616" i="3"/>
  <c r="I616" i="3"/>
  <c r="J616" i="3"/>
  <c r="K616" i="3"/>
  <c r="L616" i="3"/>
  <c r="M616" i="3"/>
  <c r="G617" i="3"/>
  <c r="H617" i="3"/>
  <c r="I617" i="3"/>
  <c r="J617" i="3"/>
  <c r="K617" i="3"/>
  <c r="L617" i="3"/>
  <c r="M617" i="3"/>
  <c r="G618" i="3"/>
  <c r="H618" i="3"/>
  <c r="I618" i="3"/>
  <c r="J618" i="3"/>
  <c r="K618" i="3"/>
  <c r="L618" i="3"/>
  <c r="M618" i="3"/>
  <c r="G619" i="3"/>
  <c r="H619" i="3"/>
  <c r="I619" i="3"/>
  <c r="J619" i="3"/>
  <c r="K619" i="3"/>
  <c r="L619" i="3"/>
  <c r="M619" i="3"/>
  <c r="G625" i="3"/>
  <c r="H625" i="3"/>
  <c r="I625" i="3"/>
  <c r="J625" i="3"/>
  <c r="K625" i="3"/>
  <c r="L625" i="3"/>
  <c r="M625" i="3"/>
  <c r="G626" i="3"/>
  <c r="H626" i="3"/>
  <c r="I626" i="3"/>
  <c r="J626" i="3"/>
  <c r="K626" i="3"/>
  <c r="L626" i="3"/>
  <c r="M626" i="3"/>
  <c r="G627" i="3"/>
  <c r="H627" i="3"/>
  <c r="I627" i="3"/>
  <c r="J627" i="3"/>
  <c r="K627" i="3"/>
  <c r="L627" i="3"/>
  <c r="M627" i="3"/>
  <c r="G628" i="3"/>
  <c r="H628" i="3"/>
  <c r="I628" i="3"/>
  <c r="J628" i="3"/>
  <c r="K628" i="3"/>
  <c r="L628" i="3"/>
  <c r="M628" i="3"/>
  <c r="G629" i="3"/>
  <c r="H629" i="3"/>
  <c r="I629" i="3"/>
  <c r="J629" i="3"/>
  <c r="K629" i="3"/>
  <c r="L629" i="3"/>
  <c r="M629" i="3"/>
  <c r="G630" i="3"/>
  <c r="H630" i="3"/>
  <c r="I630" i="3"/>
  <c r="J630" i="3"/>
  <c r="K630" i="3"/>
  <c r="L630" i="3"/>
  <c r="M630" i="3"/>
  <c r="G631" i="3"/>
  <c r="H631" i="3"/>
  <c r="I631" i="3"/>
  <c r="J631" i="3"/>
  <c r="K631" i="3"/>
  <c r="L631" i="3"/>
  <c r="M631" i="3"/>
  <c r="G632" i="3"/>
  <c r="H632" i="3"/>
  <c r="I632" i="3"/>
  <c r="J632" i="3"/>
  <c r="K632" i="3"/>
  <c r="L632" i="3"/>
  <c r="M632" i="3"/>
  <c r="G633" i="3"/>
  <c r="H633" i="3"/>
  <c r="I633" i="3"/>
  <c r="J633" i="3"/>
  <c r="K633" i="3"/>
  <c r="L633" i="3"/>
  <c r="M633" i="3"/>
  <c r="G634" i="3"/>
  <c r="H634" i="3"/>
  <c r="I634" i="3"/>
  <c r="J634" i="3"/>
  <c r="K634" i="3"/>
  <c r="L634" i="3"/>
  <c r="M634" i="3"/>
  <c r="G635" i="3"/>
  <c r="H635" i="3"/>
  <c r="I635" i="3"/>
  <c r="J635" i="3"/>
  <c r="K635" i="3"/>
  <c r="L635" i="3"/>
  <c r="M635" i="3"/>
  <c r="G636" i="3"/>
  <c r="H636" i="3"/>
  <c r="I636" i="3"/>
  <c r="J636" i="3"/>
  <c r="K636" i="3"/>
  <c r="L636" i="3"/>
  <c r="M636" i="3"/>
  <c r="G637" i="3"/>
  <c r="H637" i="3"/>
  <c r="I637" i="3"/>
  <c r="J637" i="3"/>
  <c r="K637" i="3"/>
  <c r="L637" i="3"/>
  <c r="M637" i="3"/>
  <c r="G638" i="3"/>
  <c r="H638" i="3"/>
  <c r="I638" i="3"/>
  <c r="J638" i="3"/>
  <c r="K638" i="3"/>
  <c r="L638" i="3"/>
  <c r="M638" i="3"/>
  <c r="G639" i="3"/>
  <c r="H639" i="3"/>
  <c r="I639" i="3"/>
  <c r="J639" i="3"/>
  <c r="K639" i="3"/>
  <c r="L639" i="3"/>
  <c r="M639" i="3"/>
  <c r="G640" i="3"/>
  <c r="H640" i="3"/>
  <c r="I640" i="3"/>
  <c r="J640" i="3"/>
  <c r="K640" i="3"/>
  <c r="L640" i="3"/>
  <c r="M640" i="3"/>
  <c r="G641" i="3"/>
  <c r="H641" i="3"/>
  <c r="I641" i="3"/>
  <c r="J641" i="3"/>
  <c r="K641" i="3"/>
  <c r="L641" i="3"/>
  <c r="M641" i="3"/>
  <c r="G642" i="3"/>
  <c r="H642" i="3"/>
  <c r="I642" i="3"/>
  <c r="J642" i="3"/>
  <c r="K642" i="3"/>
  <c r="L642" i="3"/>
  <c r="M642" i="3"/>
  <c r="G643" i="3"/>
  <c r="H643" i="3"/>
  <c r="I643" i="3"/>
  <c r="J643" i="3"/>
  <c r="K643" i="3"/>
  <c r="L643" i="3"/>
  <c r="M643" i="3"/>
  <c r="G644" i="3"/>
  <c r="H644" i="3"/>
  <c r="I644" i="3"/>
  <c r="J644" i="3"/>
  <c r="K644" i="3"/>
  <c r="L644" i="3"/>
  <c r="M644" i="3"/>
  <c r="G645" i="3"/>
  <c r="H645" i="3"/>
  <c r="I645" i="3"/>
  <c r="J645" i="3"/>
  <c r="K645" i="3"/>
  <c r="L645" i="3"/>
  <c r="M645" i="3"/>
  <c r="G646" i="3"/>
  <c r="H646" i="3"/>
  <c r="I646" i="3"/>
  <c r="J646" i="3"/>
  <c r="K646" i="3"/>
  <c r="L646" i="3"/>
  <c r="M646" i="3"/>
  <c r="G647" i="3"/>
  <c r="H647" i="3"/>
  <c r="I647" i="3"/>
  <c r="J647" i="3"/>
  <c r="K647" i="3"/>
  <c r="L647" i="3"/>
  <c r="M647" i="3"/>
  <c r="G648" i="3"/>
  <c r="H648" i="3"/>
  <c r="I648" i="3"/>
  <c r="J648" i="3"/>
  <c r="K648" i="3"/>
  <c r="L648" i="3"/>
  <c r="M648" i="3"/>
  <c r="G649" i="3"/>
  <c r="H649" i="3"/>
  <c r="I649" i="3"/>
  <c r="J649" i="3"/>
  <c r="K649" i="3"/>
  <c r="L649" i="3"/>
  <c r="M649" i="3"/>
  <c r="G651" i="3"/>
  <c r="H651" i="3"/>
  <c r="I651" i="3"/>
  <c r="J651" i="3"/>
  <c r="K651" i="3"/>
  <c r="L651" i="3"/>
  <c r="M651" i="3"/>
  <c r="G652" i="3"/>
  <c r="H652" i="3"/>
  <c r="I652" i="3"/>
  <c r="J652" i="3"/>
  <c r="K652" i="3"/>
  <c r="L652" i="3"/>
  <c r="M652" i="3"/>
  <c r="G653" i="3"/>
  <c r="H653" i="3"/>
  <c r="I653" i="3"/>
  <c r="J653" i="3"/>
  <c r="K653" i="3"/>
  <c r="L653" i="3"/>
  <c r="M653" i="3"/>
  <c r="G654" i="3"/>
  <c r="H654" i="3"/>
  <c r="I654" i="3"/>
  <c r="J654" i="3"/>
  <c r="K654" i="3"/>
  <c r="L654" i="3"/>
  <c r="M654" i="3"/>
  <c r="G655" i="3"/>
  <c r="H655" i="3"/>
  <c r="I655" i="3"/>
  <c r="J655" i="3"/>
  <c r="K655" i="3"/>
  <c r="L655" i="3"/>
  <c r="M655" i="3"/>
  <c r="G656" i="3"/>
  <c r="H656" i="3"/>
  <c r="I656" i="3"/>
  <c r="J656" i="3"/>
  <c r="K656" i="3"/>
  <c r="L656" i="3"/>
  <c r="M656" i="3"/>
  <c r="G657" i="3"/>
  <c r="H657" i="3"/>
  <c r="I657" i="3"/>
  <c r="J657" i="3"/>
  <c r="K657" i="3"/>
  <c r="L657" i="3"/>
  <c r="M657" i="3"/>
  <c r="G658" i="3"/>
  <c r="H658" i="3"/>
  <c r="I658" i="3"/>
  <c r="J658" i="3"/>
  <c r="K658" i="3"/>
  <c r="L658" i="3"/>
  <c r="M658" i="3"/>
  <c r="G659" i="3"/>
  <c r="H659" i="3"/>
  <c r="I659" i="3"/>
  <c r="J659" i="3"/>
  <c r="K659" i="3"/>
  <c r="L659" i="3"/>
  <c r="M659" i="3"/>
  <c r="G660" i="3"/>
  <c r="H660" i="3"/>
  <c r="I660" i="3"/>
  <c r="J660" i="3"/>
  <c r="K660" i="3"/>
  <c r="L660" i="3"/>
  <c r="M660" i="3"/>
  <c r="G661" i="3"/>
  <c r="H661" i="3"/>
  <c r="I661" i="3"/>
  <c r="J661" i="3"/>
  <c r="K661" i="3"/>
  <c r="L661" i="3"/>
  <c r="M661" i="3"/>
  <c r="G662" i="3"/>
  <c r="H662" i="3"/>
  <c r="I662" i="3"/>
  <c r="J662" i="3"/>
  <c r="K662" i="3"/>
  <c r="L662" i="3"/>
  <c r="M662" i="3"/>
  <c r="G663" i="3"/>
  <c r="H663" i="3"/>
  <c r="I663" i="3"/>
  <c r="J663" i="3"/>
  <c r="K663" i="3"/>
  <c r="L663" i="3"/>
  <c r="M663" i="3"/>
  <c r="G665" i="3"/>
  <c r="H665" i="3"/>
  <c r="I665" i="3"/>
  <c r="J665" i="3"/>
  <c r="K665" i="3"/>
  <c r="L665" i="3"/>
  <c r="M665" i="3"/>
  <c r="G666" i="3"/>
  <c r="H666" i="3"/>
  <c r="I666" i="3"/>
  <c r="J666" i="3"/>
  <c r="K666" i="3"/>
  <c r="L666" i="3"/>
  <c r="M666" i="3"/>
  <c r="G667" i="3"/>
  <c r="H667" i="3"/>
  <c r="I667" i="3"/>
  <c r="J667" i="3"/>
  <c r="K667" i="3"/>
  <c r="L667" i="3"/>
  <c r="M667" i="3"/>
  <c r="G668" i="3"/>
  <c r="H668" i="3"/>
  <c r="I668" i="3"/>
  <c r="J668" i="3"/>
  <c r="K668" i="3"/>
  <c r="L668" i="3"/>
  <c r="M668" i="3"/>
  <c r="G669" i="3"/>
  <c r="H669" i="3"/>
  <c r="I669" i="3"/>
  <c r="J669" i="3"/>
  <c r="K669" i="3"/>
  <c r="L669" i="3"/>
  <c r="M669" i="3"/>
  <c r="G670" i="3"/>
  <c r="H670" i="3"/>
  <c r="I670" i="3"/>
  <c r="J670" i="3"/>
  <c r="K670" i="3"/>
  <c r="L670" i="3"/>
  <c r="M670" i="3"/>
  <c r="G671" i="3"/>
  <c r="H671" i="3"/>
  <c r="I671" i="3"/>
  <c r="J671" i="3"/>
  <c r="K671" i="3"/>
  <c r="L671" i="3"/>
  <c r="M671" i="3"/>
  <c r="G672" i="3"/>
  <c r="H672" i="3"/>
  <c r="I672" i="3"/>
  <c r="J672" i="3"/>
  <c r="K672" i="3"/>
  <c r="L672" i="3"/>
  <c r="M672" i="3"/>
  <c r="G673" i="3"/>
  <c r="H673" i="3"/>
  <c r="I673" i="3"/>
  <c r="J673" i="3"/>
  <c r="K673" i="3"/>
  <c r="L673" i="3"/>
  <c r="M673" i="3"/>
  <c r="G674" i="3"/>
  <c r="H674" i="3"/>
  <c r="I674" i="3"/>
  <c r="J674" i="3"/>
  <c r="K674" i="3"/>
  <c r="L674" i="3"/>
  <c r="M674" i="3"/>
  <c r="G675" i="3"/>
  <c r="H675" i="3"/>
  <c r="I675" i="3"/>
  <c r="J675" i="3"/>
  <c r="K675" i="3"/>
  <c r="L675" i="3"/>
  <c r="M675" i="3"/>
  <c r="G676" i="3"/>
  <c r="H676" i="3"/>
  <c r="I676" i="3"/>
  <c r="J676" i="3"/>
  <c r="K676" i="3"/>
  <c r="L676" i="3"/>
  <c r="M676" i="3"/>
  <c r="G677" i="3"/>
  <c r="H677" i="3"/>
  <c r="I677" i="3"/>
  <c r="J677" i="3"/>
  <c r="K677" i="3"/>
  <c r="L677" i="3"/>
  <c r="M677" i="3"/>
  <c r="G678" i="3"/>
  <c r="H678" i="3"/>
  <c r="I678" i="3"/>
  <c r="J678" i="3"/>
  <c r="K678" i="3"/>
  <c r="L678" i="3"/>
  <c r="M678" i="3"/>
  <c r="G679" i="3"/>
  <c r="H679" i="3"/>
  <c r="I679" i="3"/>
  <c r="J679" i="3"/>
  <c r="K679" i="3"/>
  <c r="L679" i="3"/>
  <c r="M679" i="3"/>
  <c r="G680" i="3"/>
  <c r="H680" i="3"/>
  <c r="I680" i="3"/>
  <c r="J680" i="3"/>
  <c r="K680" i="3"/>
  <c r="L680" i="3"/>
  <c r="M680" i="3"/>
  <c r="G681" i="3"/>
  <c r="H681" i="3"/>
  <c r="I681" i="3"/>
  <c r="J681" i="3"/>
  <c r="K681" i="3"/>
  <c r="L681" i="3"/>
  <c r="M681" i="3"/>
  <c r="G682" i="3"/>
  <c r="H682" i="3"/>
  <c r="I682" i="3"/>
  <c r="J682" i="3"/>
  <c r="K682" i="3"/>
  <c r="L682" i="3"/>
  <c r="M682" i="3"/>
  <c r="G683" i="3"/>
  <c r="H683" i="3"/>
  <c r="I683" i="3"/>
  <c r="J683" i="3"/>
  <c r="K683" i="3"/>
  <c r="L683" i="3"/>
  <c r="M683" i="3"/>
  <c r="G684" i="3"/>
  <c r="H684" i="3"/>
  <c r="I684" i="3"/>
  <c r="J684" i="3"/>
  <c r="K684" i="3"/>
  <c r="L684" i="3"/>
  <c r="M684" i="3"/>
  <c r="G685" i="3"/>
  <c r="H685" i="3"/>
  <c r="I685" i="3"/>
  <c r="J685" i="3"/>
  <c r="K685" i="3"/>
  <c r="L685" i="3"/>
  <c r="M685" i="3"/>
  <c r="G686" i="3"/>
  <c r="H686" i="3"/>
  <c r="I686" i="3"/>
  <c r="J686" i="3"/>
  <c r="K686" i="3"/>
  <c r="L686" i="3"/>
  <c r="M686" i="3"/>
  <c r="G687" i="3"/>
  <c r="H687" i="3"/>
  <c r="I687" i="3"/>
  <c r="J687" i="3"/>
  <c r="K687" i="3"/>
  <c r="L687" i="3"/>
  <c r="M687" i="3"/>
  <c r="G688" i="3"/>
  <c r="H688" i="3"/>
  <c r="I688" i="3"/>
  <c r="J688" i="3"/>
  <c r="K688" i="3"/>
  <c r="L688" i="3"/>
  <c r="M688" i="3"/>
  <c r="G689" i="3"/>
  <c r="H689" i="3"/>
  <c r="I689" i="3"/>
  <c r="J689" i="3"/>
  <c r="K689" i="3"/>
  <c r="L689" i="3"/>
  <c r="M689" i="3"/>
  <c r="G1800" i="3"/>
  <c r="H1800" i="3"/>
  <c r="I1800" i="3"/>
  <c r="J1800" i="3"/>
  <c r="K1800" i="3"/>
  <c r="L1800" i="3"/>
  <c r="M1800" i="3"/>
  <c r="G1801" i="3"/>
  <c r="H1801" i="3"/>
  <c r="I1801" i="3"/>
  <c r="J1801" i="3"/>
  <c r="K1801" i="3"/>
  <c r="L1801" i="3"/>
  <c r="M1801" i="3"/>
  <c r="G1802" i="3"/>
  <c r="H1802" i="3"/>
  <c r="I1802" i="3"/>
  <c r="J1802" i="3"/>
  <c r="K1802" i="3"/>
  <c r="L1802" i="3"/>
  <c r="M1802" i="3"/>
  <c r="G1803" i="3"/>
  <c r="H1803" i="3"/>
  <c r="I1803" i="3"/>
  <c r="J1803" i="3"/>
  <c r="K1803" i="3"/>
  <c r="L1803" i="3"/>
  <c r="M1803" i="3"/>
  <c r="G1804" i="3"/>
  <c r="H1804" i="3"/>
  <c r="I1804" i="3"/>
  <c r="J1804" i="3"/>
  <c r="K1804" i="3"/>
  <c r="L1804" i="3"/>
  <c r="M1804" i="3"/>
  <c r="G1805" i="3"/>
  <c r="H1805" i="3"/>
  <c r="I1805" i="3"/>
  <c r="J1805" i="3"/>
  <c r="K1805" i="3"/>
  <c r="L1805" i="3"/>
  <c r="M1805" i="3"/>
  <c r="G1806" i="3"/>
  <c r="H1806" i="3"/>
  <c r="I1806" i="3"/>
  <c r="J1806" i="3"/>
  <c r="K1806" i="3"/>
  <c r="L1806" i="3"/>
  <c r="M1806" i="3"/>
  <c r="G1807" i="3"/>
  <c r="H1807" i="3"/>
  <c r="I1807" i="3"/>
  <c r="J1807" i="3"/>
  <c r="K1807" i="3"/>
  <c r="L1807" i="3"/>
  <c r="M1807" i="3"/>
  <c r="G1808" i="3"/>
  <c r="H1808" i="3"/>
  <c r="I1808" i="3"/>
  <c r="J1808" i="3"/>
  <c r="K1808" i="3"/>
  <c r="L1808" i="3"/>
  <c r="M1808" i="3"/>
  <c r="G1809" i="3"/>
  <c r="H1809" i="3"/>
  <c r="I1809" i="3"/>
  <c r="J1809" i="3"/>
  <c r="K1809" i="3"/>
  <c r="L1809" i="3"/>
  <c r="M1809" i="3"/>
  <c r="G1810" i="3"/>
  <c r="H1810" i="3"/>
  <c r="I1810" i="3"/>
  <c r="J1810" i="3"/>
  <c r="K1810" i="3"/>
  <c r="L1810" i="3"/>
  <c r="M1810" i="3"/>
  <c r="G1811" i="3"/>
  <c r="H1811" i="3"/>
  <c r="I1811" i="3"/>
  <c r="J1811" i="3"/>
  <c r="K1811" i="3"/>
  <c r="L1811" i="3"/>
  <c r="M1811" i="3"/>
  <c r="G1812" i="3"/>
  <c r="H1812" i="3"/>
  <c r="I1812" i="3"/>
  <c r="J1812" i="3"/>
  <c r="K1812" i="3"/>
  <c r="L1812" i="3"/>
  <c r="M1812" i="3"/>
  <c r="G1813" i="3"/>
  <c r="H1813" i="3"/>
  <c r="I1813" i="3"/>
  <c r="J1813" i="3"/>
  <c r="K1813" i="3"/>
  <c r="L1813" i="3"/>
  <c r="M1813" i="3"/>
  <c r="G1814" i="3"/>
  <c r="H1814" i="3"/>
  <c r="I1814" i="3"/>
  <c r="J1814" i="3"/>
  <c r="K1814" i="3"/>
  <c r="L1814" i="3"/>
  <c r="M1814" i="3"/>
  <c r="G1815" i="3"/>
  <c r="H1815" i="3"/>
  <c r="I1815" i="3"/>
  <c r="J1815" i="3"/>
  <c r="K1815" i="3"/>
  <c r="L1815" i="3"/>
  <c r="M1815" i="3"/>
  <c r="G1816" i="3"/>
  <c r="H1816" i="3"/>
  <c r="I1816" i="3"/>
  <c r="J1816" i="3"/>
  <c r="K1816" i="3"/>
  <c r="L1816" i="3"/>
  <c r="M1816" i="3"/>
  <c r="G1817" i="3"/>
  <c r="H1817" i="3"/>
  <c r="I1817" i="3"/>
  <c r="J1817" i="3"/>
  <c r="K1817" i="3"/>
  <c r="L1817" i="3"/>
  <c r="M1817" i="3"/>
  <c r="G1818" i="3"/>
  <c r="H1818" i="3"/>
  <c r="I1818" i="3"/>
  <c r="J1818" i="3"/>
  <c r="K1818" i="3"/>
  <c r="L1818" i="3"/>
  <c r="M1818" i="3"/>
  <c r="G1819" i="3"/>
  <c r="H1819" i="3"/>
  <c r="I1819" i="3"/>
  <c r="J1819" i="3"/>
  <c r="K1819" i="3"/>
  <c r="L1819" i="3"/>
  <c r="M1819" i="3"/>
  <c r="G1820" i="3"/>
  <c r="H1820" i="3"/>
  <c r="I1820" i="3"/>
  <c r="J1820" i="3"/>
  <c r="K1820" i="3"/>
  <c r="L1820" i="3"/>
  <c r="M1820" i="3"/>
  <c r="G1821" i="3"/>
  <c r="H1821" i="3"/>
  <c r="I1821" i="3"/>
  <c r="J1821" i="3"/>
  <c r="K1821" i="3"/>
  <c r="L1821" i="3"/>
  <c r="M1821" i="3"/>
  <c r="G1822" i="3"/>
  <c r="H1822" i="3"/>
  <c r="I1822" i="3"/>
  <c r="J1822" i="3"/>
  <c r="K1822" i="3"/>
  <c r="L1822" i="3"/>
  <c r="M1822" i="3"/>
  <c r="G1823" i="3"/>
  <c r="H1823" i="3"/>
  <c r="I1823" i="3"/>
  <c r="J1823" i="3"/>
  <c r="K1823" i="3"/>
  <c r="L1823" i="3"/>
  <c r="M1823" i="3"/>
  <c r="G1824" i="3"/>
  <c r="H1824" i="3"/>
  <c r="I1824" i="3"/>
  <c r="J1824" i="3"/>
  <c r="K1826" i="3"/>
  <c r="L1826" i="3"/>
  <c r="M1826" i="3"/>
  <c r="G1830" i="3"/>
  <c r="H1830" i="3"/>
  <c r="I1830" i="3"/>
  <c r="J1830" i="3"/>
  <c r="K1830" i="3"/>
  <c r="L1830" i="3"/>
  <c r="M1830" i="3"/>
  <c r="G1831" i="3"/>
  <c r="H1831" i="3"/>
  <c r="I1831" i="3"/>
  <c r="J1831" i="3"/>
  <c r="K1831" i="3"/>
  <c r="L1831" i="3"/>
  <c r="M1831" i="3"/>
  <c r="G1832" i="3"/>
  <c r="H1832" i="3"/>
  <c r="I1832" i="3"/>
  <c r="J1832" i="3"/>
  <c r="K1832" i="3"/>
  <c r="L1832" i="3"/>
  <c r="M1832" i="3"/>
  <c r="G1833" i="3"/>
  <c r="H1833" i="3"/>
  <c r="I1833" i="3"/>
  <c r="J1833" i="3"/>
  <c r="K1833" i="3"/>
  <c r="L1833" i="3"/>
  <c r="M1833" i="3"/>
  <c r="G1834" i="3"/>
  <c r="H1834" i="3"/>
  <c r="I1834" i="3"/>
  <c r="J1834" i="3"/>
  <c r="K1834" i="3"/>
  <c r="L1834" i="3"/>
  <c r="M1834" i="3"/>
  <c r="G1835" i="3"/>
  <c r="H1835" i="3"/>
  <c r="I1835" i="3"/>
  <c r="J1835" i="3"/>
  <c r="K1835" i="3"/>
  <c r="L1835" i="3"/>
  <c r="M1835" i="3"/>
  <c r="G1836" i="3"/>
  <c r="H1836" i="3"/>
  <c r="I1836" i="3"/>
  <c r="J1836" i="3"/>
  <c r="K1836" i="3"/>
  <c r="L1836" i="3"/>
  <c r="M1836" i="3"/>
  <c r="G1837" i="3"/>
  <c r="H1837" i="3"/>
  <c r="I1837" i="3"/>
  <c r="J1837" i="3"/>
  <c r="K1837" i="3"/>
  <c r="L1837" i="3"/>
  <c r="M1837" i="3"/>
  <c r="G1838" i="3"/>
  <c r="H1838" i="3"/>
  <c r="I1838" i="3"/>
  <c r="J1838" i="3"/>
  <c r="K1838" i="3"/>
  <c r="L1838" i="3"/>
  <c r="M1838" i="3"/>
  <c r="G1839" i="3"/>
  <c r="H1839" i="3"/>
  <c r="I1839" i="3"/>
  <c r="J1839" i="3"/>
  <c r="K1839" i="3"/>
  <c r="L1839" i="3"/>
  <c r="M1839" i="3"/>
  <c r="G1840" i="3"/>
  <c r="H1840" i="3"/>
  <c r="I1840" i="3"/>
  <c r="J1840" i="3"/>
  <c r="K1840" i="3"/>
  <c r="L1840" i="3"/>
  <c r="M1840" i="3"/>
  <c r="G1841" i="3"/>
  <c r="H1841" i="3"/>
  <c r="I1841" i="3"/>
  <c r="J1841" i="3"/>
  <c r="K1841" i="3"/>
  <c r="L1841" i="3"/>
  <c r="M1841" i="3"/>
  <c r="G1842" i="3"/>
  <c r="H1842" i="3"/>
  <c r="I1842" i="3"/>
  <c r="J1842" i="3"/>
  <c r="K1842" i="3"/>
  <c r="L1842" i="3"/>
  <c r="M1842" i="3"/>
  <c r="G1843" i="3"/>
  <c r="H1843" i="3"/>
  <c r="I1843" i="3"/>
  <c r="J1843" i="3"/>
  <c r="K1843" i="3"/>
  <c r="L1843" i="3"/>
  <c r="M1843" i="3"/>
  <c r="G1844" i="3"/>
  <c r="H1844" i="3"/>
  <c r="I1844" i="3"/>
  <c r="J1844" i="3"/>
  <c r="K1844" i="3"/>
  <c r="L1844" i="3"/>
  <c r="M1844" i="3"/>
  <c r="G1845" i="3"/>
  <c r="H1845" i="3"/>
  <c r="I1845" i="3"/>
  <c r="J1845" i="3"/>
  <c r="K1845" i="3"/>
  <c r="L1845" i="3"/>
  <c r="M1845" i="3"/>
  <c r="G1846" i="3"/>
  <c r="H1846" i="3"/>
  <c r="I1846" i="3"/>
  <c r="J1846" i="3"/>
  <c r="K1846" i="3"/>
  <c r="L1846" i="3"/>
  <c r="M1846" i="3"/>
  <c r="G1847" i="3"/>
  <c r="H1847" i="3"/>
  <c r="I1847" i="3"/>
  <c r="J1847" i="3"/>
  <c r="K1847" i="3"/>
  <c r="L1847" i="3"/>
  <c r="M1847" i="3"/>
  <c r="G1848" i="3"/>
  <c r="H1848" i="3"/>
  <c r="I1848" i="3"/>
  <c r="J1848" i="3"/>
  <c r="K1848" i="3"/>
  <c r="L1848" i="3"/>
  <c r="M1848" i="3"/>
  <c r="G1849" i="3"/>
  <c r="H1849" i="3"/>
  <c r="I1849" i="3"/>
  <c r="J1849" i="3"/>
  <c r="K1849" i="3"/>
  <c r="L1849" i="3"/>
  <c r="M1849" i="3"/>
  <c r="G1850" i="3"/>
  <c r="H1850" i="3"/>
  <c r="I1850" i="3"/>
  <c r="J1850" i="3"/>
  <c r="K1850" i="3"/>
  <c r="L1850" i="3"/>
  <c r="M1850" i="3"/>
  <c r="G1851" i="3"/>
  <c r="H1851" i="3"/>
  <c r="I1851" i="3"/>
  <c r="J1851" i="3"/>
  <c r="K1851" i="3"/>
  <c r="L1851" i="3"/>
  <c r="M1851" i="3"/>
  <c r="G1852" i="3"/>
  <c r="H1852" i="3"/>
  <c r="I1852" i="3"/>
  <c r="J1852" i="3"/>
  <c r="K1852" i="3"/>
  <c r="L1852" i="3"/>
  <c r="M1852" i="3"/>
  <c r="G1853" i="3"/>
  <c r="H1853" i="3"/>
  <c r="I1853" i="3"/>
  <c r="J1853" i="3"/>
  <c r="K1853" i="3"/>
  <c r="L1853" i="3"/>
  <c r="M1853" i="3"/>
  <c r="G1854" i="3"/>
  <c r="H1854" i="3"/>
  <c r="I1854" i="3"/>
  <c r="J1854" i="3"/>
  <c r="K1854" i="3"/>
  <c r="L1854" i="3"/>
  <c r="M1854" i="3"/>
  <c r="G1856" i="3"/>
  <c r="H1856" i="3"/>
  <c r="I1856" i="3"/>
  <c r="J1856" i="3"/>
  <c r="K1856" i="3"/>
  <c r="L1856" i="3"/>
  <c r="M1856" i="3"/>
  <c r="G1857" i="3"/>
  <c r="H1857" i="3"/>
  <c r="I1857" i="3"/>
  <c r="J1857" i="3"/>
  <c r="K1857" i="3"/>
  <c r="L1857" i="3"/>
  <c r="M1857" i="3"/>
  <c r="G1858" i="3"/>
  <c r="H1858" i="3"/>
  <c r="I1858" i="3"/>
  <c r="J1858" i="3"/>
  <c r="K1858" i="3"/>
  <c r="L1858" i="3"/>
  <c r="M1858" i="3"/>
  <c r="G1859" i="3"/>
  <c r="H1859" i="3"/>
  <c r="I1859" i="3"/>
  <c r="J1859" i="3"/>
  <c r="K1859" i="3"/>
  <c r="L1859" i="3"/>
  <c r="M1859" i="3"/>
  <c r="G1860" i="3"/>
  <c r="H1860" i="3"/>
  <c r="I1860" i="3"/>
  <c r="J1860" i="3"/>
  <c r="K1860" i="3"/>
  <c r="L1860" i="3"/>
  <c r="M1860" i="3"/>
  <c r="G1861" i="3"/>
  <c r="H1861" i="3"/>
  <c r="I1861" i="3"/>
  <c r="J1861" i="3"/>
  <c r="K1861" i="3"/>
  <c r="L1861" i="3"/>
  <c r="M1861" i="3"/>
  <c r="G1862" i="3"/>
  <c r="H1862" i="3"/>
  <c r="I1862" i="3"/>
  <c r="J1862" i="3"/>
  <c r="K1862" i="3"/>
  <c r="L1862" i="3"/>
  <c r="M1862" i="3"/>
  <c r="A922" i="3"/>
  <c r="G1863" i="3"/>
  <c r="H1863" i="3"/>
  <c r="I1863" i="3"/>
  <c r="J1863" i="3"/>
  <c r="K1863" i="3"/>
  <c r="L1863" i="3"/>
  <c r="M1863" i="3"/>
  <c r="G1864" i="3"/>
  <c r="H1864" i="3"/>
  <c r="I1864" i="3"/>
  <c r="J1864" i="3"/>
  <c r="K1864" i="3"/>
  <c r="L1864" i="3"/>
  <c r="M1864" i="3"/>
  <c r="G1865" i="3"/>
  <c r="H1865" i="3"/>
  <c r="I1865" i="3"/>
  <c r="J1865" i="3"/>
  <c r="K1865" i="3"/>
  <c r="L1865" i="3"/>
  <c r="M1865" i="3"/>
  <c r="G1866" i="3"/>
  <c r="H1866" i="3"/>
  <c r="I1866" i="3"/>
  <c r="J1866" i="3"/>
  <c r="K1866" i="3"/>
  <c r="L1866" i="3"/>
  <c r="M1866" i="3"/>
  <c r="G1867" i="3"/>
  <c r="H1867" i="3"/>
  <c r="I1867" i="3"/>
  <c r="J1867" i="3"/>
  <c r="K1867" i="3"/>
  <c r="L1867" i="3"/>
  <c r="M1867" i="3"/>
  <c r="G1868" i="3"/>
  <c r="H1868" i="3"/>
  <c r="I1868" i="3"/>
  <c r="J1868" i="3"/>
  <c r="K1868" i="3"/>
  <c r="L1868" i="3"/>
  <c r="M1868" i="3"/>
  <c r="G1870" i="3"/>
  <c r="H1870" i="3"/>
  <c r="I1870" i="3"/>
  <c r="J1870" i="3"/>
  <c r="K1870" i="3"/>
  <c r="L1870" i="3"/>
  <c r="M1870" i="3"/>
  <c r="G1871" i="3"/>
  <c r="H1871" i="3"/>
  <c r="I1871" i="3"/>
  <c r="J1871" i="3"/>
  <c r="K1871" i="3"/>
  <c r="L1871" i="3"/>
  <c r="M1871" i="3"/>
  <c r="G1872" i="3"/>
  <c r="H1872" i="3"/>
  <c r="I1872" i="3"/>
  <c r="J1872" i="3"/>
  <c r="K1872" i="3"/>
  <c r="L1872" i="3"/>
  <c r="M1872" i="3"/>
  <c r="G1873" i="3"/>
  <c r="H1873" i="3"/>
  <c r="I1873" i="3"/>
  <c r="J1873" i="3"/>
  <c r="K1873" i="3"/>
  <c r="L1873" i="3"/>
  <c r="M1873" i="3"/>
  <c r="G1874" i="3"/>
  <c r="H1874" i="3"/>
  <c r="I1874" i="3"/>
  <c r="J1874" i="3"/>
  <c r="K1874" i="3"/>
  <c r="L1874" i="3"/>
  <c r="M1874" i="3"/>
  <c r="G1875" i="3"/>
  <c r="H1875" i="3"/>
  <c r="I1875" i="3"/>
  <c r="J1875" i="3"/>
  <c r="K1875" i="3"/>
  <c r="L1875" i="3"/>
  <c r="M1875" i="3"/>
  <c r="G1876" i="3"/>
  <c r="H1876" i="3"/>
  <c r="I1876" i="3"/>
  <c r="J1876" i="3"/>
  <c r="K1876" i="3"/>
  <c r="L1876" i="3"/>
  <c r="M1876" i="3"/>
  <c r="G1877" i="3"/>
  <c r="H1877" i="3"/>
  <c r="I1877" i="3"/>
  <c r="J1877" i="3"/>
  <c r="K1877" i="3"/>
  <c r="L1877" i="3"/>
  <c r="M1877" i="3"/>
  <c r="A937" i="3"/>
  <c r="G1878" i="3"/>
  <c r="H1878" i="3"/>
  <c r="I1878" i="3"/>
  <c r="J1878" i="3"/>
  <c r="K1878" i="3"/>
  <c r="L1878" i="3"/>
  <c r="M1878" i="3"/>
  <c r="G1879" i="3"/>
  <c r="H1879" i="3"/>
  <c r="I1879" i="3"/>
  <c r="J1879" i="3"/>
  <c r="K1879" i="3"/>
  <c r="L1879" i="3"/>
  <c r="M1879" i="3"/>
  <c r="G1880" i="3"/>
  <c r="H1880" i="3"/>
  <c r="I1880" i="3"/>
  <c r="J1880" i="3"/>
  <c r="K1880" i="3"/>
  <c r="L1880" i="3"/>
  <c r="M1880" i="3"/>
  <c r="G1881" i="3"/>
  <c r="H1881" i="3"/>
  <c r="I1881" i="3"/>
  <c r="J1881" i="3"/>
  <c r="K1881" i="3"/>
  <c r="L1881" i="3"/>
  <c r="M1881" i="3"/>
  <c r="G1882" i="3"/>
  <c r="H1882" i="3"/>
  <c r="I1882" i="3"/>
  <c r="J1882" i="3"/>
  <c r="K1882" i="3"/>
  <c r="L1882" i="3"/>
  <c r="M1882" i="3"/>
  <c r="G1883" i="3"/>
  <c r="H1883" i="3"/>
  <c r="I1883" i="3"/>
  <c r="J1883" i="3"/>
  <c r="K1883" i="3"/>
  <c r="L1883" i="3"/>
  <c r="M1883" i="3"/>
  <c r="A943" i="3"/>
  <c r="G1884" i="3"/>
  <c r="H1884" i="3"/>
  <c r="I1884" i="3"/>
  <c r="J1884" i="3"/>
  <c r="K1884" i="3"/>
  <c r="L1884" i="3"/>
  <c r="M1884" i="3"/>
  <c r="G1885" i="3"/>
  <c r="H1885" i="3"/>
  <c r="I1885" i="3"/>
  <c r="J1885" i="3"/>
  <c r="K1885" i="3"/>
  <c r="L1885" i="3"/>
  <c r="M1885" i="3"/>
  <c r="G1886" i="3"/>
  <c r="H1886" i="3"/>
  <c r="I1886" i="3"/>
  <c r="J1886" i="3"/>
  <c r="K1886" i="3"/>
  <c r="L1886" i="3"/>
  <c r="M1886" i="3"/>
  <c r="G1887" i="3"/>
  <c r="H1887" i="3"/>
  <c r="I1887" i="3"/>
  <c r="J1887" i="3"/>
  <c r="K1887" i="3"/>
  <c r="L1887" i="3"/>
  <c r="M1887" i="3"/>
  <c r="G1888" i="3"/>
  <c r="H1888" i="3"/>
  <c r="I1888" i="3"/>
  <c r="J1888" i="3"/>
  <c r="K1888" i="3"/>
  <c r="L1888" i="3"/>
  <c r="M1888" i="3"/>
  <c r="G1889" i="3"/>
  <c r="H1889" i="3"/>
  <c r="I1889" i="3"/>
  <c r="J1889" i="3"/>
  <c r="K1889" i="3"/>
  <c r="L1889" i="3"/>
  <c r="M1889" i="3"/>
  <c r="G1890" i="3"/>
  <c r="H1890" i="3"/>
  <c r="I1890" i="3"/>
  <c r="J1890" i="3"/>
  <c r="K1890" i="3"/>
  <c r="L1890" i="3"/>
  <c r="M1890" i="3"/>
  <c r="G1891" i="3"/>
  <c r="H1891" i="3"/>
  <c r="I1891" i="3"/>
  <c r="J1891" i="3"/>
  <c r="K1891" i="3"/>
  <c r="L1891" i="3"/>
  <c r="M1891" i="3"/>
  <c r="G1892" i="3"/>
  <c r="H1892" i="3"/>
  <c r="I1892" i="3"/>
  <c r="J1892" i="3"/>
  <c r="K1892" i="3"/>
  <c r="L1892" i="3"/>
  <c r="M1892" i="3"/>
  <c r="G1893" i="3"/>
  <c r="H1893" i="3"/>
  <c r="I1893" i="3"/>
  <c r="J1893" i="3"/>
  <c r="K1893" i="3"/>
  <c r="L1893" i="3"/>
  <c r="M1893" i="3"/>
  <c r="G1894" i="3"/>
  <c r="H1894" i="3"/>
  <c r="I1894" i="3"/>
  <c r="J1894" i="3"/>
  <c r="K1894" i="3"/>
  <c r="L1894" i="3"/>
  <c r="M1894" i="3"/>
  <c r="G1895" i="3"/>
  <c r="H1895" i="3"/>
  <c r="I1895" i="3"/>
  <c r="J1895" i="3"/>
  <c r="K1895" i="3"/>
  <c r="L1895" i="3"/>
  <c r="M1895" i="3"/>
  <c r="A956" i="3"/>
  <c r="G1900" i="3"/>
  <c r="H1900" i="3"/>
  <c r="I1900" i="3"/>
  <c r="J1900" i="3"/>
  <c r="K1900" i="3"/>
  <c r="L1900" i="3"/>
  <c r="M1900" i="3"/>
  <c r="G1901" i="3"/>
  <c r="H1901" i="3"/>
  <c r="I1901" i="3"/>
  <c r="J1901" i="3"/>
  <c r="K1901" i="3"/>
  <c r="L1901" i="3"/>
  <c r="M1901" i="3"/>
  <c r="G1902" i="3"/>
  <c r="H1902" i="3"/>
  <c r="I1902" i="3"/>
  <c r="J1902" i="3"/>
  <c r="K1902" i="3"/>
  <c r="L1902" i="3"/>
  <c r="M1902" i="3"/>
  <c r="G1903" i="3"/>
  <c r="H1903" i="3"/>
  <c r="I1903" i="3"/>
  <c r="J1903" i="3"/>
  <c r="K1903" i="3"/>
  <c r="L1903" i="3"/>
  <c r="M1903" i="3"/>
  <c r="G1904" i="3"/>
  <c r="H1904" i="3"/>
  <c r="I1904" i="3"/>
  <c r="J1904" i="3"/>
  <c r="K1904" i="3"/>
  <c r="L1904" i="3"/>
  <c r="M1904" i="3"/>
  <c r="A962" i="3"/>
  <c r="G1905" i="3"/>
  <c r="H1905" i="3"/>
  <c r="I1905" i="3"/>
  <c r="J1905" i="3"/>
  <c r="K1905" i="3"/>
  <c r="L1905" i="3"/>
  <c r="M1905" i="3"/>
  <c r="G1906" i="3"/>
  <c r="H1906" i="3"/>
  <c r="I1906" i="3"/>
  <c r="J1906" i="3"/>
  <c r="K1906" i="3"/>
  <c r="L1906" i="3"/>
  <c r="M1906" i="3"/>
  <c r="G1907" i="3"/>
  <c r="H1907" i="3"/>
  <c r="I1907" i="3"/>
  <c r="J1907" i="3"/>
  <c r="K1907" i="3"/>
  <c r="L1907" i="3"/>
  <c r="M1907" i="3"/>
  <c r="G1908" i="3"/>
  <c r="H1908" i="3"/>
  <c r="I1908" i="3"/>
  <c r="J1908" i="3"/>
  <c r="K1908" i="3"/>
  <c r="L1908" i="3"/>
  <c r="M1908" i="3"/>
  <c r="G1909" i="3"/>
  <c r="H1909" i="3"/>
  <c r="I1909" i="3"/>
  <c r="J1909" i="3"/>
  <c r="K1909" i="3"/>
  <c r="L1909" i="3"/>
  <c r="M1909" i="3"/>
  <c r="G1910" i="3"/>
  <c r="H1910" i="3"/>
  <c r="I1910" i="3"/>
  <c r="J1910" i="3"/>
  <c r="K1910" i="3"/>
  <c r="L1910" i="3"/>
  <c r="M1910" i="3"/>
  <c r="G1911" i="3"/>
  <c r="H1911" i="3"/>
  <c r="I1911" i="3"/>
  <c r="J1911" i="3"/>
  <c r="K1911" i="3"/>
  <c r="L1911" i="3"/>
  <c r="M1911" i="3"/>
  <c r="G1912" i="3"/>
  <c r="H1912" i="3"/>
  <c r="I1912" i="3"/>
  <c r="J1912" i="3"/>
  <c r="K1912" i="3"/>
  <c r="L1912" i="3"/>
  <c r="M1912" i="3"/>
  <c r="G1913" i="3"/>
  <c r="H1913" i="3"/>
  <c r="I1913" i="3"/>
  <c r="J1913" i="3"/>
  <c r="K1913" i="3"/>
  <c r="L1913" i="3"/>
  <c r="M1913" i="3"/>
  <c r="G1914" i="3"/>
  <c r="H1914" i="3"/>
  <c r="I1914" i="3"/>
  <c r="J1914" i="3"/>
  <c r="K1914" i="3"/>
  <c r="L1914" i="3"/>
  <c r="M1914" i="3"/>
  <c r="G1915" i="3"/>
  <c r="H1915" i="3"/>
  <c r="I1915" i="3"/>
  <c r="J1915" i="3"/>
  <c r="K1915" i="3"/>
  <c r="L1915" i="3"/>
  <c r="M1915" i="3"/>
  <c r="G1916" i="3"/>
  <c r="H1916" i="3"/>
  <c r="I1916" i="3"/>
  <c r="J1916" i="3"/>
  <c r="K1916" i="3"/>
  <c r="L1916" i="3"/>
  <c r="M1916" i="3"/>
  <c r="G1917" i="3"/>
  <c r="H1917" i="3"/>
  <c r="I1917" i="3"/>
  <c r="J1917" i="3"/>
  <c r="K1917" i="3"/>
  <c r="L1917" i="3"/>
  <c r="M1917" i="3"/>
  <c r="G1918" i="3"/>
  <c r="H1918" i="3"/>
  <c r="I1918" i="3"/>
  <c r="J1918" i="3"/>
  <c r="K1918" i="3"/>
  <c r="L1918" i="3"/>
  <c r="M1918" i="3"/>
  <c r="G1919" i="3"/>
  <c r="H1919" i="3"/>
  <c r="I1919" i="3"/>
  <c r="J1919" i="3"/>
  <c r="K1919" i="3"/>
  <c r="L1919" i="3"/>
  <c r="M1919" i="3"/>
  <c r="G1920" i="3"/>
  <c r="H1920" i="3"/>
  <c r="I1920" i="3"/>
  <c r="J1920" i="3"/>
  <c r="K1920" i="3"/>
  <c r="L1920" i="3"/>
  <c r="M1920" i="3"/>
  <c r="G1921" i="3"/>
  <c r="H1921" i="3"/>
  <c r="I1921" i="3"/>
  <c r="J1921" i="3"/>
  <c r="K1921" i="3"/>
  <c r="L1921" i="3"/>
  <c r="M1921" i="3"/>
  <c r="G1922" i="3"/>
  <c r="H1922" i="3"/>
  <c r="I1922" i="3"/>
  <c r="J1922" i="3"/>
  <c r="K1922" i="3"/>
  <c r="L1922" i="3"/>
  <c r="M1922" i="3"/>
  <c r="G1923" i="3"/>
  <c r="H1923" i="3"/>
  <c r="I1923" i="3"/>
  <c r="J1923" i="3"/>
  <c r="K1923" i="3"/>
  <c r="L1923" i="3"/>
  <c r="M1923" i="3"/>
  <c r="G1924" i="3"/>
  <c r="H1924" i="3"/>
  <c r="I1924" i="3"/>
  <c r="J1924" i="3"/>
  <c r="K1924" i="3"/>
  <c r="L1924" i="3"/>
  <c r="M1924" i="3"/>
  <c r="G1925" i="3"/>
  <c r="H1925" i="3"/>
  <c r="I1925" i="3"/>
  <c r="J1925" i="3"/>
  <c r="K1925" i="3"/>
  <c r="L1925" i="3"/>
  <c r="M1925" i="3"/>
  <c r="G1926" i="3"/>
  <c r="H1926" i="3"/>
  <c r="I1926" i="3"/>
  <c r="J1926" i="3"/>
  <c r="K1926" i="3"/>
  <c r="L1926" i="3"/>
  <c r="M1926" i="3"/>
  <c r="G1927" i="3"/>
  <c r="H1927" i="3"/>
  <c r="I1927" i="3"/>
  <c r="J1927" i="3"/>
  <c r="K1927" i="3"/>
  <c r="L1927" i="3"/>
  <c r="M1927" i="3"/>
  <c r="G693" i="3"/>
  <c r="H693" i="3"/>
  <c r="I693" i="3"/>
  <c r="J693" i="3"/>
  <c r="K693" i="3"/>
  <c r="L693" i="3"/>
  <c r="M693" i="3"/>
  <c r="G694" i="3"/>
  <c r="H694" i="3"/>
  <c r="I694" i="3"/>
  <c r="J694" i="3"/>
  <c r="K694" i="3"/>
  <c r="L694" i="3"/>
  <c r="M694" i="3"/>
  <c r="G695" i="3"/>
  <c r="H695" i="3"/>
  <c r="I695" i="3"/>
  <c r="J695" i="3"/>
  <c r="K695" i="3"/>
  <c r="L695" i="3"/>
  <c r="M695" i="3"/>
  <c r="G696" i="3"/>
  <c r="H696" i="3"/>
  <c r="I696" i="3"/>
  <c r="J696" i="3"/>
  <c r="K696" i="3"/>
  <c r="L696" i="3"/>
  <c r="M696" i="3"/>
  <c r="G697" i="3"/>
  <c r="H697" i="3"/>
  <c r="I697" i="3"/>
  <c r="J697" i="3"/>
  <c r="K697" i="3"/>
  <c r="L697" i="3"/>
  <c r="M697" i="3"/>
  <c r="G698" i="3"/>
  <c r="H698" i="3"/>
  <c r="I698" i="3"/>
  <c r="J698" i="3"/>
  <c r="K698" i="3"/>
  <c r="L698" i="3"/>
  <c r="M698" i="3"/>
  <c r="G699" i="3"/>
  <c r="H699" i="3"/>
  <c r="I699" i="3"/>
  <c r="J699" i="3"/>
  <c r="K699" i="3"/>
  <c r="L699" i="3"/>
  <c r="M699" i="3"/>
  <c r="G700" i="3"/>
  <c r="H700" i="3"/>
  <c r="I700" i="3"/>
  <c r="J700" i="3"/>
  <c r="K700" i="3"/>
  <c r="L700" i="3"/>
  <c r="M700" i="3"/>
  <c r="G701" i="3"/>
  <c r="H701" i="3"/>
  <c r="I701" i="3"/>
  <c r="J701" i="3"/>
  <c r="K701" i="3"/>
  <c r="L701" i="3"/>
  <c r="M701" i="3"/>
  <c r="G702" i="3"/>
  <c r="H702" i="3"/>
  <c r="I702" i="3"/>
  <c r="J702" i="3"/>
  <c r="K702" i="3"/>
  <c r="L702" i="3"/>
  <c r="M702" i="3"/>
  <c r="G703" i="3"/>
  <c r="H703" i="3"/>
  <c r="I703" i="3"/>
  <c r="J703" i="3"/>
  <c r="K703" i="3"/>
  <c r="L703" i="3"/>
  <c r="M703" i="3"/>
  <c r="G704" i="3"/>
  <c r="H704" i="3"/>
  <c r="I704" i="3"/>
  <c r="J704" i="3"/>
  <c r="K704" i="3"/>
  <c r="L704" i="3"/>
  <c r="M704" i="3"/>
  <c r="G705" i="3"/>
  <c r="H705" i="3"/>
  <c r="I705" i="3"/>
  <c r="J705" i="3"/>
  <c r="K705" i="3"/>
  <c r="L705" i="3"/>
  <c r="M705" i="3"/>
  <c r="G706" i="3"/>
  <c r="H706" i="3"/>
  <c r="I706" i="3"/>
  <c r="J706" i="3"/>
  <c r="K706" i="3"/>
  <c r="L706" i="3"/>
  <c r="M706" i="3"/>
  <c r="G707" i="3"/>
  <c r="H707" i="3"/>
  <c r="I707" i="3"/>
  <c r="J707" i="3"/>
  <c r="K707" i="3"/>
  <c r="L707" i="3"/>
  <c r="M707" i="3"/>
  <c r="G708" i="3"/>
  <c r="H708" i="3"/>
  <c r="I708" i="3"/>
  <c r="J708" i="3"/>
  <c r="K708" i="3"/>
  <c r="L708" i="3"/>
  <c r="M708" i="3"/>
  <c r="G709" i="3"/>
  <c r="H709" i="3"/>
  <c r="I709" i="3"/>
  <c r="J709" i="3"/>
  <c r="K709" i="3"/>
  <c r="L709" i="3"/>
  <c r="M709" i="3"/>
  <c r="G710" i="3"/>
  <c r="H710" i="3"/>
  <c r="I710" i="3"/>
  <c r="J710" i="3"/>
  <c r="K710" i="3"/>
  <c r="L710" i="3"/>
  <c r="M710" i="3"/>
  <c r="G711" i="3"/>
  <c r="H711" i="3"/>
  <c r="I711" i="3"/>
  <c r="J711" i="3"/>
  <c r="K711" i="3"/>
  <c r="L711" i="3"/>
  <c r="M711" i="3"/>
  <c r="G712" i="3"/>
  <c r="H712" i="3"/>
  <c r="I712" i="3"/>
  <c r="J712" i="3"/>
  <c r="K712" i="3"/>
  <c r="L712" i="3"/>
  <c r="M712" i="3"/>
  <c r="G713" i="3"/>
  <c r="H713" i="3"/>
  <c r="I713" i="3"/>
  <c r="J713" i="3"/>
  <c r="K713" i="3"/>
  <c r="L713" i="3"/>
  <c r="M713" i="3"/>
  <c r="G714" i="3"/>
  <c r="H714" i="3"/>
  <c r="I714" i="3"/>
  <c r="J714" i="3"/>
  <c r="K714" i="3"/>
  <c r="L714" i="3"/>
  <c r="M714" i="3"/>
  <c r="G715" i="3"/>
  <c r="H715" i="3"/>
  <c r="I715" i="3"/>
  <c r="J715" i="3"/>
  <c r="K715" i="3"/>
  <c r="L715" i="3"/>
  <c r="M715" i="3"/>
  <c r="G721" i="3"/>
  <c r="H721" i="3"/>
  <c r="I721" i="3"/>
  <c r="J721" i="3"/>
  <c r="K721" i="3"/>
  <c r="L721" i="3"/>
  <c r="M721" i="3"/>
  <c r="G722" i="3"/>
  <c r="H722" i="3"/>
  <c r="I722" i="3"/>
  <c r="J722" i="3"/>
  <c r="K722" i="3"/>
  <c r="L722" i="3"/>
  <c r="M722" i="3"/>
  <c r="G723" i="3"/>
  <c r="H723" i="3"/>
  <c r="I723" i="3"/>
  <c r="J723" i="3"/>
  <c r="K723" i="3"/>
  <c r="L723" i="3"/>
  <c r="M723" i="3"/>
  <c r="G724" i="3"/>
  <c r="H724" i="3"/>
  <c r="I724" i="3"/>
  <c r="J724" i="3"/>
  <c r="K724" i="3"/>
  <c r="L724" i="3"/>
  <c r="M724" i="3"/>
  <c r="G725" i="3"/>
  <c r="H725" i="3"/>
  <c r="I725" i="3"/>
  <c r="J725" i="3"/>
  <c r="K725" i="3"/>
  <c r="L725" i="3"/>
  <c r="M725" i="3"/>
  <c r="G726" i="3"/>
  <c r="H726" i="3"/>
  <c r="I726" i="3"/>
  <c r="J726" i="3"/>
  <c r="K726" i="3"/>
  <c r="L726" i="3"/>
  <c r="M726" i="3"/>
  <c r="G727" i="3"/>
  <c r="H727" i="3"/>
  <c r="I727" i="3"/>
  <c r="J727" i="3"/>
  <c r="K727" i="3"/>
  <c r="L727" i="3"/>
  <c r="M727" i="3"/>
  <c r="G728" i="3"/>
  <c r="H728" i="3"/>
  <c r="I728" i="3"/>
  <c r="J728" i="3"/>
  <c r="K728" i="3"/>
  <c r="L728" i="3"/>
  <c r="M728" i="3"/>
  <c r="G729" i="3"/>
  <c r="H729" i="3"/>
  <c r="I729" i="3"/>
  <c r="J729" i="3"/>
  <c r="K729" i="3"/>
  <c r="L729" i="3"/>
  <c r="M729" i="3"/>
  <c r="G730" i="3"/>
  <c r="H730" i="3"/>
  <c r="I730" i="3"/>
  <c r="J730" i="3"/>
  <c r="K730" i="3"/>
  <c r="L730" i="3"/>
  <c r="M730" i="3"/>
  <c r="G731" i="3"/>
  <c r="H731" i="3"/>
  <c r="I731" i="3"/>
  <c r="J731" i="3"/>
  <c r="K731" i="3"/>
  <c r="L731" i="3"/>
  <c r="M731" i="3"/>
  <c r="G732" i="3"/>
  <c r="H732" i="3"/>
  <c r="I732" i="3"/>
  <c r="J732" i="3"/>
  <c r="K732" i="3"/>
  <c r="L732" i="3"/>
  <c r="M732" i="3"/>
  <c r="G733" i="3"/>
  <c r="H733" i="3"/>
  <c r="I733" i="3"/>
  <c r="J733" i="3"/>
  <c r="K733" i="3"/>
  <c r="L733" i="3"/>
  <c r="M733" i="3"/>
  <c r="G734" i="3"/>
  <c r="H734" i="3"/>
  <c r="I734" i="3"/>
  <c r="J734" i="3"/>
  <c r="K734" i="3"/>
  <c r="L734" i="3"/>
  <c r="M734" i="3"/>
  <c r="G735" i="3"/>
  <c r="H735" i="3"/>
  <c r="I735" i="3"/>
  <c r="J735" i="3"/>
  <c r="K735" i="3"/>
  <c r="L735" i="3"/>
  <c r="M735" i="3"/>
  <c r="G736" i="3"/>
  <c r="H736" i="3"/>
  <c r="I736" i="3"/>
  <c r="J736" i="3"/>
  <c r="K736" i="3"/>
  <c r="L736" i="3"/>
  <c r="M736" i="3"/>
  <c r="G737" i="3"/>
  <c r="H737" i="3"/>
  <c r="I737" i="3"/>
  <c r="J737" i="3"/>
  <c r="K737" i="3"/>
  <c r="L737" i="3"/>
  <c r="M737" i="3"/>
  <c r="G738" i="3"/>
  <c r="H738" i="3"/>
  <c r="I738" i="3"/>
  <c r="J738" i="3"/>
  <c r="K738" i="3"/>
  <c r="L738" i="3"/>
  <c r="M738" i="3"/>
  <c r="G739" i="3"/>
  <c r="H739" i="3"/>
  <c r="I739" i="3"/>
  <c r="J739" i="3"/>
  <c r="K739" i="3"/>
  <c r="L739" i="3"/>
  <c r="M739" i="3"/>
  <c r="G740" i="3"/>
  <c r="H740" i="3"/>
  <c r="I740" i="3"/>
  <c r="J740" i="3"/>
  <c r="K740" i="3"/>
  <c r="L740" i="3"/>
  <c r="M740" i="3"/>
  <c r="G741" i="3"/>
  <c r="H741" i="3"/>
  <c r="I741" i="3"/>
  <c r="J741" i="3"/>
  <c r="K741" i="3"/>
  <c r="L741" i="3"/>
  <c r="M741" i="3"/>
  <c r="G742" i="3"/>
  <c r="H742" i="3"/>
  <c r="I742" i="3"/>
  <c r="J742" i="3"/>
  <c r="K742" i="3"/>
  <c r="L742" i="3"/>
  <c r="M742" i="3"/>
  <c r="G743" i="3"/>
  <c r="H743" i="3"/>
  <c r="I743" i="3"/>
  <c r="J743" i="3"/>
  <c r="K743" i="3"/>
  <c r="L743" i="3"/>
  <c r="M743" i="3"/>
  <c r="G744" i="3"/>
  <c r="H744" i="3"/>
  <c r="I744" i="3"/>
  <c r="J744" i="3"/>
  <c r="K744" i="3"/>
  <c r="L744" i="3"/>
  <c r="M744" i="3"/>
  <c r="G745" i="3"/>
  <c r="H745" i="3"/>
  <c r="I745" i="3"/>
  <c r="J745" i="3"/>
  <c r="K745" i="3"/>
  <c r="L745" i="3"/>
  <c r="M745" i="3"/>
  <c r="G747" i="3"/>
  <c r="H747" i="3"/>
  <c r="I747" i="3"/>
  <c r="J747" i="3"/>
  <c r="K747" i="3"/>
  <c r="L747" i="3"/>
  <c r="M747" i="3"/>
  <c r="G748" i="3"/>
  <c r="H748" i="3"/>
  <c r="I748" i="3"/>
  <c r="J748" i="3"/>
  <c r="K748" i="3"/>
  <c r="L748" i="3"/>
  <c r="M748" i="3"/>
  <c r="G749" i="3"/>
  <c r="H749" i="3"/>
  <c r="I749" i="3"/>
  <c r="J749" i="3"/>
  <c r="K749" i="3"/>
  <c r="L749" i="3"/>
  <c r="M749" i="3"/>
  <c r="G750" i="3"/>
  <c r="H750" i="3"/>
  <c r="I750" i="3"/>
  <c r="J750" i="3"/>
  <c r="K750" i="3"/>
  <c r="L750" i="3"/>
  <c r="M750" i="3"/>
  <c r="G751" i="3"/>
  <c r="H751" i="3"/>
  <c r="I751" i="3"/>
  <c r="J751" i="3"/>
  <c r="K751" i="3"/>
  <c r="L751" i="3"/>
  <c r="M751" i="3"/>
  <c r="G752" i="3"/>
  <c r="H752" i="3"/>
  <c r="I752" i="3"/>
  <c r="J752" i="3"/>
  <c r="K752" i="3"/>
  <c r="L752" i="3"/>
  <c r="M752" i="3"/>
  <c r="G753" i="3"/>
  <c r="H753" i="3"/>
  <c r="I753" i="3"/>
  <c r="J753" i="3"/>
  <c r="K753" i="3"/>
  <c r="L753" i="3"/>
  <c r="M753" i="3"/>
  <c r="G754" i="3"/>
  <c r="H754" i="3"/>
  <c r="I754" i="3"/>
  <c r="J754" i="3"/>
  <c r="K754" i="3"/>
  <c r="L754" i="3"/>
  <c r="M754" i="3"/>
  <c r="G755" i="3"/>
  <c r="H755" i="3"/>
  <c r="I755" i="3"/>
  <c r="J755" i="3"/>
  <c r="K755" i="3"/>
  <c r="L755" i="3"/>
  <c r="M755" i="3"/>
  <c r="G756" i="3"/>
  <c r="H756" i="3"/>
  <c r="I756" i="3"/>
  <c r="J756" i="3"/>
  <c r="K756" i="3"/>
  <c r="L756" i="3"/>
  <c r="M756" i="3"/>
  <c r="G757" i="3"/>
  <c r="H757" i="3"/>
  <c r="I757" i="3"/>
  <c r="J757" i="3"/>
  <c r="K757" i="3"/>
  <c r="L757" i="3"/>
  <c r="M757" i="3"/>
  <c r="G758" i="3"/>
  <c r="H758" i="3"/>
  <c r="I758" i="3"/>
  <c r="J758" i="3"/>
  <c r="K758" i="3"/>
  <c r="L758" i="3"/>
  <c r="M758" i="3"/>
  <c r="G759" i="3"/>
  <c r="H759" i="3"/>
  <c r="I759" i="3"/>
  <c r="J759" i="3"/>
  <c r="K759" i="3"/>
  <c r="L759" i="3"/>
  <c r="M759" i="3"/>
  <c r="G761" i="3"/>
  <c r="H761" i="3"/>
  <c r="I761" i="3"/>
  <c r="J761" i="3"/>
  <c r="K761" i="3"/>
  <c r="L761" i="3"/>
  <c r="M761" i="3"/>
  <c r="G762" i="3"/>
  <c r="H762" i="3"/>
  <c r="I762" i="3"/>
  <c r="J762" i="3"/>
  <c r="K762" i="3"/>
  <c r="L762" i="3"/>
  <c r="M762" i="3"/>
  <c r="G763" i="3"/>
  <c r="H763" i="3"/>
  <c r="I763" i="3"/>
  <c r="J763" i="3"/>
  <c r="K763" i="3"/>
  <c r="L763" i="3"/>
  <c r="M763" i="3"/>
  <c r="G764" i="3"/>
  <c r="H764" i="3"/>
  <c r="I764" i="3"/>
  <c r="J764" i="3"/>
  <c r="K764" i="3"/>
  <c r="L764" i="3"/>
  <c r="M764" i="3"/>
  <c r="G765" i="3"/>
  <c r="H765" i="3"/>
  <c r="I765" i="3"/>
  <c r="J765" i="3"/>
  <c r="K765" i="3"/>
  <c r="L765" i="3"/>
  <c r="M765" i="3"/>
  <c r="G766" i="3"/>
  <c r="H766" i="3"/>
  <c r="I766" i="3"/>
  <c r="J766" i="3"/>
  <c r="K766" i="3"/>
  <c r="L766" i="3"/>
  <c r="M766" i="3"/>
  <c r="G767" i="3"/>
  <c r="H767" i="3"/>
  <c r="I767" i="3"/>
  <c r="J767" i="3"/>
  <c r="K767" i="3"/>
  <c r="L767" i="3"/>
  <c r="M767" i="3"/>
  <c r="G768" i="3"/>
  <c r="H768" i="3"/>
  <c r="I768" i="3"/>
  <c r="J768" i="3"/>
  <c r="K768" i="3"/>
  <c r="L768" i="3"/>
  <c r="M768" i="3"/>
  <c r="G769" i="3"/>
  <c r="H769" i="3"/>
  <c r="I769" i="3"/>
  <c r="J769" i="3"/>
  <c r="K769" i="3"/>
  <c r="L769" i="3"/>
  <c r="M769" i="3"/>
  <c r="G770" i="3"/>
  <c r="H770" i="3"/>
  <c r="I770" i="3"/>
  <c r="J770" i="3"/>
  <c r="K770" i="3"/>
  <c r="L770" i="3"/>
  <c r="M770" i="3"/>
  <c r="G771" i="3"/>
  <c r="H771" i="3"/>
  <c r="I771" i="3"/>
  <c r="J771" i="3"/>
  <c r="K771" i="3"/>
  <c r="L771" i="3"/>
  <c r="M771" i="3"/>
  <c r="G772" i="3"/>
  <c r="H772" i="3"/>
  <c r="I772" i="3"/>
  <c r="J772" i="3"/>
  <c r="K772" i="3"/>
  <c r="L772" i="3"/>
  <c r="M772" i="3"/>
  <c r="G773" i="3"/>
  <c r="H773" i="3"/>
  <c r="I773" i="3"/>
  <c r="J773" i="3"/>
  <c r="K773" i="3"/>
  <c r="L773" i="3"/>
  <c r="M773" i="3"/>
  <c r="G774" i="3"/>
  <c r="H774" i="3"/>
  <c r="I774" i="3"/>
  <c r="J774" i="3"/>
  <c r="K774" i="3"/>
  <c r="L774" i="3"/>
  <c r="M774" i="3"/>
  <c r="G775" i="3"/>
  <c r="H775" i="3"/>
  <c r="I775" i="3"/>
  <c r="J775" i="3"/>
  <c r="K775" i="3"/>
  <c r="L775" i="3"/>
  <c r="M775" i="3"/>
  <c r="G776" i="3"/>
  <c r="H776" i="3"/>
  <c r="I776" i="3"/>
  <c r="J776" i="3"/>
  <c r="K776" i="3"/>
  <c r="L776" i="3"/>
  <c r="M776" i="3"/>
  <c r="G777" i="3"/>
  <c r="H777" i="3"/>
  <c r="I777" i="3"/>
  <c r="J777" i="3"/>
  <c r="K777" i="3"/>
  <c r="L777" i="3"/>
  <c r="M777" i="3"/>
  <c r="G778" i="3"/>
  <c r="H778" i="3"/>
  <c r="I778" i="3"/>
  <c r="J778" i="3"/>
  <c r="K778" i="3"/>
  <c r="L778" i="3"/>
  <c r="M778" i="3"/>
  <c r="G779" i="3"/>
  <c r="H779" i="3"/>
  <c r="I779" i="3"/>
  <c r="J779" i="3"/>
  <c r="K779" i="3"/>
  <c r="L779" i="3"/>
  <c r="M779" i="3"/>
  <c r="G780" i="3"/>
  <c r="H780" i="3"/>
  <c r="I780" i="3"/>
  <c r="J780" i="3"/>
  <c r="K780" i="3"/>
  <c r="L780" i="3"/>
  <c r="M780" i="3"/>
  <c r="G781" i="3"/>
  <c r="H781" i="3"/>
  <c r="I781" i="3"/>
  <c r="J781" i="3"/>
  <c r="K781" i="3"/>
  <c r="L781" i="3"/>
  <c r="M781" i="3"/>
  <c r="G782" i="3"/>
  <c r="H782" i="3"/>
  <c r="I782" i="3"/>
  <c r="J782" i="3"/>
  <c r="K782" i="3"/>
  <c r="L782" i="3"/>
  <c r="M782" i="3"/>
  <c r="G783" i="3"/>
  <c r="H783" i="3"/>
  <c r="I783" i="3"/>
  <c r="J783" i="3"/>
  <c r="K783" i="3"/>
  <c r="L783" i="3"/>
  <c r="M783" i="3"/>
  <c r="G784" i="3"/>
  <c r="H784" i="3"/>
  <c r="I784" i="3"/>
  <c r="J784" i="3"/>
  <c r="K784" i="3"/>
  <c r="L784" i="3"/>
  <c r="M784" i="3"/>
  <c r="G785" i="3"/>
  <c r="H785" i="3"/>
  <c r="I785" i="3"/>
  <c r="J785" i="3"/>
  <c r="K785" i="3"/>
  <c r="L785" i="3"/>
  <c r="M785" i="3"/>
  <c r="G786" i="3"/>
  <c r="H786" i="3"/>
  <c r="I786" i="3"/>
  <c r="J786" i="3"/>
  <c r="K786" i="3"/>
  <c r="L786" i="3"/>
  <c r="M786" i="3"/>
  <c r="G1930" i="3"/>
  <c r="H1930" i="3"/>
  <c r="I1930" i="3"/>
  <c r="J1930" i="3"/>
  <c r="K1930" i="3"/>
  <c r="L1930" i="3"/>
  <c r="M1930" i="3"/>
  <c r="G1931" i="3"/>
  <c r="H1931" i="3"/>
  <c r="I1931" i="3"/>
  <c r="J1931" i="3"/>
  <c r="K1931" i="3"/>
  <c r="L1931" i="3"/>
  <c r="M1931" i="3"/>
  <c r="G1932" i="3"/>
  <c r="H1932" i="3"/>
  <c r="I1932" i="3"/>
  <c r="J1932" i="3"/>
  <c r="K1932" i="3"/>
  <c r="L1932" i="3"/>
  <c r="M1932" i="3"/>
  <c r="G1933" i="3"/>
  <c r="H1933" i="3"/>
  <c r="I1933" i="3"/>
  <c r="J1933" i="3"/>
  <c r="K1933" i="3"/>
  <c r="L1933" i="3"/>
  <c r="M1933" i="3"/>
  <c r="G1934" i="3"/>
  <c r="H1934" i="3"/>
  <c r="I1934" i="3"/>
  <c r="J1934" i="3"/>
  <c r="K1934" i="3"/>
  <c r="L1934" i="3"/>
  <c r="M1934" i="3"/>
  <c r="G1935" i="3"/>
  <c r="H1935" i="3"/>
  <c r="I1935" i="3"/>
  <c r="J1935" i="3"/>
  <c r="K1935" i="3"/>
  <c r="L1935" i="3"/>
  <c r="M1935" i="3"/>
  <c r="G1936" i="3"/>
  <c r="H1936" i="3"/>
  <c r="I1936" i="3"/>
  <c r="J1936" i="3"/>
  <c r="K1936" i="3"/>
  <c r="L1936" i="3"/>
  <c r="M1936" i="3"/>
  <c r="G1937" i="3"/>
  <c r="H1937" i="3"/>
  <c r="I1937" i="3"/>
  <c r="J1937" i="3"/>
  <c r="K1937" i="3"/>
  <c r="L1937" i="3"/>
  <c r="M1937" i="3"/>
  <c r="G1938" i="3"/>
  <c r="H1938" i="3"/>
  <c r="I1938" i="3"/>
  <c r="J1938" i="3"/>
  <c r="K1938" i="3"/>
  <c r="L1938" i="3"/>
  <c r="M1938" i="3"/>
  <c r="G1939" i="3"/>
  <c r="H1939" i="3"/>
  <c r="I1939" i="3"/>
  <c r="J1939" i="3"/>
  <c r="K1939" i="3"/>
  <c r="L1939" i="3"/>
  <c r="M1939" i="3"/>
  <c r="G1940" i="3"/>
  <c r="H1940" i="3"/>
  <c r="I1940" i="3"/>
  <c r="J1940" i="3"/>
  <c r="K1940" i="3"/>
  <c r="L1940" i="3"/>
  <c r="M1940" i="3"/>
  <c r="G1941" i="3"/>
  <c r="H1941" i="3"/>
  <c r="I1941" i="3"/>
  <c r="J1941" i="3"/>
  <c r="K1941" i="3"/>
  <c r="L1941" i="3"/>
  <c r="M1941" i="3"/>
  <c r="G1942" i="3"/>
  <c r="H1942" i="3"/>
  <c r="I1942" i="3"/>
  <c r="J1942" i="3"/>
  <c r="K1942" i="3"/>
  <c r="L1942" i="3"/>
  <c r="M1942" i="3"/>
  <c r="G1943" i="3"/>
  <c r="H1943" i="3"/>
  <c r="I1943" i="3"/>
  <c r="J1943" i="3"/>
  <c r="K1943" i="3"/>
  <c r="L1943" i="3"/>
  <c r="M1943" i="3"/>
  <c r="G1945" i="3"/>
  <c r="H1945" i="3"/>
  <c r="I1945" i="3"/>
  <c r="J1945" i="3"/>
  <c r="K1945" i="3"/>
  <c r="L1945" i="3"/>
  <c r="M1945" i="3"/>
  <c r="G1946" i="3"/>
  <c r="H1946" i="3"/>
  <c r="I1946" i="3"/>
  <c r="J1946" i="3"/>
  <c r="K1946" i="3"/>
  <c r="L1946" i="3"/>
  <c r="M1946" i="3"/>
  <c r="G1947" i="3"/>
  <c r="H1947" i="3"/>
  <c r="I1947" i="3"/>
  <c r="J1947" i="3"/>
  <c r="K1947" i="3"/>
  <c r="L1947" i="3"/>
  <c r="M1947" i="3"/>
  <c r="G1948" i="3"/>
  <c r="H1948" i="3"/>
  <c r="I1948" i="3"/>
  <c r="J1948" i="3"/>
  <c r="K1948" i="3"/>
  <c r="L1948" i="3"/>
  <c r="M1948" i="3"/>
  <c r="G1949" i="3"/>
  <c r="H1949" i="3"/>
  <c r="I1949" i="3"/>
  <c r="J1949" i="3"/>
  <c r="K1949" i="3"/>
  <c r="L1949" i="3"/>
  <c r="M1949" i="3"/>
  <c r="G1952" i="3"/>
  <c r="H1952" i="3"/>
  <c r="I1952" i="3"/>
  <c r="J1952" i="3"/>
  <c r="K1952" i="3"/>
  <c r="L1952" i="3"/>
  <c r="M1952" i="3"/>
  <c r="G1953" i="3"/>
  <c r="H1953" i="3"/>
  <c r="I1953" i="3"/>
  <c r="J1953" i="3"/>
  <c r="K1953" i="3"/>
  <c r="L1953" i="3"/>
  <c r="M1953" i="3"/>
  <c r="G1954" i="3"/>
  <c r="H1954" i="3"/>
  <c r="I1954" i="3"/>
  <c r="J1954" i="3"/>
  <c r="K1954" i="3"/>
  <c r="L1954" i="3"/>
  <c r="M1954" i="3"/>
  <c r="G1955" i="3"/>
  <c r="H1955" i="3"/>
  <c r="I1955" i="3"/>
  <c r="J1955" i="3"/>
  <c r="K1955" i="3"/>
  <c r="L1955" i="3"/>
  <c r="M1955" i="3"/>
  <c r="G1956" i="3"/>
  <c r="H1956" i="3"/>
  <c r="I1956" i="3"/>
  <c r="J1956" i="3"/>
  <c r="K1956" i="3"/>
  <c r="L1956" i="3"/>
  <c r="M1956" i="3"/>
  <c r="G791" i="3"/>
  <c r="H791" i="3"/>
  <c r="I791" i="3"/>
  <c r="J791" i="3"/>
  <c r="K791" i="3"/>
  <c r="L791" i="3"/>
  <c r="M791" i="3"/>
  <c r="G792" i="3"/>
  <c r="H792" i="3"/>
  <c r="I792" i="3"/>
  <c r="J792" i="3"/>
  <c r="K792" i="3"/>
  <c r="L792" i="3"/>
  <c r="M792" i="3"/>
  <c r="G793" i="3"/>
  <c r="H793" i="3"/>
  <c r="I793" i="3"/>
  <c r="J793" i="3"/>
  <c r="K793" i="3"/>
  <c r="L793" i="3"/>
  <c r="M793" i="3"/>
  <c r="G794" i="3"/>
  <c r="H794" i="3"/>
  <c r="I794" i="3"/>
  <c r="J794" i="3"/>
  <c r="K794" i="3"/>
  <c r="L794" i="3"/>
  <c r="M794" i="3"/>
  <c r="G795" i="3"/>
  <c r="H795" i="3"/>
  <c r="I795" i="3"/>
  <c r="J795" i="3"/>
  <c r="K795" i="3"/>
  <c r="L795" i="3"/>
  <c r="M795" i="3"/>
  <c r="G796" i="3"/>
  <c r="H796" i="3"/>
  <c r="I796" i="3"/>
  <c r="J796" i="3"/>
  <c r="K796" i="3"/>
  <c r="L796" i="3"/>
  <c r="M796" i="3"/>
  <c r="G797" i="3"/>
  <c r="H797" i="3"/>
  <c r="I797" i="3"/>
  <c r="J797" i="3"/>
  <c r="K797" i="3"/>
  <c r="L797" i="3"/>
  <c r="M797" i="3"/>
  <c r="G798" i="3"/>
  <c r="H798" i="3"/>
  <c r="I798" i="3"/>
  <c r="J798" i="3"/>
  <c r="K798" i="3"/>
  <c r="L798" i="3"/>
  <c r="M798" i="3"/>
  <c r="G799" i="3"/>
  <c r="H799" i="3"/>
  <c r="I799" i="3"/>
  <c r="J799" i="3"/>
  <c r="K799" i="3"/>
  <c r="L799" i="3"/>
  <c r="M799" i="3"/>
  <c r="G800" i="3"/>
  <c r="H800" i="3"/>
  <c r="I800" i="3"/>
  <c r="J800" i="3"/>
  <c r="K800" i="3"/>
  <c r="L800" i="3"/>
  <c r="M800" i="3"/>
  <c r="G801" i="3"/>
  <c r="H801" i="3"/>
  <c r="I801" i="3"/>
  <c r="J801" i="3"/>
  <c r="K801" i="3"/>
  <c r="L801" i="3"/>
  <c r="M801" i="3"/>
  <c r="G802" i="3"/>
  <c r="H802" i="3"/>
  <c r="I802" i="3"/>
  <c r="J802" i="3"/>
  <c r="K802" i="3"/>
  <c r="L802" i="3"/>
  <c r="M802" i="3"/>
  <c r="G803" i="3"/>
  <c r="H803" i="3"/>
  <c r="I803" i="3"/>
  <c r="J803" i="3"/>
  <c r="K803" i="3"/>
  <c r="L803" i="3"/>
  <c r="M803" i="3"/>
  <c r="G804" i="3"/>
  <c r="H804" i="3"/>
  <c r="I804" i="3"/>
  <c r="J804" i="3"/>
  <c r="K804" i="3"/>
  <c r="L804" i="3"/>
  <c r="M804" i="3"/>
  <c r="G805" i="3"/>
  <c r="H805" i="3"/>
  <c r="I805" i="3"/>
  <c r="J805" i="3"/>
  <c r="K805" i="3"/>
  <c r="L805" i="3"/>
  <c r="M805" i="3"/>
  <c r="G806" i="3"/>
  <c r="H806" i="3"/>
  <c r="I806" i="3"/>
  <c r="J806" i="3"/>
  <c r="K806" i="3"/>
  <c r="L806" i="3"/>
  <c r="M806" i="3"/>
  <c r="G807" i="3"/>
  <c r="H807" i="3"/>
  <c r="I807" i="3"/>
  <c r="J807" i="3"/>
  <c r="K807" i="3"/>
  <c r="L807" i="3"/>
  <c r="M807" i="3"/>
  <c r="G808" i="3"/>
  <c r="H808" i="3"/>
  <c r="I808" i="3"/>
  <c r="J808" i="3"/>
  <c r="K808" i="3"/>
  <c r="L808" i="3"/>
  <c r="M808" i="3"/>
  <c r="G810" i="3"/>
  <c r="H810" i="3"/>
  <c r="I810" i="3"/>
  <c r="J810" i="3"/>
  <c r="K810" i="3"/>
  <c r="L810" i="3"/>
  <c r="M810" i="3"/>
  <c r="G811" i="3"/>
  <c r="H811" i="3"/>
  <c r="I811" i="3"/>
  <c r="J811" i="3"/>
  <c r="K811" i="3"/>
  <c r="L811" i="3"/>
  <c r="M811" i="3"/>
  <c r="G812" i="3"/>
  <c r="H812" i="3"/>
  <c r="I812" i="3"/>
  <c r="J812" i="3"/>
  <c r="K812" i="3"/>
  <c r="L812" i="3"/>
  <c r="M812" i="3"/>
  <c r="G813" i="3"/>
  <c r="H813" i="3"/>
  <c r="I813" i="3"/>
  <c r="J813" i="3"/>
  <c r="K813" i="3"/>
  <c r="L813" i="3"/>
  <c r="M813" i="3"/>
  <c r="G814" i="3"/>
  <c r="H814" i="3"/>
  <c r="I814" i="3"/>
  <c r="J814" i="3"/>
  <c r="K814" i="3"/>
  <c r="L814" i="3"/>
  <c r="M814" i="3"/>
  <c r="G1959" i="3"/>
  <c r="H1959" i="3"/>
  <c r="I1959" i="3"/>
  <c r="J1959" i="3"/>
  <c r="K1959" i="3"/>
  <c r="L1959" i="3"/>
  <c r="M1959" i="3"/>
  <c r="G1960" i="3"/>
  <c r="H1960" i="3"/>
  <c r="I1960" i="3"/>
  <c r="J1960" i="3"/>
  <c r="K1960" i="3"/>
  <c r="L1960" i="3"/>
  <c r="M1960" i="3"/>
  <c r="G1961" i="3"/>
  <c r="H1961" i="3"/>
  <c r="I1961" i="3"/>
  <c r="J1961" i="3"/>
  <c r="K1961" i="3"/>
  <c r="L1961" i="3"/>
  <c r="M1961" i="3"/>
  <c r="G1963" i="3"/>
  <c r="H1963" i="3"/>
  <c r="I1963" i="3"/>
  <c r="J1963" i="3"/>
  <c r="K1963" i="3"/>
  <c r="L1963" i="3"/>
  <c r="M1963" i="3"/>
  <c r="G1964" i="3"/>
  <c r="H1964" i="3"/>
  <c r="I1964" i="3"/>
  <c r="J1964" i="3"/>
  <c r="K1964" i="3"/>
  <c r="L1964" i="3"/>
  <c r="M1964" i="3"/>
  <c r="G1965" i="3"/>
  <c r="H1965" i="3"/>
  <c r="I1965" i="3"/>
  <c r="J1965" i="3"/>
  <c r="K1965" i="3"/>
  <c r="L1965" i="3"/>
  <c r="M1965" i="3"/>
  <c r="G1966" i="3"/>
  <c r="H1966" i="3"/>
  <c r="I1966" i="3"/>
  <c r="J1966" i="3"/>
  <c r="K1966" i="3"/>
  <c r="L1966" i="3"/>
  <c r="M1966" i="3"/>
  <c r="G1968" i="3"/>
  <c r="H1968" i="3"/>
  <c r="I1968" i="3"/>
  <c r="J1968" i="3"/>
  <c r="K1968" i="3"/>
  <c r="L1968" i="3"/>
  <c r="M1968" i="3"/>
  <c r="G1969" i="3"/>
  <c r="H1969" i="3"/>
  <c r="I1969" i="3"/>
  <c r="J1969" i="3"/>
  <c r="K1969" i="3"/>
  <c r="L1969" i="3"/>
  <c r="M1969" i="3"/>
  <c r="G1970" i="3"/>
  <c r="H1970" i="3"/>
  <c r="I1970" i="3"/>
  <c r="J1970" i="3"/>
  <c r="K1970" i="3"/>
  <c r="L1970" i="3"/>
  <c r="M1970" i="3"/>
  <c r="G1971" i="3"/>
  <c r="H1971" i="3"/>
  <c r="I1971" i="3"/>
  <c r="J1971" i="3"/>
  <c r="K1971" i="3"/>
  <c r="L1971" i="3"/>
  <c r="M1971" i="3"/>
  <c r="G816" i="3"/>
  <c r="H816" i="3"/>
  <c r="I816" i="3"/>
  <c r="J816" i="3"/>
  <c r="K816" i="3"/>
  <c r="L816" i="3"/>
  <c r="M816" i="3"/>
  <c r="G817" i="3"/>
  <c r="H817" i="3"/>
  <c r="I817" i="3"/>
  <c r="J817" i="3"/>
  <c r="K817" i="3"/>
  <c r="L817" i="3"/>
  <c r="M817" i="3"/>
  <c r="G818" i="3"/>
  <c r="H818" i="3"/>
  <c r="I818" i="3"/>
  <c r="J818" i="3"/>
  <c r="K818" i="3"/>
  <c r="L818" i="3"/>
  <c r="M818" i="3"/>
  <c r="G819" i="3"/>
  <c r="H819" i="3"/>
  <c r="I819" i="3"/>
  <c r="J819" i="3"/>
  <c r="K819" i="3"/>
  <c r="L819" i="3"/>
  <c r="M819" i="3"/>
  <c r="G820" i="3"/>
  <c r="H820" i="3"/>
  <c r="I820" i="3"/>
  <c r="J820" i="3"/>
  <c r="K820" i="3"/>
  <c r="L820" i="3"/>
  <c r="M820" i="3"/>
  <c r="G821" i="3"/>
  <c r="H821" i="3"/>
  <c r="I821" i="3"/>
  <c r="J821" i="3"/>
  <c r="K821" i="3"/>
  <c r="L821" i="3"/>
  <c r="M821" i="3"/>
  <c r="G822" i="3"/>
  <c r="H822" i="3"/>
  <c r="I822" i="3"/>
  <c r="J822" i="3"/>
  <c r="K822" i="3"/>
  <c r="L822" i="3"/>
  <c r="M822" i="3"/>
  <c r="G823" i="3"/>
  <c r="H823" i="3"/>
  <c r="I823" i="3"/>
  <c r="J823" i="3"/>
  <c r="K823" i="3"/>
  <c r="L823" i="3"/>
  <c r="M823" i="3"/>
  <c r="G824" i="3"/>
  <c r="H824" i="3"/>
  <c r="I824" i="3"/>
  <c r="J824" i="3"/>
  <c r="K824" i="3"/>
  <c r="L824" i="3"/>
  <c r="M824" i="3"/>
  <c r="G825" i="3"/>
  <c r="H825" i="3"/>
  <c r="I825" i="3"/>
  <c r="J825" i="3"/>
  <c r="K825" i="3"/>
  <c r="L825" i="3"/>
  <c r="M825" i="3"/>
  <c r="G826" i="3"/>
  <c r="H826" i="3"/>
  <c r="I826" i="3"/>
  <c r="J826" i="3"/>
  <c r="K826" i="3"/>
  <c r="L826" i="3"/>
  <c r="M826" i="3"/>
  <c r="G827" i="3"/>
  <c r="H827" i="3"/>
  <c r="I827" i="3"/>
  <c r="J827" i="3"/>
  <c r="K827" i="3"/>
  <c r="L827" i="3"/>
  <c r="M827" i="3"/>
  <c r="G828" i="3"/>
  <c r="H828" i="3"/>
  <c r="I828" i="3"/>
  <c r="J828" i="3"/>
  <c r="K828" i="3"/>
  <c r="L828" i="3"/>
  <c r="M828" i="3"/>
  <c r="G829" i="3"/>
  <c r="H829" i="3"/>
  <c r="I829" i="3"/>
  <c r="J829" i="3"/>
  <c r="K829" i="3"/>
  <c r="L829" i="3"/>
  <c r="M829" i="3"/>
  <c r="G830" i="3"/>
  <c r="H830" i="3"/>
  <c r="I830" i="3"/>
  <c r="J830" i="3"/>
  <c r="K830" i="3"/>
  <c r="L830" i="3"/>
  <c r="M830" i="3"/>
  <c r="G831" i="3"/>
  <c r="H831" i="3"/>
  <c r="I831" i="3"/>
  <c r="J831" i="3"/>
  <c r="K831" i="3"/>
  <c r="L831" i="3"/>
  <c r="M831" i="3"/>
  <c r="G832" i="3"/>
  <c r="H832" i="3"/>
  <c r="I832" i="3"/>
  <c r="J832" i="3"/>
  <c r="K832" i="3"/>
  <c r="L832" i="3"/>
  <c r="M832" i="3"/>
  <c r="G833" i="3"/>
  <c r="H833" i="3"/>
  <c r="I833" i="3"/>
  <c r="J833" i="3"/>
  <c r="K833" i="3"/>
  <c r="L833" i="3"/>
  <c r="M833" i="3"/>
  <c r="G834" i="3"/>
  <c r="H834" i="3"/>
  <c r="I834" i="3"/>
  <c r="J834" i="3"/>
  <c r="K834" i="3"/>
  <c r="L834" i="3"/>
  <c r="M834" i="3"/>
  <c r="G835" i="3"/>
  <c r="H835" i="3"/>
  <c r="I835" i="3"/>
  <c r="J835" i="3"/>
  <c r="K835" i="3"/>
  <c r="L835" i="3"/>
  <c r="M835" i="3"/>
  <c r="G836" i="3"/>
  <c r="H836" i="3"/>
  <c r="I836" i="3"/>
  <c r="J836" i="3"/>
  <c r="K836" i="3"/>
  <c r="L836" i="3"/>
  <c r="M836" i="3"/>
  <c r="G837" i="3"/>
  <c r="H837" i="3"/>
  <c r="I837" i="3"/>
  <c r="J837" i="3"/>
  <c r="K837" i="3"/>
  <c r="L837" i="3"/>
  <c r="M837" i="3"/>
  <c r="G838" i="3"/>
  <c r="H838" i="3"/>
  <c r="I838" i="3"/>
  <c r="J838" i="3"/>
  <c r="K838" i="3"/>
  <c r="L838" i="3"/>
  <c r="M838" i="3"/>
  <c r="G839" i="3"/>
  <c r="H839" i="3"/>
  <c r="I839" i="3"/>
  <c r="J839" i="3"/>
  <c r="K839" i="3"/>
  <c r="L839" i="3"/>
  <c r="M839" i="3"/>
  <c r="G840" i="3"/>
  <c r="H840" i="3"/>
  <c r="I840" i="3"/>
  <c r="J840" i="3"/>
  <c r="K840" i="3"/>
  <c r="L840" i="3"/>
  <c r="M840" i="3"/>
  <c r="G841" i="3"/>
  <c r="H841" i="3"/>
  <c r="I841" i="3"/>
  <c r="J841" i="3"/>
  <c r="K841" i="3"/>
  <c r="L841" i="3"/>
  <c r="M841" i="3"/>
  <c r="G842" i="3"/>
  <c r="H842" i="3"/>
  <c r="I842" i="3"/>
  <c r="J842" i="3"/>
  <c r="K842" i="3"/>
  <c r="L842" i="3"/>
  <c r="M842" i="3"/>
  <c r="G843" i="3"/>
  <c r="H843" i="3"/>
  <c r="I843" i="3"/>
  <c r="J843" i="3"/>
  <c r="K843" i="3"/>
  <c r="L843" i="3"/>
  <c r="M843" i="3"/>
  <c r="G844" i="3"/>
  <c r="H844" i="3"/>
  <c r="I844" i="3"/>
  <c r="J844" i="3"/>
  <c r="K844" i="3"/>
  <c r="L844" i="3"/>
  <c r="M844" i="3"/>
  <c r="G845" i="3"/>
  <c r="H845" i="3"/>
  <c r="I845" i="3"/>
  <c r="J845" i="3"/>
  <c r="K845" i="3"/>
  <c r="L845" i="3"/>
  <c r="M845" i="3"/>
  <c r="G1973" i="3"/>
  <c r="H1973" i="3"/>
  <c r="I1973" i="3"/>
  <c r="J1973" i="3"/>
  <c r="K1973" i="3"/>
  <c r="L1973" i="3"/>
  <c r="M1973" i="3"/>
  <c r="G1974" i="3"/>
  <c r="H1974" i="3"/>
  <c r="I1974" i="3"/>
  <c r="J1974" i="3"/>
  <c r="K1974" i="3"/>
  <c r="L1974" i="3"/>
  <c r="M1974" i="3"/>
  <c r="G1975" i="3"/>
  <c r="H1975" i="3"/>
  <c r="I1975" i="3"/>
  <c r="J1975" i="3"/>
  <c r="K1975" i="3"/>
  <c r="L1975" i="3"/>
  <c r="M1975" i="3"/>
  <c r="G1976" i="3"/>
  <c r="H1976" i="3"/>
  <c r="I1976" i="3"/>
  <c r="J1976" i="3"/>
  <c r="K1976" i="3"/>
  <c r="L1976" i="3"/>
  <c r="M1976" i="3"/>
  <c r="G1977" i="3"/>
  <c r="H1977" i="3"/>
  <c r="I1977" i="3"/>
  <c r="J1977" i="3"/>
  <c r="K1977" i="3"/>
  <c r="L1977" i="3"/>
  <c r="M1977" i="3"/>
  <c r="G1978" i="3"/>
  <c r="H1978" i="3"/>
  <c r="I1978" i="3"/>
  <c r="J1978" i="3"/>
  <c r="K1978" i="3"/>
  <c r="L1978" i="3"/>
  <c r="M1978" i="3"/>
  <c r="G1979" i="3"/>
  <c r="H1979" i="3"/>
  <c r="I1979" i="3"/>
  <c r="J1979" i="3"/>
  <c r="K1979" i="3"/>
  <c r="L1979" i="3"/>
  <c r="M1979" i="3"/>
  <c r="G1980" i="3"/>
  <c r="H1980" i="3"/>
  <c r="I1980" i="3"/>
  <c r="J1980" i="3"/>
  <c r="K1980" i="3"/>
  <c r="L1980" i="3"/>
  <c r="M1980" i="3"/>
  <c r="G1981" i="3"/>
  <c r="H1981" i="3"/>
  <c r="I1981" i="3"/>
  <c r="J1981" i="3"/>
  <c r="K1981" i="3"/>
  <c r="L1981" i="3"/>
  <c r="M1981" i="3"/>
  <c r="G1982" i="3"/>
  <c r="H1982" i="3"/>
  <c r="I1982" i="3"/>
  <c r="J1982" i="3"/>
  <c r="K1982" i="3"/>
  <c r="L1982" i="3"/>
  <c r="M1982" i="3"/>
  <c r="G1983" i="3"/>
  <c r="H1983" i="3"/>
  <c r="I1983" i="3"/>
  <c r="J1983" i="3"/>
  <c r="K1983" i="3"/>
  <c r="L1983" i="3"/>
  <c r="M1983" i="3"/>
  <c r="G1984" i="3"/>
  <c r="H1984" i="3"/>
  <c r="I1984" i="3"/>
  <c r="J1984" i="3"/>
  <c r="K1984" i="3"/>
  <c r="L1984" i="3"/>
  <c r="M1984" i="3"/>
  <c r="G1985" i="3"/>
  <c r="H1985" i="3"/>
  <c r="I1985" i="3"/>
  <c r="J1985" i="3"/>
  <c r="K1985" i="3"/>
  <c r="L1985" i="3"/>
  <c r="M1985" i="3"/>
  <c r="G1986" i="3"/>
  <c r="H1986" i="3"/>
  <c r="I1986" i="3"/>
  <c r="J1986" i="3"/>
  <c r="K1986" i="3"/>
  <c r="L1986" i="3"/>
  <c r="M1986" i="3"/>
  <c r="G1987" i="3"/>
  <c r="H1987" i="3"/>
  <c r="I1987" i="3"/>
  <c r="J1987" i="3"/>
  <c r="K1987" i="3"/>
  <c r="L1987" i="3"/>
  <c r="M1987" i="3"/>
  <c r="G1988" i="3"/>
  <c r="H1988" i="3"/>
  <c r="I1988" i="3"/>
  <c r="J1988" i="3"/>
  <c r="K1988" i="3"/>
  <c r="L1988" i="3"/>
  <c r="M1988" i="3"/>
  <c r="G1989" i="3"/>
  <c r="H1989" i="3"/>
  <c r="I1989" i="3"/>
  <c r="J1989" i="3"/>
  <c r="K1989" i="3"/>
  <c r="L1989" i="3"/>
  <c r="M1989" i="3"/>
  <c r="G1990" i="3"/>
  <c r="H1990" i="3"/>
  <c r="I1990" i="3"/>
  <c r="J1990" i="3"/>
  <c r="K1990" i="3"/>
  <c r="L1990" i="3"/>
  <c r="M1990" i="3"/>
  <c r="G1991" i="3"/>
  <c r="H1991" i="3"/>
  <c r="I1991" i="3"/>
  <c r="J1991" i="3"/>
  <c r="K1991" i="3"/>
  <c r="L1991" i="3"/>
  <c r="M1991" i="3"/>
  <c r="G1992" i="3"/>
  <c r="H1992" i="3"/>
  <c r="I1992" i="3"/>
  <c r="J1992" i="3"/>
  <c r="K1992" i="3"/>
  <c r="L1992" i="3"/>
  <c r="M1992" i="3"/>
  <c r="G1993" i="3"/>
  <c r="H1993" i="3"/>
  <c r="I1993" i="3"/>
  <c r="J1993" i="3"/>
  <c r="K1993" i="3"/>
  <c r="L1993" i="3"/>
  <c r="M1993" i="3"/>
  <c r="G1994" i="3"/>
  <c r="H1994" i="3"/>
  <c r="I1994" i="3"/>
  <c r="J1994" i="3"/>
  <c r="K1994" i="3"/>
  <c r="L1994" i="3"/>
  <c r="M1994" i="3"/>
  <c r="G1995" i="3"/>
  <c r="H1995" i="3"/>
  <c r="I1995" i="3"/>
  <c r="J1995" i="3"/>
  <c r="K1995" i="3"/>
  <c r="L1995" i="3"/>
  <c r="M1995" i="3"/>
  <c r="G1998" i="3"/>
  <c r="H1998" i="3"/>
  <c r="I1998" i="3"/>
  <c r="J1998" i="3"/>
  <c r="K1998" i="3"/>
  <c r="L1998" i="3"/>
  <c r="M1998" i="3"/>
  <c r="G1999" i="3"/>
  <c r="H1999" i="3"/>
  <c r="I1999" i="3"/>
  <c r="J1999" i="3"/>
  <c r="K1999" i="3"/>
  <c r="L1999" i="3"/>
  <c r="M1999" i="3"/>
  <c r="G2000" i="3"/>
  <c r="H2000" i="3"/>
  <c r="I2000" i="3"/>
  <c r="J2000" i="3"/>
  <c r="K2000" i="3"/>
  <c r="L2000" i="3"/>
  <c r="M2000" i="3"/>
  <c r="G2001" i="3"/>
  <c r="H2001" i="3"/>
  <c r="I2001" i="3"/>
  <c r="J2001" i="3"/>
  <c r="K2001" i="3"/>
  <c r="L2001" i="3"/>
  <c r="M2001" i="3"/>
  <c r="G2002" i="3"/>
  <c r="H2002" i="3"/>
  <c r="I2002" i="3"/>
  <c r="J2002" i="3"/>
  <c r="K2002" i="3"/>
  <c r="L2002" i="3"/>
  <c r="M2002" i="3"/>
  <c r="G2003" i="3"/>
  <c r="H2003" i="3"/>
  <c r="I2003" i="3"/>
  <c r="J2003" i="3"/>
  <c r="K2003" i="3"/>
  <c r="L2003" i="3"/>
  <c r="M2003" i="3"/>
  <c r="G2004" i="3"/>
  <c r="H2004" i="3"/>
  <c r="I2004" i="3"/>
  <c r="J2004" i="3"/>
  <c r="K2004" i="3"/>
  <c r="L2004" i="3"/>
  <c r="M2004" i="3"/>
  <c r="G2005" i="3"/>
  <c r="H2005" i="3"/>
  <c r="I2005" i="3"/>
  <c r="J2005" i="3"/>
  <c r="K2005" i="3"/>
  <c r="L2005" i="3"/>
  <c r="M2005" i="3"/>
  <c r="G2006" i="3"/>
  <c r="H2006" i="3"/>
  <c r="I2006" i="3"/>
  <c r="J2006" i="3"/>
  <c r="K2006" i="3"/>
  <c r="L2006" i="3"/>
  <c r="M2006" i="3"/>
  <c r="G2007" i="3"/>
  <c r="H2007" i="3"/>
  <c r="I2007" i="3"/>
  <c r="J2007" i="3"/>
  <c r="K2007" i="3"/>
  <c r="L2007" i="3"/>
  <c r="M2007" i="3"/>
  <c r="G2008" i="3"/>
  <c r="H2008" i="3"/>
  <c r="I2008" i="3"/>
  <c r="J2008" i="3"/>
  <c r="K2008" i="3"/>
  <c r="L2008" i="3"/>
  <c r="M2008" i="3"/>
  <c r="G2009" i="3"/>
  <c r="H2009" i="3"/>
  <c r="I2009" i="3"/>
  <c r="J2009" i="3"/>
  <c r="K2009" i="3"/>
  <c r="L2009" i="3"/>
  <c r="M2009" i="3"/>
  <c r="G2010" i="3"/>
  <c r="H2010" i="3"/>
  <c r="I2010" i="3"/>
  <c r="J2010" i="3"/>
  <c r="K2010" i="3"/>
  <c r="L2010" i="3"/>
  <c r="M2010" i="3"/>
  <c r="G2011" i="3"/>
  <c r="H2011" i="3"/>
  <c r="I2011" i="3"/>
  <c r="J2011" i="3"/>
  <c r="K2011" i="3"/>
  <c r="L2011" i="3"/>
  <c r="M2011" i="3"/>
  <c r="G2012" i="3"/>
  <c r="H2012" i="3"/>
  <c r="I2012" i="3"/>
  <c r="J2012" i="3"/>
  <c r="K2012" i="3"/>
  <c r="L2012" i="3"/>
  <c r="M2012" i="3"/>
  <c r="G2013" i="3"/>
  <c r="H2013" i="3"/>
  <c r="I2013" i="3"/>
  <c r="J2013" i="3"/>
  <c r="K2013" i="3"/>
  <c r="L2013" i="3"/>
  <c r="M2013" i="3"/>
  <c r="G2014" i="3"/>
  <c r="H2014" i="3"/>
  <c r="I2014" i="3"/>
  <c r="J2014" i="3"/>
  <c r="K2014" i="3"/>
  <c r="L2014" i="3"/>
  <c r="M2014" i="3"/>
  <c r="G2015" i="3"/>
  <c r="H2015" i="3"/>
  <c r="I2015" i="3"/>
  <c r="J2015" i="3"/>
  <c r="K2015" i="3"/>
  <c r="L2015" i="3"/>
  <c r="M2015" i="3"/>
  <c r="G2016" i="3"/>
  <c r="H2016" i="3"/>
  <c r="I2016" i="3"/>
  <c r="J2016" i="3"/>
  <c r="K2016" i="3"/>
  <c r="L2016" i="3"/>
  <c r="M2016" i="3"/>
  <c r="G2017" i="3"/>
  <c r="H2017" i="3"/>
  <c r="I2017" i="3"/>
  <c r="J2017" i="3"/>
  <c r="K2017" i="3"/>
  <c r="L2017" i="3"/>
  <c r="M2017" i="3"/>
  <c r="G2018" i="3"/>
  <c r="H2018" i="3"/>
  <c r="I2018" i="3"/>
  <c r="J2018" i="3"/>
  <c r="K2018" i="3"/>
  <c r="L2018" i="3"/>
  <c r="M2018" i="3"/>
  <c r="G2019" i="3"/>
  <c r="H2019" i="3"/>
  <c r="I2019" i="3"/>
  <c r="J2019" i="3"/>
  <c r="K2019" i="3"/>
  <c r="L2019" i="3"/>
  <c r="M2019" i="3"/>
  <c r="G2020" i="3"/>
  <c r="H2020" i="3"/>
  <c r="I2020" i="3"/>
  <c r="J2020" i="3"/>
  <c r="K2020" i="3"/>
  <c r="L2020" i="3"/>
  <c r="M2020" i="3"/>
  <c r="G2021" i="3"/>
  <c r="H2021" i="3"/>
  <c r="I2021" i="3"/>
  <c r="J2021" i="3"/>
  <c r="K2021" i="3"/>
  <c r="L2021" i="3"/>
  <c r="M2021" i="3"/>
  <c r="G2022" i="3"/>
  <c r="H2022" i="3"/>
  <c r="I2022" i="3"/>
  <c r="J2022" i="3"/>
  <c r="K2022" i="3"/>
  <c r="L2022" i="3"/>
  <c r="M2022" i="3"/>
  <c r="G2023" i="3"/>
  <c r="H2023" i="3"/>
  <c r="I2023" i="3"/>
  <c r="J2023" i="3"/>
  <c r="K2023" i="3"/>
  <c r="L2023" i="3"/>
  <c r="M2023" i="3"/>
  <c r="G2024" i="3"/>
  <c r="H2024" i="3"/>
  <c r="I2024" i="3"/>
  <c r="J2024" i="3"/>
  <c r="K2024" i="3"/>
  <c r="L2024" i="3"/>
  <c r="M2024" i="3"/>
  <c r="G2025" i="3"/>
  <c r="H2025" i="3"/>
  <c r="I2025" i="3"/>
  <c r="J2025" i="3"/>
  <c r="K2025" i="3"/>
  <c r="L2025" i="3"/>
  <c r="M2025" i="3"/>
  <c r="G2026" i="3"/>
  <c r="H2026" i="3"/>
  <c r="I2026" i="3"/>
  <c r="J2026" i="3"/>
  <c r="K2026" i="3"/>
  <c r="L2026" i="3"/>
  <c r="M2026" i="3"/>
  <c r="G2027" i="3"/>
  <c r="H2027" i="3"/>
  <c r="I2027" i="3"/>
  <c r="J2027" i="3"/>
  <c r="K2027" i="3"/>
  <c r="L2027" i="3"/>
  <c r="M2027" i="3"/>
  <c r="G847" i="3"/>
  <c r="H847" i="3"/>
  <c r="I847" i="3"/>
  <c r="J847" i="3"/>
  <c r="K847" i="3"/>
  <c r="L847" i="3"/>
  <c r="M847" i="3"/>
  <c r="G848" i="3"/>
  <c r="H848" i="3"/>
  <c r="I848" i="3"/>
  <c r="J848" i="3"/>
  <c r="K848" i="3"/>
  <c r="L848" i="3"/>
  <c r="M848" i="3"/>
  <c r="G849" i="3"/>
  <c r="H849" i="3"/>
  <c r="I849" i="3"/>
  <c r="J849" i="3"/>
  <c r="K849" i="3"/>
  <c r="L849" i="3"/>
  <c r="M849" i="3"/>
  <c r="G850" i="3"/>
  <c r="H850" i="3"/>
  <c r="I850" i="3"/>
  <c r="J850" i="3"/>
  <c r="K850" i="3"/>
  <c r="L850" i="3"/>
  <c r="M850" i="3"/>
  <c r="G851" i="3"/>
  <c r="H851" i="3"/>
  <c r="I851" i="3"/>
  <c r="J851" i="3"/>
  <c r="K851" i="3"/>
  <c r="L851" i="3"/>
  <c r="M851" i="3"/>
  <c r="G852" i="3"/>
  <c r="H852" i="3"/>
  <c r="I852" i="3"/>
  <c r="J852" i="3"/>
  <c r="K852" i="3"/>
  <c r="L852" i="3"/>
  <c r="M852" i="3"/>
  <c r="G853" i="3"/>
  <c r="H853" i="3"/>
  <c r="I853" i="3"/>
  <c r="J853" i="3"/>
  <c r="K853" i="3"/>
  <c r="L853" i="3"/>
  <c r="M853" i="3"/>
  <c r="G854" i="3"/>
  <c r="H854" i="3"/>
  <c r="I854" i="3"/>
  <c r="J854" i="3"/>
  <c r="K854" i="3"/>
  <c r="L854" i="3"/>
  <c r="M854" i="3"/>
  <c r="G855" i="3"/>
  <c r="H855" i="3"/>
  <c r="I855" i="3"/>
  <c r="J855" i="3"/>
  <c r="K855" i="3"/>
  <c r="L855" i="3"/>
  <c r="M855" i="3"/>
  <c r="G856" i="3"/>
  <c r="H856" i="3"/>
  <c r="I856" i="3"/>
  <c r="J856" i="3"/>
  <c r="K856" i="3"/>
  <c r="L856" i="3"/>
  <c r="M856" i="3"/>
  <c r="G857" i="3"/>
  <c r="H857" i="3"/>
  <c r="I857" i="3"/>
  <c r="J857" i="3"/>
  <c r="K857" i="3"/>
  <c r="L857" i="3"/>
  <c r="M857" i="3"/>
  <c r="G859" i="3"/>
  <c r="H859" i="3"/>
  <c r="I859" i="3"/>
  <c r="J859" i="3"/>
  <c r="K859" i="3"/>
  <c r="L859" i="3"/>
  <c r="M859" i="3"/>
  <c r="G860" i="3"/>
  <c r="H860" i="3"/>
  <c r="I860" i="3"/>
  <c r="J860" i="3"/>
  <c r="K860" i="3"/>
  <c r="L860" i="3"/>
  <c r="M860" i="3"/>
  <c r="G861" i="3"/>
  <c r="H861" i="3"/>
  <c r="I861" i="3"/>
  <c r="J861" i="3"/>
  <c r="K861" i="3"/>
  <c r="L861" i="3"/>
  <c r="M861" i="3"/>
  <c r="G862" i="3"/>
  <c r="H862" i="3"/>
  <c r="I862" i="3"/>
  <c r="J862" i="3"/>
  <c r="K862" i="3"/>
  <c r="L862" i="3"/>
  <c r="M862" i="3"/>
  <c r="G863" i="3"/>
  <c r="H863" i="3"/>
  <c r="I863" i="3"/>
  <c r="J863" i="3"/>
  <c r="K863" i="3"/>
  <c r="L863" i="3"/>
  <c r="M863" i="3"/>
  <c r="G864" i="3"/>
  <c r="H864" i="3"/>
  <c r="I864" i="3"/>
  <c r="J864" i="3"/>
  <c r="K864" i="3"/>
  <c r="L864" i="3"/>
  <c r="M864" i="3"/>
  <c r="G865" i="3"/>
  <c r="H865" i="3"/>
  <c r="I865" i="3"/>
  <c r="J865" i="3"/>
  <c r="K865" i="3"/>
  <c r="L865" i="3"/>
  <c r="M865" i="3"/>
  <c r="G866" i="3"/>
  <c r="H866" i="3"/>
  <c r="I866" i="3"/>
  <c r="J866" i="3"/>
  <c r="K866" i="3"/>
  <c r="L866" i="3"/>
  <c r="M866" i="3"/>
  <c r="G867" i="3"/>
  <c r="H867" i="3"/>
  <c r="I867" i="3"/>
  <c r="J867" i="3"/>
  <c r="K867" i="3"/>
  <c r="L867" i="3"/>
  <c r="M867" i="3"/>
  <c r="G868" i="3"/>
  <c r="H868" i="3"/>
  <c r="I868" i="3"/>
  <c r="J868" i="3"/>
  <c r="K868" i="3"/>
  <c r="L868" i="3"/>
  <c r="M868" i="3"/>
  <c r="G869" i="3"/>
  <c r="H869" i="3"/>
  <c r="I869" i="3"/>
  <c r="J869" i="3"/>
  <c r="K869" i="3"/>
  <c r="L869" i="3"/>
  <c r="M869" i="3"/>
  <c r="G870" i="3"/>
  <c r="H870" i="3"/>
  <c r="I870" i="3"/>
  <c r="J870" i="3"/>
  <c r="K870" i="3"/>
  <c r="L870" i="3"/>
  <c r="M870" i="3"/>
  <c r="G871" i="3"/>
  <c r="H871" i="3"/>
  <c r="I871" i="3"/>
  <c r="J871" i="3"/>
  <c r="K871" i="3"/>
  <c r="L871" i="3"/>
  <c r="M871" i="3"/>
  <c r="G872" i="3"/>
  <c r="H872" i="3"/>
  <c r="I872" i="3"/>
  <c r="J872" i="3"/>
  <c r="K872" i="3"/>
  <c r="L872" i="3"/>
  <c r="M872" i="3"/>
  <c r="G873" i="3"/>
  <c r="H873" i="3"/>
  <c r="I873" i="3"/>
  <c r="J873" i="3"/>
  <c r="K873" i="3"/>
  <c r="L873" i="3"/>
  <c r="M873" i="3"/>
  <c r="G874" i="3"/>
  <c r="H874" i="3"/>
  <c r="I874" i="3"/>
  <c r="J874" i="3"/>
  <c r="K874" i="3"/>
  <c r="L874" i="3"/>
  <c r="M874" i="3"/>
  <c r="G875" i="3"/>
  <c r="H875" i="3"/>
  <c r="I875" i="3"/>
  <c r="J875" i="3"/>
  <c r="K875" i="3"/>
  <c r="L875" i="3"/>
  <c r="M875" i="3"/>
  <c r="G876" i="3"/>
  <c r="H876" i="3"/>
  <c r="I876" i="3"/>
  <c r="J876" i="3"/>
  <c r="K876" i="3"/>
  <c r="L876" i="3"/>
  <c r="M876" i="3"/>
  <c r="A1263" i="3"/>
  <c r="G882" i="3"/>
  <c r="H882" i="3"/>
  <c r="I882" i="3"/>
  <c r="J882" i="3"/>
  <c r="K882" i="3"/>
  <c r="L882" i="3"/>
  <c r="M882" i="3"/>
  <c r="A1264" i="3"/>
  <c r="G883" i="3"/>
  <c r="H883" i="3"/>
  <c r="I883" i="3"/>
  <c r="J883" i="3"/>
  <c r="K883" i="3"/>
  <c r="L883" i="3"/>
  <c r="M883" i="3"/>
  <c r="G884" i="3"/>
  <c r="H884" i="3"/>
  <c r="I884" i="3"/>
  <c r="J884" i="3"/>
  <c r="K884" i="3"/>
  <c r="L884" i="3"/>
  <c r="M884" i="3"/>
  <c r="G885" i="3"/>
  <c r="H885" i="3"/>
  <c r="I885" i="3"/>
  <c r="J885" i="3"/>
  <c r="K885" i="3"/>
  <c r="L885" i="3"/>
  <c r="M885" i="3"/>
  <c r="G886" i="3"/>
  <c r="H886" i="3"/>
  <c r="I886" i="3"/>
  <c r="J886" i="3"/>
  <c r="K886" i="3"/>
  <c r="L886" i="3"/>
  <c r="M886" i="3"/>
  <c r="G2029" i="3"/>
  <c r="H2029" i="3"/>
  <c r="I2029" i="3"/>
  <c r="J2029" i="3"/>
  <c r="K2029" i="3"/>
  <c r="L2029" i="3"/>
  <c r="M2029" i="3"/>
  <c r="G2030" i="3"/>
  <c r="H2030" i="3"/>
  <c r="I2030" i="3"/>
  <c r="J2030" i="3"/>
  <c r="K2030" i="3"/>
  <c r="L2030" i="3"/>
  <c r="M2030" i="3"/>
  <c r="G2031" i="3"/>
  <c r="H2031" i="3"/>
  <c r="I2031" i="3"/>
  <c r="J2031" i="3"/>
  <c r="K2031" i="3"/>
  <c r="L2031" i="3"/>
  <c r="M2031" i="3"/>
  <c r="G2032" i="3"/>
  <c r="H2032" i="3"/>
  <c r="I2032" i="3"/>
  <c r="J2032" i="3"/>
  <c r="K2032" i="3"/>
  <c r="L2032" i="3"/>
  <c r="M2032" i="3"/>
  <c r="G2033" i="3"/>
  <c r="H2033" i="3"/>
  <c r="I2033" i="3"/>
  <c r="J2033" i="3"/>
  <c r="K2033" i="3"/>
  <c r="L2033" i="3"/>
  <c r="M2033" i="3"/>
  <c r="G2034" i="3"/>
  <c r="H2034" i="3"/>
  <c r="I2034" i="3"/>
  <c r="J2034" i="3"/>
  <c r="K2034" i="3"/>
  <c r="L2034" i="3"/>
  <c r="M2034" i="3"/>
  <c r="G888" i="3"/>
  <c r="H888" i="3"/>
  <c r="I888" i="3"/>
  <c r="J888" i="3"/>
  <c r="K888" i="3"/>
  <c r="L888" i="3"/>
  <c r="M888" i="3"/>
  <c r="G889" i="3"/>
  <c r="H889" i="3"/>
  <c r="I889" i="3"/>
  <c r="J889" i="3"/>
  <c r="K889" i="3"/>
  <c r="L889" i="3"/>
  <c r="M889" i="3"/>
  <c r="G890" i="3"/>
  <c r="H890" i="3"/>
  <c r="I890" i="3"/>
  <c r="J890" i="3"/>
  <c r="K890" i="3"/>
  <c r="L890" i="3"/>
  <c r="M890" i="3"/>
  <c r="G891" i="3"/>
  <c r="H891" i="3"/>
  <c r="I891" i="3"/>
  <c r="J891" i="3"/>
  <c r="K891" i="3"/>
  <c r="L891" i="3"/>
  <c r="M891" i="3"/>
  <c r="G892" i="3"/>
  <c r="H892" i="3"/>
  <c r="I892" i="3"/>
  <c r="J892" i="3"/>
  <c r="K892" i="3"/>
  <c r="L892" i="3"/>
  <c r="M892" i="3"/>
  <c r="G893" i="3"/>
  <c r="H893" i="3"/>
  <c r="I893" i="3"/>
  <c r="J893" i="3"/>
  <c r="K893" i="3"/>
  <c r="L893" i="3"/>
  <c r="M893" i="3"/>
  <c r="G894" i="3"/>
  <c r="H894" i="3"/>
  <c r="I894" i="3"/>
  <c r="J894" i="3"/>
  <c r="K894" i="3"/>
  <c r="L894" i="3"/>
  <c r="M894" i="3"/>
  <c r="G895" i="3"/>
  <c r="H895" i="3"/>
  <c r="I895" i="3"/>
  <c r="J895" i="3"/>
  <c r="K895" i="3"/>
  <c r="L895" i="3"/>
  <c r="M895" i="3"/>
  <c r="G896" i="3"/>
  <c r="H896" i="3"/>
  <c r="I896" i="3"/>
  <c r="J896" i="3"/>
  <c r="K896" i="3"/>
  <c r="L896" i="3"/>
  <c r="M896" i="3"/>
  <c r="G897" i="3"/>
  <c r="H897" i="3"/>
  <c r="I897" i="3"/>
  <c r="J897" i="3"/>
  <c r="K897" i="3"/>
  <c r="L897" i="3"/>
  <c r="M897" i="3"/>
  <c r="G898" i="3"/>
  <c r="H898" i="3"/>
  <c r="I898" i="3"/>
  <c r="J898" i="3"/>
  <c r="K898" i="3"/>
  <c r="L898" i="3"/>
  <c r="M898" i="3"/>
  <c r="G899" i="3"/>
  <c r="H899" i="3"/>
  <c r="I899" i="3"/>
  <c r="J899" i="3"/>
  <c r="K899" i="3"/>
  <c r="L899" i="3"/>
  <c r="M899" i="3"/>
  <c r="G900" i="3"/>
  <c r="H900" i="3"/>
  <c r="I900" i="3"/>
  <c r="J900" i="3"/>
  <c r="K900" i="3"/>
  <c r="L900" i="3"/>
  <c r="M900" i="3"/>
  <c r="G2036" i="3"/>
  <c r="H2036" i="3"/>
  <c r="I2036" i="3"/>
  <c r="J2036" i="3"/>
  <c r="K2036" i="3"/>
  <c r="L2036" i="3"/>
  <c r="M2036" i="3"/>
  <c r="G2037" i="3"/>
  <c r="H2037" i="3"/>
  <c r="I2037" i="3"/>
  <c r="J2037" i="3"/>
  <c r="K2037" i="3"/>
  <c r="L2037" i="3"/>
  <c r="M2037" i="3"/>
  <c r="G2038" i="3"/>
  <c r="H2038" i="3"/>
  <c r="I2038" i="3"/>
  <c r="J2038" i="3"/>
  <c r="K2038" i="3"/>
  <c r="L2038" i="3"/>
  <c r="M2038" i="3"/>
  <c r="G2039" i="3"/>
  <c r="H2039" i="3"/>
  <c r="I2039" i="3"/>
  <c r="J2039" i="3"/>
  <c r="K2039" i="3"/>
  <c r="L2039" i="3"/>
  <c r="M2039" i="3"/>
  <c r="G2040" i="3"/>
  <c r="H2040" i="3"/>
  <c r="I2040" i="3"/>
  <c r="J2040" i="3"/>
  <c r="K2040" i="3"/>
  <c r="L2040" i="3"/>
  <c r="M2040" i="3"/>
  <c r="G2041" i="3"/>
  <c r="H2041" i="3"/>
  <c r="I2041" i="3"/>
  <c r="J2041" i="3"/>
  <c r="K2041" i="3"/>
  <c r="L2041" i="3"/>
  <c r="M2041" i="3"/>
  <c r="G2042" i="3"/>
  <c r="H2042" i="3"/>
  <c r="I2042" i="3"/>
  <c r="J2042" i="3"/>
  <c r="K2042" i="3"/>
  <c r="L2042" i="3"/>
  <c r="M2042" i="3"/>
  <c r="G2043" i="3"/>
  <c r="H2043" i="3"/>
  <c r="I2043" i="3"/>
  <c r="J2043" i="3"/>
  <c r="K2043" i="3"/>
  <c r="L2043" i="3"/>
  <c r="M2043" i="3"/>
  <c r="G2044" i="3"/>
  <c r="H2044" i="3"/>
  <c r="I2044" i="3"/>
  <c r="J2044" i="3"/>
  <c r="K2044" i="3"/>
  <c r="L2044" i="3"/>
  <c r="M2044" i="3"/>
  <c r="G2045" i="3"/>
  <c r="H2045" i="3"/>
  <c r="I2045" i="3"/>
  <c r="J2045" i="3"/>
  <c r="K2045" i="3"/>
  <c r="L2045" i="3"/>
  <c r="M2045" i="3"/>
  <c r="G2046" i="3"/>
  <c r="H2046" i="3"/>
  <c r="I2046" i="3"/>
  <c r="J2046" i="3"/>
  <c r="K2046" i="3"/>
  <c r="L2046" i="3"/>
  <c r="M2046" i="3"/>
  <c r="G2047" i="3"/>
  <c r="H2047" i="3"/>
  <c r="I2047" i="3"/>
  <c r="J2047" i="3"/>
  <c r="K2047" i="3"/>
  <c r="L2047" i="3"/>
  <c r="M2047" i="3"/>
  <c r="G2048" i="3"/>
  <c r="H2048" i="3"/>
  <c r="I2048" i="3"/>
  <c r="J2048" i="3"/>
  <c r="K2048" i="3"/>
  <c r="L2048" i="3"/>
  <c r="M2048" i="3"/>
  <c r="G2049" i="3"/>
  <c r="H2049" i="3"/>
  <c r="I2049" i="3"/>
  <c r="J2049" i="3"/>
  <c r="K2049" i="3"/>
  <c r="L2049" i="3"/>
  <c r="M2049" i="3"/>
  <c r="G2050" i="3"/>
  <c r="H2050" i="3"/>
  <c r="I2050" i="3"/>
  <c r="J2050" i="3"/>
  <c r="K2050" i="3"/>
  <c r="L2050" i="3"/>
  <c r="M2050" i="3"/>
  <c r="G2051" i="3"/>
  <c r="H2051" i="3"/>
  <c r="I2051" i="3"/>
  <c r="J2051" i="3"/>
  <c r="K2051" i="3"/>
  <c r="L2051" i="3"/>
  <c r="M2051" i="3"/>
  <c r="G2052" i="3"/>
  <c r="H2052" i="3"/>
  <c r="I2052" i="3"/>
  <c r="J2052" i="3"/>
  <c r="K2052" i="3"/>
  <c r="L2052" i="3"/>
  <c r="M2052" i="3"/>
  <c r="G2053" i="3"/>
  <c r="H2053" i="3"/>
  <c r="I2053" i="3"/>
  <c r="J2053" i="3"/>
  <c r="K2053" i="3"/>
  <c r="L2053" i="3"/>
  <c r="M2053" i="3"/>
  <c r="G2054" i="3"/>
  <c r="H2054" i="3"/>
  <c r="I2054" i="3"/>
  <c r="J2054" i="3"/>
  <c r="K2054" i="3"/>
  <c r="L2054" i="3"/>
  <c r="M2054" i="3"/>
  <c r="G2055" i="3"/>
  <c r="H2055" i="3"/>
  <c r="I2055" i="3"/>
  <c r="J2055" i="3"/>
  <c r="K2055" i="3"/>
  <c r="L2055" i="3"/>
  <c r="M2055" i="3"/>
  <c r="G2056" i="3"/>
  <c r="H2056" i="3"/>
  <c r="I2056" i="3"/>
  <c r="J2056" i="3"/>
  <c r="K2056" i="3"/>
  <c r="L2056" i="3"/>
  <c r="M2056" i="3"/>
  <c r="G2057" i="3"/>
  <c r="H2057" i="3"/>
  <c r="I2057" i="3"/>
  <c r="J2057" i="3"/>
  <c r="K2057" i="3"/>
  <c r="L2057" i="3"/>
  <c r="M2057" i="3"/>
  <c r="G2058" i="3"/>
  <c r="H2058" i="3"/>
  <c r="I2058" i="3"/>
  <c r="J2058" i="3"/>
  <c r="K2058" i="3"/>
  <c r="L2058" i="3"/>
  <c r="M2058" i="3"/>
  <c r="G2059" i="3"/>
  <c r="H2059" i="3"/>
  <c r="I2059" i="3"/>
  <c r="J2059" i="3"/>
  <c r="K2059" i="3"/>
  <c r="L2059" i="3"/>
  <c r="M2059" i="3"/>
  <c r="G2060" i="3"/>
  <c r="H2060" i="3"/>
  <c r="I2060" i="3"/>
  <c r="J2060" i="3"/>
  <c r="K2060" i="3"/>
  <c r="L2060" i="3"/>
  <c r="M2060" i="3"/>
  <c r="G2061" i="3"/>
  <c r="H2061" i="3"/>
  <c r="I2061" i="3"/>
  <c r="J2061" i="3"/>
  <c r="K2061" i="3"/>
  <c r="L2061" i="3"/>
  <c r="M2061" i="3"/>
  <c r="G2062" i="3"/>
  <c r="H2062" i="3"/>
  <c r="I2062" i="3"/>
  <c r="J2062" i="3"/>
  <c r="K2062" i="3"/>
  <c r="L2062" i="3"/>
  <c r="M2062" i="3"/>
  <c r="G2064" i="3"/>
  <c r="H2064" i="3"/>
  <c r="I2064" i="3"/>
  <c r="J2064" i="3"/>
  <c r="K2064" i="3"/>
  <c r="L2064" i="3"/>
  <c r="M2064" i="3"/>
  <c r="G2065" i="3"/>
  <c r="H2065" i="3"/>
  <c r="I2065" i="3"/>
  <c r="J2065" i="3"/>
  <c r="K2065" i="3"/>
  <c r="L2065" i="3"/>
  <c r="M2065" i="3"/>
  <c r="G2066" i="3"/>
  <c r="H2066" i="3"/>
  <c r="I2066" i="3"/>
  <c r="J2066" i="3"/>
  <c r="K2066" i="3"/>
  <c r="L2066" i="3"/>
  <c r="M2066" i="3"/>
  <c r="G2067" i="3"/>
  <c r="H2067" i="3"/>
  <c r="I2067" i="3"/>
  <c r="J2067" i="3"/>
  <c r="K2067" i="3"/>
  <c r="L2067" i="3"/>
  <c r="M2067" i="3"/>
  <c r="G2068" i="3"/>
  <c r="H2068" i="3"/>
  <c r="I2068" i="3"/>
  <c r="J2068" i="3"/>
  <c r="K2068" i="3"/>
  <c r="L2068" i="3"/>
  <c r="M2068" i="3"/>
  <c r="G2069" i="3"/>
  <c r="H2069" i="3"/>
  <c r="I2069" i="3"/>
  <c r="J2069" i="3"/>
  <c r="K2069" i="3"/>
  <c r="L2069" i="3"/>
  <c r="M2069" i="3"/>
  <c r="G2070" i="3"/>
  <c r="H2070" i="3"/>
  <c r="I2070" i="3"/>
  <c r="J2070" i="3"/>
  <c r="K2070" i="3"/>
  <c r="L2070" i="3"/>
  <c r="M2070" i="3"/>
  <c r="G2071" i="3"/>
  <c r="H2071" i="3"/>
  <c r="I2071" i="3"/>
  <c r="J2071" i="3"/>
  <c r="K2071" i="3"/>
  <c r="L2071" i="3"/>
  <c r="M2071" i="3"/>
  <c r="G2072" i="3"/>
  <c r="H2072" i="3"/>
  <c r="I2072" i="3"/>
  <c r="J2072" i="3"/>
  <c r="K2072" i="3"/>
  <c r="L2072" i="3"/>
  <c r="M2072" i="3"/>
  <c r="G2073" i="3"/>
  <c r="H2073" i="3"/>
  <c r="I2073" i="3"/>
  <c r="J2073" i="3"/>
  <c r="K2073" i="3"/>
  <c r="L2073" i="3"/>
  <c r="M2073" i="3"/>
  <c r="G2074" i="3"/>
  <c r="H2074" i="3"/>
  <c r="I2074" i="3"/>
  <c r="J2074" i="3"/>
  <c r="K2074" i="3"/>
  <c r="L2074" i="3"/>
  <c r="M2074" i="3"/>
  <c r="G2075" i="3"/>
  <c r="H2075" i="3"/>
  <c r="I2075" i="3"/>
  <c r="J2075" i="3"/>
  <c r="K2075" i="3"/>
  <c r="L2075" i="3"/>
  <c r="M2075" i="3"/>
  <c r="G2076" i="3"/>
  <c r="H2076" i="3"/>
  <c r="I2076" i="3"/>
  <c r="J2076" i="3"/>
  <c r="K2076" i="3"/>
  <c r="L2076" i="3"/>
  <c r="M2076" i="3"/>
  <c r="G2078" i="3"/>
  <c r="H2078" i="3"/>
  <c r="I2078" i="3"/>
  <c r="J2078" i="3"/>
  <c r="K2078" i="3"/>
  <c r="L2078" i="3"/>
  <c r="M2078" i="3"/>
  <c r="G2079" i="3"/>
  <c r="H2079" i="3"/>
  <c r="I2079" i="3"/>
  <c r="J2079" i="3"/>
  <c r="K2079" i="3"/>
  <c r="L2079" i="3"/>
  <c r="M2079" i="3"/>
  <c r="G2080" i="3"/>
  <c r="H2080" i="3"/>
  <c r="I2080" i="3"/>
  <c r="J2080" i="3"/>
  <c r="K2080" i="3"/>
  <c r="L2080" i="3"/>
  <c r="M2080" i="3"/>
  <c r="G2081" i="3"/>
  <c r="H2081" i="3"/>
  <c r="I2081" i="3"/>
  <c r="J2081" i="3"/>
  <c r="K2081" i="3"/>
  <c r="L2081" i="3"/>
  <c r="M2081" i="3"/>
  <c r="G2082" i="3"/>
  <c r="H2082" i="3"/>
  <c r="I2082" i="3"/>
  <c r="J2082" i="3"/>
  <c r="K2082" i="3"/>
  <c r="L2082" i="3"/>
  <c r="M2082" i="3"/>
  <c r="G2083" i="3"/>
  <c r="H2083" i="3"/>
  <c r="I2083" i="3"/>
  <c r="J2083" i="3"/>
  <c r="K2083" i="3"/>
  <c r="L2083" i="3"/>
  <c r="M2083" i="3"/>
  <c r="G2084" i="3"/>
  <c r="H2084" i="3"/>
  <c r="I2084" i="3"/>
  <c r="J2084" i="3"/>
  <c r="K2084" i="3"/>
  <c r="L2084" i="3"/>
  <c r="M2084" i="3"/>
  <c r="G2085" i="3"/>
  <c r="H2085" i="3"/>
  <c r="I2085" i="3"/>
  <c r="J2085" i="3"/>
  <c r="K2085" i="3"/>
  <c r="L2085" i="3"/>
  <c r="M2085" i="3"/>
  <c r="G2086" i="3"/>
  <c r="H2086" i="3"/>
  <c r="I2086" i="3"/>
  <c r="J2086" i="3"/>
  <c r="K2086" i="3"/>
  <c r="L2086" i="3"/>
  <c r="M2086" i="3"/>
  <c r="G2087" i="3"/>
  <c r="H2087" i="3"/>
  <c r="I2087" i="3"/>
  <c r="J2087" i="3"/>
  <c r="K2087" i="3"/>
  <c r="L2087" i="3"/>
  <c r="M2087" i="3"/>
  <c r="G2088" i="3"/>
  <c r="H2088" i="3"/>
  <c r="I2088" i="3"/>
  <c r="J2088" i="3"/>
  <c r="K2088" i="3"/>
  <c r="L2088" i="3"/>
  <c r="M2088" i="3"/>
  <c r="G2089" i="3"/>
  <c r="H2089" i="3"/>
  <c r="I2089" i="3"/>
  <c r="J2089" i="3"/>
  <c r="K2089" i="3"/>
  <c r="L2089" i="3"/>
  <c r="M2089" i="3"/>
  <c r="G2090" i="3"/>
  <c r="H2090" i="3"/>
  <c r="I2090" i="3"/>
  <c r="J2090" i="3"/>
  <c r="K2090" i="3"/>
  <c r="L2090" i="3"/>
  <c r="M2090" i="3"/>
  <c r="G2091" i="3"/>
  <c r="H2091" i="3"/>
  <c r="I2091" i="3"/>
  <c r="J2091" i="3"/>
  <c r="K2091" i="3"/>
  <c r="L2091" i="3"/>
  <c r="M2091" i="3"/>
  <c r="G2092" i="3"/>
  <c r="H2092" i="3"/>
  <c r="I2092" i="3"/>
  <c r="J2092" i="3"/>
  <c r="K2092" i="3"/>
  <c r="L2092" i="3"/>
  <c r="M2092" i="3"/>
  <c r="G2093" i="3"/>
  <c r="H2093" i="3"/>
  <c r="I2093" i="3"/>
  <c r="J2093" i="3"/>
  <c r="K2093" i="3"/>
  <c r="L2093" i="3"/>
  <c r="M2093" i="3"/>
  <c r="G2094" i="3"/>
  <c r="H2094" i="3"/>
  <c r="I2094" i="3"/>
  <c r="J2094" i="3"/>
  <c r="K2094" i="3"/>
  <c r="L2094" i="3"/>
  <c r="M2094" i="3"/>
  <c r="G2095" i="3"/>
  <c r="H2095" i="3"/>
  <c r="I2095" i="3"/>
  <c r="J2095" i="3"/>
  <c r="K2095" i="3"/>
  <c r="L2095" i="3"/>
  <c r="M2095" i="3"/>
  <c r="G2096" i="3"/>
  <c r="H2096" i="3"/>
  <c r="I2096" i="3"/>
  <c r="J2096" i="3"/>
  <c r="K2096" i="3"/>
  <c r="L2096" i="3"/>
  <c r="M2096" i="3"/>
  <c r="G2097" i="3"/>
  <c r="H2097" i="3"/>
  <c r="I2097" i="3"/>
  <c r="J2097" i="3"/>
  <c r="K2097" i="3"/>
  <c r="L2097" i="3"/>
  <c r="M2097" i="3"/>
  <c r="G2098" i="3"/>
  <c r="H2098" i="3"/>
  <c r="I2098" i="3"/>
  <c r="J2098" i="3"/>
  <c r="K2098" i="3"/>
  <c r="L2098" i="3"/>
  <c r="M2098" i="3"/>
  <c r="G2099" i="3"/>
  <c r="H2099" i="3"/>
  <c r="I2099" i="3"/>
  <c r="J2099" i="3"/>
  <c r="K2099" i="3"/>
  <c r="L2099" i="3"/>
  <c r="M2099" i="3"/>
  <c r="G2100" i="3"/>
  <c r="H2100" i="3"/>
  <c r="I2100" i="3"/>
  <c r="J2100" i="3"/>
  <c r="K2100" i="3"/>
  <c r="L2100" i="3"/>
  <c r="M2100" i="3"/>
  <c r="G2101" i="3"/>
  <c r="H2101" i="3"/>
  <c r="I2101" i="3"/>
  <c r="J2101" i="3"/>
  <c r="K2101" i="3"/>
  <c r="L2101" i="3"/>
  <c r="M2101" i="3"/>
  <c r="G2102" i="3"/>
  <c r="H2102" i="3"/>
  <c r="I2102" i="3"/>
  <c r="J2102" i="3"/>
  <c r="K2102" i="3"/>
  <c r="L2102" i="3"/>
  <c r="M2102" i="3"/>
  <c r="G2103" i="3"/>
  <c r="H2103" i="3"/>
  <c r="I2103" i="3"/>
  <c r="J2103" i="3"/>
  <c r="K2103" i="3"/>
  <c r="L2103" i="3"/>
  <c r="M2103" i="3"/>
  <c r="G2105" i="3"/>
  <c r="H2105" i="3"/>
  <c r="I2105" i="3"/>
  <c r="J2105" i="3"/>
  <c r="K2105" i="3"/>
  <c r="L2105" i="3"/>
  <c r="M2105" i="3"/>
  <c r="G2106" i="3"/>
  <c r="H2106" i="3"/>
  <c r="I2106" i="3"/>
  <c r="J2106" i="3"/>
  <c r="K2106" i="3"/>
  <c r="L2106" i="3"/>
  <c r="M2106" i="3"/>
  <c r="G2107" i="3"/>
  <c r="H2107" i="3"/>
  <c r="I2107" i="3"/>
  <c r="J2107" i="3"/>
  <c r="K2107" i="3"/>
  <c r="L2107" i="3"/>
  <c r="M2107" i="3"/>
  <c r="G2108" i="3"/>
  <c r="H2108" i="3"/>
  <c r="I2108" i="3"/>
  <c r="J2108" i="3"/>
  <c r="K2108" i="3"/>
  <c r="L2108" i="3"/>
  <c r="M2108" i="3"/>
  <c r="G2109" i="3"/>
  <c r="H2109" i="3"/>
  <c r="I2109" i="3"/>
  <c r="J2109" i="3"/>
  <c r="K2109" i="3"/>
  <c r="L2109" i="3"/>
  <c r="M2109" i="3"/>
  <c r="G2110" i="3"/>
  <c r="H2110" i="3"/>
  <c r="I2110" i="3"/>
  <c r="J2110" i="3"/>
  <c r="K2110" i="3"/>
  <c r="L2110" i="3"/>
  <c r="M2110" i="3"/>
  <c r="G2111" i="3"/>
  <c r="H2111" i="3"/>
  <c r="I2111" i="3"/>
  <c r="J2111" i="3"/>
  <c r="K2111" i="3"/>
  <c r="L2111" i="3"/>
  <c r="M2111" i="3"/>
  <c r="G2112" i="3"/>
  <c r="H2112" i="3"/>
  <c r="I2112" i="3"/>
  <c r="J2112" i="3"/>
  <c r="K2112" i="3"/>
  <c r="L2112" i="3"/>
  <c r="M2112" i="3"/>
  <c r="G2113" i="3"/>
  <c r="H2113" i="3"/>
  <c r="I2113" i="3"/>
  <c r="J2113" i="3"/>
  <c r="K2113" i="3"/>
  <c r="L2113" i="3"/>
  <c r="M2113" i="3"/>
  <c r="G2114" i="3"/>
  <c r="H2114" i="3"/>
  <c r="I2114" i="3"/>
  <c r="J2114" i="3"/>
  <c r="K2114" i="3"/>
  <c r="L2114" i="3"/>
  <c r="M2114" i="3"/>
  <c r="G2115" i="3"/>
  <c r="H2115" i="3"/>
  <c r="I2115" i="3"/>
  <c r="J2115" i="3"/>
  <c r="K2115" i="3"/>
  <c r="L2115" i="3"/>
  <c r="M2115" i="3"/>
  <c r="G2116" i="3"/>
  <c r="H2116" i="3"/>
  <c r="I2116" i="3"/>
  <c r="J2116" i="3"/>
  <c r="K2116" i="3"/>
  <c r="L2116" i="3"/>
  <c r="M2116" i="3"/>
  <c r="G2118" i="3"/>
  <c r="H2118" i="3"/>
  <c r="I2118" i="3"/>
  <c r="J2118" i="3"/>
  <c r="K2118" i="3"/>
  <c r="L2118" i="3"/>
  <c r="M2118" i="3"/>
  <c r="G2119" i="3"/>
  <c r="H2119" i="3"/>
  <c r="I2119" i="3"/>
  <c r="J2119" i="3"/>
  <c r="K2119" i="3"/>
  <c r="L2119" i="3"/>
  <c r="M2119" i="3"/>
  <c r="G2120" i="3"/>
  <c r="H2120" i="3"/>
  <c r="I2120" i="3"/>
  <c r="J2120" i="3"/>
  <c r="K2120" i="3"/>
  <c r="L2120" i="3"/>
  <c r="M2120" i="3"/>
  <c r="G2122" i="3"/>
  <c r="H2122" i="3"/>
  <c r="I2122" i="3"/>
  <c r="J2122" i="3"/>
  <c r="K2122" i="3"/>
  <c r="L2122" i="3"/>
  <c r="M2122" i="3"/>
  <c r="G2123" i="3"/>
  <c r="H2123" i="3"/>
  <c r="I2123" i="3"/>
  <c r="J2123" i="3"/>
  <c r="K2123" i="3"/>
  <c r="L2123" i="3"/>
  <c r="M2123" i="3"/>
  <c r="G2124" i="3"/>
  <c r="H2124" i="3"/>
  <c r="I2124" i="3"/>
  <c r="J2124" i="3"/>
  <c r="K2124" i="3"/>
  <c r="L2124" i="3"/>
  <c r="M2124" i="3"/>
  <c r="G2125" i="3"/>
  <c r="H2125" i="3"/>
  <c r="I2125" i="3"/>
  <c r="J2125" i="3"/>
  <c r="K2125" i="3"/>
  <c r="L2125" i="3"/>
  <c r="M2125" i="3"/>
  <c r="G2127" i="3"/>
  <c r="H2127" i="3"/>
  <c r="I2127" i="3"/>
  <c r="J2127" i="3"/>
  <c r="K2127" i="3"/>
  <c r="L2127" i="3"/>
  <c r="M2127" i="3"/>
  <c r="G2128" i="3"/>
  <c r="H2128" i="3"/>
  <c r="I2128" i="3"/>
  <c r="J2128" i="3"/>
  <c r="K2128" i="3"/>
  <c r="L2128" i="3"/>
  <c r="M2128" i="3"/>
  <c r="G2129" i="3"/>
  <c r="H2129" i="3"/>
  <c r="I2129" i="3"/>
  <c r="J2129" i="3"/>
  <c r="K2129" i="3"/>
  <c r="L2129" i="3"/>
  <c r="M2129" i="3"/>
  <c r="G902" i="3"/>
  <c r="H902" i="3"/>
  <c r="I902" i="3"/>
  <c r="J902" i="3"/>
  <c r="K902" i="3"/>
  <c r="L902" i="3"/>
  <c r="M902" i="3"/>
  <c r="G903" i="3"/>
  <c r="H903" i="3"/>
  <c r="I903" i="3"/>
  <c r="J903" i="3"/>
  <c r="K903" i="3"/>
  <c r="L903" i="3"/>
  <c r="M903" i="3"/>
  <c r="G904" i="3"/>
  <c r="H904" i="3"/>
  <c r="I904" i="3"/>
  <c r="J904" i="3"/>
  <c r="K904" i="3"/>
  <c r="L904" i="3"/>
  <c r="M904" i="3"/>
  <c r="G905" i="3"/>
  <c r="H905" i="3"/>
  <c r="I905" i="3"/>
  <c r="J905" i="3"/>
  <c r="K905" i="3"/>
  <c r="L905" i="3"/>
  <c r="M905" i="3"/>
  <c r="G2132" i="3"/>
  <c r="H2132" i="3"/>
  <c r="I2132" i="3"/>
  <c r="J2132" i="3"/>
  <c r="K2132" i="3"/>
  <c r="L2132" i="3"/>
  <c r="M2132" i="3"/>
  <c r="G2133" i="3"/>
  <c r="H2133" i="3"/>
  <c r="I2133" i="3"/>
  <c r="J2133" i="3"/>
  <c r="K2133" i="3"/>
  <c r="L2133" i="3"/>
  <c r="M2133" i="3"/>
  <c r="G2134" i="3"/>
  <c r="H2134" i="3"/>
  <c r="I2134" i="3"/>
  <c r="J2134" i="3"/>
  <c r="K2134" i="3"/>
  <c r="L2134" i="3"/>
  <c r="M2134" i="3"/>
  <c r="G2135" i="3"/>
  <c r="H2135" i="3"/>
  <c r="I2135" i="3"/>
  <c r="J2135" i="3"/>
  <c r="K2135" i="3"/>
  <c r="L2135" i="3"/>
  <c r="M2135" i="3"/>
  <c r="G2137" i="3"/>
  <c r="H2137" i="3"/>
  <c r="I2137" i="3"/>
  <c r="J2137" i="3"/>
  <c r="K2137" i="3"/>
  <c r="L2137" i="3"/>
  <c r="M2137" i="3"/>
  <c r="G2138" i="3"/>
  <c r="H2138" i="3"/>
  <c r="I2138" i="3"/>
  <c r="J2138" i="3"/>
  <c r="K2138" i="3"/>
  <c r="L2138" i="3"/>
  <c r="M2138" i="3"/>
  <c r="G2139" i="3"/>
  <c r="H2139" i="3"/>
  <c r="I2139" i="3"/>
  <c r="J2139" i="3"/>
  <c r="K2139" i="3"/>
  <c r="L2139" i="3"/>
  <c r="M2139" i="3"/>
  <c r="G2140" i="3"/>
  <c r="H2140" i="3"/>
  <c r="I2140" i="3"/>
  <c r="J2140" i="3"/>
  <c r="K2140" i="3"/>
  <c r="L2140" i="3"/>
  <c r="M2140" i="3"/>
  <c r="G2142" i="3"/>
  <c r="H2142" i="3"/>
  <c r="I2142" i="3"/>
  <c r="J2142" i="3"/>
  <c r="K2142" i="3"/>
  <c r="L2142" i="3"/>
  <c r="M2142" i="3"/>
  <c r="G2143" i="3"/>
  <c r="H2143" i="3"/>
  <c r="I2143" i="3"/>
  <c r="J2143" i="3"/>
  <c r="K2143" i="3"/>
  <c r="L2143" i="3"/>
  <c r="M2143" i="3"/>
  <c r="G2144" i="3"/>
  <c r="H2144" i="3"/>
  <c r="I2144" i="3"/>
  <c r="J2144" i="3"/>
  <c r="K2144" i="3"/>
  <c r="L2144" i="3"/>
  <c r="M2144" i="3"/>
  <c r="G2145" i="3"/>
  <c r="H2145" i="3"/>
  <c r="I2145" i="3"/>
  <c r="J2145" i="3"/>
  <c r="K2145" i="3"/>
  <c r="L2145" i="3"/>
  <c r="M2145" i="3"/>
  <c r="G907" i="3"/>
  <c r="H907" i="3"/>
  <c r="I907" i="3"/>
  <c r="J907" i="3"/>
  <c r="K907" i="3"/>
  <c r="L907" i="3"/>
  <c r="M907" i="3"/>
  <c r="G908" i="3"/>
  <c r="H908" i="3"/>
  <c r="I908" i="3"/>
  <c r="J908" i="3"/>
  <c r="K908" i="3"/>
  <c r="L908" i="3"/>
  <c r="M908" i="3"/>
  <c r="G910" i="3"/>
  <c r="H910" i="3"/>
  <c r="J910" i="3"/>
  <c r="K910" i="3"/>
  <c r="L910" i="3"/>
  <c r="M910" i="3"/>
  <c r="G911" i="3"/>
  <c r="H911" i="3"/>
  <c r="I911" i="3"/>
  <c r="J911" i="3"/>
  <c r="K911" i="3"/>
  <c r="L911" i="3"/>
  <c r="M911" i="3"/>
  <c r="G912" i="3"/>
  <c r="H912" i="3"/>
  <c r="I912" i="3"/>
  <c r="J912" i="3"/>
  <c r="K912" i="3"/>
  <c r="L912" i="3"/>
  <c r="M912" i="3"/>
  <c r="G913" i="3"/>
  <c r="H913" i="3"/>
  <c r="I913" i="3"/>
  <c r="J913" i="3"/>
  <c r="K913" i="3"/>
  <c r="L913" i="3"/>
  <c r="M913" i="3"/>
  <c r="G914" i="3"/>
  <c r="H914" i="3"/>
  <c r="I914" i="3"/>
  <c r="J914" i="3"/>
  <c r="K914" i="3"/>
  <c r="L914" i="3"/>
  <c r="M914" i="3"/>
  <c r="G915" i="3"/>
  <c r="H915" i="3"/>
  <c r="I915" i="3"/>
  <c r="J915" i="3"/>
  <c r="K915" i="3"/>
  <c r="L915" i="3"/>
  <c r="M915" i="3"/>
  <c r="G916" i="3"/>
  <c r="H916" i="3"/>
  <c r="I916" i="3"/>
  <c r="J916" i="3"/>
  <c r="K916" i="3"/>
  <c r="L916" i="3"/>
  <c r="M916" i="3"/>
  <c r="G2147" i="3"/>
  <c r="H2147" i="3"/>
  <c r="I2147" i="3"/>
  <c r="J2147" i="3"/>
  <c r="K2147" i="3"/>
  <c r="L2147" i="3"/>
  <c r="M2147" i="3"/>
  <c r="G2148" i="3"/>
  <c r="H2148" i="3"/>
  <c r="I2148" i="3"/>
  <c r="J2148" i="3"/>
  <c r="K2148" i="3"/>
  <c r="L2148" i="3"/>
  <c r="M2148" i="3"/>
  <c r="G2149" i="3"/>
  <c r="H2149" i="3"/>
  <c r="I2149" i="3"/>
  <c r="J2149" i="3"/>
  <c r="K2149" i="3"/>
  <c r="L2149" i="3"/>
  <c r="M2149" i="3"/>
  <c r="G2150" i="3"/>
  <c r="H2150" i="3"/>
  <c r="I2150" i="3"/>
  <c r="J2150" i="3"/>
  <c r="K2150" i="3"/>
  <c r="L2150" i="3"/>
  <c r="M2150" i="3"/>
  <c r="A1413" i="3"/>
  <c r="G2151" i="3"/>
  <c r="H2151" i="3"/>
  <c r="I2151" i="3"/>
  <c r="J2151" i="3"/>
  <c r="K2151" i="3"/>
  <c r="L2151" i="3"/>
  <c r="M2151" i="3"/>
  <c r="G2152" i="3"/>
  <c r="H2152" i="3"/>
  <c r="I2152" i="3"/>
  <c r="J2152" i="3"/>
  <c r="K2152" i="3"/>
  <c r="L2152" i="3"/>
  <c r="M2152" i="3"/>
  <c r="G918" i="3"/>
  <c r="H918" i="3"/>
  <c r="I918" i="3"/>
  <c r="J918" i="3"/>
  <c r="K918" i="3"/>
  <c r="L918" i="3"/>
  <c r="M918" i="3"/>
  <c r="G919" i="3"/>
  <c r="H919" i="3"/>
  <c r="I919" i="3"/>
  <c r="J919" i="3"/>
  <c r="K919" i="3"/>
  <c r="L919" i="3"/>
  <c r="M919" i="3"/>
  <c r="G920" i="3"/>
  <c r="H920" i="3"/>
  <c r="I920" i="3"/>
  <c r="J920" i="3"/>
  <c r="K920" i="3"/>
  <c r="L920" i="3"/>
  <c r="M920" i="3"/>
  <c r="G921" i="3"/>
  <c r="H921" i="3"/>
  <c r="I921" i="3"/>
  <c r="J921" i="3"/>
  <c r="K921" i="3"/>
  <c r="L921" i="3"/>
  <c r="M921" i="3"/>
  <c r="G922" i="3"/>
  <c r="H922" i="3"/>
  <c r="I922" i="3"/>
  <c r="J922" i="3"/>
  <c r="K922" i="3"/>
  <c r="L922" i="3"/>
  <c r="M922" i="3"/>
  <c r="G923" i="3"/>
  <c r="H923" i="3"/>
  <c r="I923" i="3"/>
  <c r="J923" i="3"/>
  <c r="K923" i="3"/>
  <c r="L923" i="3"/>
  <c r="M923" i="3"/>
  <c r="G924" i="3"/>
  <c r="H924" i="3"/>
  <c r="I924" i="3"/>
  <c r="J924" i="3"/>
  <c r="K924" i="3"/>
  <c r="L924" i="3"/>
  <c r="M924" i="3"/>
  <c r="G925" i="3"/>
  <c r="H925" i="3"/>
  <c r="I925" i="3"/>
  <c r="J925" i="3"/>
  <c r="K925" i="3"/>
  <c r="L925" i="3"/>
  <c r="M925" i="3"/>
  <c r="G926" i="3"/>
  <c r="H926" i="3"/>
  <c r="I926" i="3"/>
  <c r="J926" i="3"/>
  <c r="K926" i="3"/>
  <c r="L926" i="3"/>
  <c r="M926" i="3"/>
  <c r="G927" i="3"/>
  <c r="H927" i="3"/>
  <c r="I927" i="3"/>
  <c r="J927" i="3"/>
  <c r="K927" i="3"/>
  <c r="L927" i="3"/>
  <c r="M927" i="3"/>
  <c r="G928" i="3"/>
  <c r="H928" i="3"/>
  <c r="I928" i="3"/>
  <c r="J928" i="3"/>
  <c r="K928" i="3"/>
  <c r="L928" i="3"/>
  <c r="M928" i="3"/>
  <c r="G929" i="3"/>
  <c r="H929" i="3"/>
  <c r="I929" i="3"/>
  <c r="J929" i="3"/>
  <c r="K929" i="3"/>
  <c r="L929" i="3"/>
  <c r="M929" i="3"/>
  <c r="G930" i="3"/>
  <c r="H930" i="3"/>
  <c r="I930" i="3"/>
  <c r="J930" i="3"/>
  <c r="K930" i="3"/>
  <c r="L930" i="3"/>
  <c r="M930" i="3"/>
  <c r="G931" i="3"/>
  <c r="H931" i="3"/>
  <c r="I931" i="3"/>
  <c r="J931" i="3"/>
  <c r="K931" i="3"/>
  <c r="L931" i="3"/>
  <c r="M931" i="3"/>
  <c r="G932" i="3"/>
  <c r="H932" i="3"/>
  <c r="I932" i="3"/>
  <c r="J932" i="3"/>
  <c r="K932" i="3"/>
  <c r="L932" i="3"/>
  <c r="M932" i="3"/>
  <c r="G933" i="3"/>
  <c r="H933" i="3"/>
  <c r="I933" i="3"/>
  <c r="J933" i="3"/>
  <c r="K933" i="3"/>
  <c r="L933" i="3"/>
  <c r="M933" i="3"/>
  <c r="G934" i="3"/>
  <c r="H934" i="3"/>
  <c r="I934" i="3"/>
  <c r="J934" i="3"/>
  <c r="K934" i="3"/>
  <c r="L934" i="3"/>
  <c r="M934" i="3"/>
  <c r="G935" i="3"/>
  <c r="H935" i="3"/>
  <c r="I935" i="3"/>
  <c r="J935" i="3"/>
  <c r="K935" i="3"/>
  <c r="L935" i="3"/>
  <c r="M935" i="3"/>
  <c r="G936" i="3"/>
  <c r="H936" i="3"/>
  <c r="I936" i="3"/>
  <c r="J936" i="3"/>
  <c r="K936" i="3"/>
  <c r="L936" i="3"/>
  <c r="M936" i="3"/>
  <c r="G937" i="3"/>
  <c r="H937" i="3"/>
  <c r="I937" i="3"/>
  <c r="J937" i="3"/>
  <c r="K937" i="3"/>
  <c r="L937" i="3"/>
  <c r="M937" i="3"/>
  <c r="G938" i="3"/>
  <c r="H938" i="3"/>
  <c r="I938" i="3"/>
  <c r="J938" i="3"/>
  <c r="K938" i="3"/>
  <c r="L938" i="3"/>
  <c r="M938" i="3"/>
  <c r="G939" i="3"/>
  <c r="H939" i="3"/>
  <c r="I939" i="3"/>
  <c r="J939" i="3"/>
  <c r="K939" i="3"/>
  <c r="L939" i="3"/>
  <c r="M939" i="3"/>
  <c r="G940" i="3"/>
  <c r="H940" i="3"/>
  <c r="I940" i="3"/>
  <c r="J940" i="3"/>
  <c r="K940" i="3"/>
  <c r="L940" i="3"/>
  <c r="M940" i="3"/>
  <c r="G941" i="3"/>
  <c r="H941" i="3"/>
  <c r="I941" i="3"/>
  <c r="J941" i="3"/>
  <c r="K941" i="3"/>
  <c r="L941" i="3"/>
  <c r="M941" i="3"/>
  <c r="G942" i="3"/>
  <c r="H942" i="3"/>
  <c r="I942" i="3"/>
  <c r="J942" i="3"/>
  <c r="K942" i="3"/>
  <c r="L942" i="3"/>
  <c r="M942" i="3"/>
  <c r="G943" i="3"/>
  <c r="H943" i="3"/>
  <c r="I943" i="3"/>
  <c r="J943" i="3"/>
  <c r="K943" i="3"/>
  <c r="L943" i="3"/>
  <c r="M943" i="3"/>
  <c r="G944" i="3"/>
  <c r="H944" i="3"/>
  <c r="I944" i="3"/>
  <c r="J944" i="3"/>
  <c r="K944" i="3"/>
  <c r="L944" i="3"/>
  <c r="M944" i="3"/>
  <c r="G945" i="3"/>
  <c r="H945" i="3"/>
  <c r="I945" i="3"/>
  <c r="J945" i="3"/>
  <c r="K945" i="3"/>
  <c r="L945" i="3"/>
  <c r="M945" i="3"/>
  <c r="G946" i="3"/>
  <c r="H946" i="3"/>
  <c r="I946" i="3"/>
  <c r="J946" i="3"/>
  <c r="K946" i="3"/>
  <c r="L946" i="3"/>
  <c r="M946" i="3"/>
  <c r="G947" i="3"/>
  <c r="H947" i="3"/>
  <c r="I947" i="3"/>
  <c r="J947" i="3"/>
  <c r="K947" i="3"/>
  <c r="L947" i="3"/>
  <c r="M947" i="3"/>
  <c r="G948" i="3"/>
  <c r="H948" i="3"/>
  <c r="I948" i="3"/>
  <c r="J948" i="3"/>
  <c r="K948" i="3"/>
  <c r="L948" i="3"/>
  <c r="M948" i="3"/>
  <c r="G950" i="3"/>
  <c r="H950" i="3"/>
  <c r="I950" i="3"/>
  <c r="J950" i="3"/>
  <c r="K950" i="3"/>
  <c r="L950" i="3"/>
  <c r="M950" i="3"/>
  <c r="G951" i="3"/>
  <c r="H951" i="3"/>
  <c r="I951" i="3"/>
  <c r="J951" i="3"/>
  <c r="K951" i="3"/>
  <c r="L951" i="3"/>
  <c r="M951" i="3"/>
  <c r="G952" i="3"/>
  <c r="H952" i="3"/>
  <c r="I952" i="3"/>
  <c r="J952" i="3"/>
  <c r="K952" i="3"/>
  <c r="L952" i="3"/>
  <c r="M952" i="3"/>
  <c r="G953" i="3"/>
  <c r="H953" i="3"/>
  <c r="I953" i="3"/>
  <c r="J953" i="3"/>
  <c r="K953" i="3"/>
  <c r="L953" i="3"/>
  <c r="M953" i="3"/>
  <c r="G954" i="3"/>
  <c r="H954" i="3"/>
  <c r="I954" i="3"/>
  <c r="J954" i="3"/>
  <c r="K954" i="3"/>
  <c r="L954" i="3"/>
  <c r="M954" i="3"/>
  <c r="G955" i="3"/>
  <c r="H955" i="3"/>
  <c r="I955" i="3"/>
  <c r="J955" i="3"/>
  <c r="K955" i="3"/>
  <c r="L955" i="3"/>
  <c r="M955" i="3"/>
  <c r="G956" i="3"/>
  <c r="H956" i="3"/>
  <c r="I956" i="3"/>
  <c r="J956" i="3"/>
  <c r="K956" i="3"/>
  <c r="L956" i="3"/>
  <c r="M956" i="3"/>
  <c r="G957" i="3"/>
  <c r="H957" i="3"/>
  <c r="I957" i="3"/>
  <c r="J957" i="3"/>
  <c r="K957" i="3"/>
  <c r="L957" i="3"/>
  <c r="M957" i="3"/>
  <c r="G958" i="3"/>
  <c r="H958" i="3"/>
  <c r="I958" i="3"/>
  <c r="J958" i="3"/>
  <c r="K958" i="3"/>
  <c r="L958" i="3"/>
  <c r="M958" i="3"/>
  <c r="G959" i="3"/>
  <c r="H959" i="3"/>
  <c r="I959" i="3"/>
  <c r="J959" i="3"/>
  <c r="K959" i="3"/>
  <c r="L959" i="3"/>
  <c r="M959" i="3"/>
  <c r="G960" i="3"/>
  <c r="H960" i="3"/>
  <c r="I960" i="3"/>
  <c r="J960" i="3"/>
  <c r="K960" i="3"/>
  <c r="L960" i="3"/>
  <c r="M960" i="3"/>
  <c r="G961" i="3"/>
  <c r="H961" i="3"/>
  <c r="I961" i="3"/>
  <c r="J961" i="3"/>
  <c r="K961" i="3"/>
  <c r="L961" i="3"/>
  <c r="M961" i="3"/>
  <c r="G962" i="3"/>
  <c r="H962" i="3"/>
  <c r="I962" i="3"/>
  <c r="J962" i="3"/>
  <c r="K962" i="3"/>
  <c r="L962" i="3"/>
  <c r="M962" i="3"/>
  <c r="G964" i="3"/>
  <c r="H964" i="3"/>
  <c r="I964" i="3"/>
  <c r="J964" i="3"/>
  <c r="K964" i="3"/>
  <c r="L964" i="3"/>
  <c r="M964" i="3"/>
  <c r="G965" i="3"/>
  <c r="H965" i="3"/>
  <c r="I965" i="3"/>
  <c r="J965" i="3"/>
  <c r="K965" i="3"/>
  <c r="L965" i="3"/>
  <c r="M965" i="3"/>
  <c r="G966" i="3"/>
  <c r="H966" i="3"/>
  <c r="I966" i="3"/>
  <c r="J966" i="3"/>
  <c r="K966" i="3"/>
  <c r="L966" i="3"/>
  <c r="M966" i="3"/>
  <c r="G967" i="3"/>
  <c r="H967" i="3"/>
  <c r="I967" i="3"/>
  <c r="J967" i="3"/>
  <c r="K967" i="3"/>
  <c r="L967" i="3"/>
  <c r="M967" i="3"/>
  <c r="A1464" i="3"/>
  <c r="A1465" i="3"/>
  <c r="G969" i="3"/>
  <c r="H969" i="3"/>
  <c r="I969" i="3"/>
  <c r="J969" i="3"/>
  <c r="K969" i="3"/>
  <c r="L969" i="3"/>
  <c r="M969" i="3"/>
  <c r="G970" i="3"/>
  <c r="H970" i="3"/>
  <c r="I970" i="3"/>
  <c r="J970" i="3"/>
  <c r="K970" i="3"/>
  <c r="L970" i="3"/>
  <c r="M970" i="3"/>
  <c r="G971" i="3"/>
  <c r="H971" i="3"/>
  <c r="I971" i="3"/>
  <c r="J971" i="3"/>
  <c r="K971" i="3"/>
  <c r="L971" i="3"/>
  <c r="M971" i="3"/>
  <c r="A1468" i="3"/>
  <c r="G972" i="3"/>
  <c r="H972" i="3"/>
  <c r="I972" i="3"/>
  <c r="J972" i="3"/>
  <c r="K972" i="3"/>
  <c r="L972" i="3"/>
  <c r="M972" i="3"/>
  <c r="G973" i="3"/>
  <c r="H973" i="3"/>
  <c r="I973" i="3"/>
  <c r="J973" i="3"/>
  <c r="K973" i="3"/>
  <c r="L973" i="3"/>
  <c r="M973" i="3"/>
  <c r="G974" i="3"/>
  <c r="H974" i="3"/>
  <c r="I974" i="3"/>
  <c r="J974" i="3"/>
  <c r="K974" i="3"/>
  <c r="L974" i="3"/>
  <c r="M974" i="3"/>
  <c r="A1471" i="3"/>
  <c r="G975" i="3"/>
  <c r="H975" i="3"/>
  <c r="I975" i="3"/>
  <c r="J975" i="3"/>
  <c r="K975" i="3"/>
  <c r="L975" i="3"/>
  <c r="M975" i="3"/>
  <c r="G976" i="3"/>
  <c r="H976" i="3"/>
  <c r="I976" i="3"/>
  <c r="J976" i="3"/>
  <c r="K976" i="3"/>
  <c r="L976" i="3"/>
  <c r="M976" i="3"/>
  <c r="A1473" i="3"/>
  <c r="G977" i="3"/>
  <c r="H977" i="3"/>
  <c r="I977" i="3"/>
  <c r="J977" i="3"/>
  <c r="K977" i="3"/>
  <c r="L977" i="3"/>
  <c r="M977" i="3"/>
  <c r="A1474" i="3"/>
  <c r="G978" i="3"/>
  <c r="H978" i="3"/>
  <c r="I978" i="3"/>
  <c r="J978" i="3"/>
  <c r="K978" i="3"/>
  <c r="L978" i="3"/>
  <c r="M978" i="3"/>
  <c r="G979" i="3"/>
  <c r="H979" i="3"/>
  <c r="I979" i="3"/>
  <c r="J979" i="3"/>
  <c r="K979" i="3"/>
  <c r="L979" i="3"/>
  <c r="M979" i="3"/>
  <c r="G980" i="3"/>
  <c r="H980" i="3"/>
  <c r="I980" i="3"/>
  <c r="J980" i="3"/>
  <c r="K980" i="3"/>
  <c r="L980" i="3"/>
  <c r="M980" i="3"/>
  <c r="G981" i="3"/>
  <c r="H981" i="3"/>
  <c r="I981" i="3"/>
  <c r="J981" i="3"/>
  <c r="K981" i="3"/>
  <c r="L981" i="3"/>
  <c r="M981" i="3"/>
  <c r="G982" i="3"/>
  <c r="H982" i="3"/>
  <c r="I982" i="3"/>
  <c r="J982" i="3"/>
  <c r="K982" i="3"/>
  <c r="L982" i="3"/>
  <c r="M982" i="3"/>
  <c r="G983" i="3"/>
  <c r="H983" i="3"/>
  <c r="I983" i="3"/>
  <c r="J983" i="3"/>
  <c r="K983" i="3"/>
  <c r="L983" i="3"/>
  <c r="M983" i="3"/>
  <c r="G984" i="3"/>
  <c r="H984" i="3"/>
  <c r="I984" i="3"/>
  <c r="J984" i="3"/>
  <c r="K984" i="3"/>
  <c r="L984" i="3"/>
  <c r="M984" i="3"/>
  <c r="G985" i="3"/>
  <c r="H985" i="3"/>
  <c r="I985" i="3"/>
  <c r="J985" i="3"/>
  <c r="K985" i="3"/>
  <c r="L985" i="3"/>
  <c r="M985" i="3"/>
  <c r="G986" i="3"/>
  <c r="H986" i="3"/>
  <c r="I986" i="3"/>
  <c r="J986" i="3"/>
  <c r="K986" i="3"/>
  <c r="L986" i="3"/>
  <c r="M986" i="3"/>
  <c r="G987" i="3"/>
  <c r="H987" i="3"/>
  <c r="I987" i="3"/>
  <c r="J987" i="3"/>
  <c r="K987" i="3"/>
  <c r="L987" i="3"/>
  <c r="M987" i="3"/>
  <c r="G989" i="3"/>
  <c r="H989" i="3"/>
  <c r="I989" i="3"/>
  <c r="J989" i="3"/>
  <c r="K989" i="3"/>
  <c r="L989" i="3"/>
  <c r="M989" i="3"/>
  <c r="G990" i="3"/>
  <c r="H990" i="3"/>
  <c r="I990" i="3"/>
  <c r="J990" i="3"/>
  <c r="K990" i="3"/>
  <c r="L990" i="3"/>
  <c r="M990" i="3"/>
  <c r="G991" i="3"/>
  <c r="H991" i="3"/>
  <c r="I991" i="3"/>
  <c r="J991" i="3"/>
  <c r="K991" i="3"/>
  <c r="L991" i="3"/>
  <c r="M991" i="3"/>
  <c r="G992" i="3"/>
  <c r="H992" i="3"/>
  <c r="I992" i="3"/>
  <c r="J992" i="3"/>
  <c r="K992" i="3"/>
  <c r="L992" i="3"/>
  <c r="M992" i="3"/>
  <c r="G993" i="3"/>
  <c r="H993" i="3"/>
  <c r="I993" i="3"/>
  <c r="J993" i="3"/>
  <c r="K993" i="3"/>
  <c r="L993" i="3"/>
  <c r="M993" i="3"/>
  <c r="G994" i="3"/>
  <c r="H994" i="3"/>
  <c r="I994" i="3"/>
  <c r="J994" i="3"/>
  <c r="K994" i="3"/>
  <c r="L994" i="3"/>
  <c r="M994" i="3"/>
  <c r="G995" i="3"/>
  <c r="H995" i="3"/>
  <c r="I995" i="3"/>
  <c r="J995" i="3"/>
  <c r="K995" i="3"/>
  <c r="L995" i="3"/>
  <c r="M995" i="3"/>
  <c r="G996" i="3"/>
  <c r="H996" i="3"/>
  <c r="I996" i="3"/>
  <c r="J996" i="3"/>
  <c r="K996" i="3"/>
  <c r="L996" i="3"/>
  <c r="M996" i="3"/>
  <c r="G997" i="3"/>
  <c r="H997" i="3"/>
  <c r="I997" i="3"/>
  <c r="J997" i="3"/>
  <c r="K997" i="3"/>
  <c r="L997" i="3"/>
  <c r="M997" i="3"/>
  <c r="G998" i="3"/>
  <c r="H998" i="3"/>
  <c r="I998" i="3"/>
  <c r="J998" i="3"/>
  <c r="K998" i="3"/>
  <c r="L998" i="3"/>
  <c r="M998" i="3"/>
  <c r="G999" i="3"/>
  <c r="H999" i="3"/>
  <c r="I999" i="3"/>
  <c r="J999" i="3"/>
  <c r="K999" i="3"/>
  <c r="L999" i="3"/>
  <c r="M999" i="3"/>
  <c r="G1000" i="3"/>
  <c r="H1000" i="3"/>
  <c r="I1000" i="3"/>
  <c r="J1000" i="3"/>
  <c r="K1000" i="3"/>
  <c r="L1000" i="3"/>
  <c r="M1000" i="3"/>
  <c r="G1001" i="3"/>
  <c r="H1001" i="3"/>
  <c r="I1001" i="3"/>
  <c r="J1001" i="3"/>
  <c r="K1001" i="3"/>
  <c r="L1001" i="3"/>
  <c r="M1001" i="3"/>
  <c r="G1002" i="3"/>
  <c r="H1002" i="3"/>
  <c r="I1002" i="3"/>
  <c r="J1002" i="3"/>
  <c r="K1002" i="3"/>
  <c r="L1002" i="3"/>
  <c r="M1002" i="3"/>
  <c r="G1003" i="3"/>
  <c r="H1003" i="3"/>
  <c r="I1003" i="3"/>
  <c r="J1003" i="3"/>
  <c r="K1003" i="3"/>
  <c r="L1003" i="3"/>
  <c r="M1003" i="3"/>
  <c r="G1004" i="3"/>
  <c r="H1004" i="3"/>
  <c r="I1004" i="3"/>
  <c r="J1004" i="3"/>
  <c r="K1004" i="3"/>
  <c r="L1004" i="3"/>
  <c r="M1004" i="3"/>
  <c r="G1005" i="3"/>
  <c r="H1005" i="3"/>
  <c r="I1005" i="3"/>
  <c r="J1005" i="3"/>
  <c r="K1005" i="3"/>
  <c r="L1005" i="3"/>
  <c r="M1005" i="3"/>
  <c r="G1006" i="3"/>
  <c r="H1006" i="3"/>
  <c r="I1006" i="3"/>
  <c r="J1006" i="3"/>
  <c r="K1006" i="3"/>
  <c r="L1006" i="3"/>
  <c r="M1006" i="3"/>
  <c r="G1007" i="3"/>
  <c r="H1007" i="3"/>
  <c r="I1007" i="3"/>
  <c r="J1007" i="3"/>
  <c r="K1007" i="3"/>
  <c r="L1007" i="3"/>
  <c r="M1007" i="3"/>
  <c r="G1009" i="3"/>
  <c r="H1009" i="3"/>
  <c r="I1009" i="3"/>
  <c r="J1009" i="3"/>
  <c r="K1009" i="3"/>
  <c r="L1009" i="3"/>
  <c r="M1009" i="3"/>
  <c r="G1010" i="3"/>
  <c r="H1010" i="3"/>
  <c r="I1010" i="3"/>
  <c r="J1010" i="3"/>
  <c r="K1010" i="3"/>
  <c r="L1010" i="3"/>
  <c r="M1010" i="3"/>
  <c r="G1011" i="3"/>
  <c r="H1011" i="3"/>
  <c r="I1011" i="3"/>
  <c r="J1011" i="3"/>
  <c r="K1011" i="3"/>
  <c r="L1011" i="3"/>
  <c r="M1011" i="3"/>
  <c r="G1012" i="3"/>
  <c r="H1012" i="3"/>
  <c r="I1012" i="3"/>
  <c r="J1012" i="3"/>
  <c r="K1012" i="3"/>
  <c r="L1012" i="3"/>
  <c r="M1012" i="3"/>
  <c r="G1013" i="3"/>
  <c r="H1013" i="3"/>
  <c r="I1013" i="3"/>
  <c r="J1013" i="3"/>
  <c r="K1013" i="3"/>
  <c r="L1013" i="3"/>
  <c r="M1013" i="3"/>
  <c r="G1014" i="3"/>
  <c r="H1014" i="3"/>
  <c r="I1014" i="3"/>
  <c r="J1014" i="3"/>
  <c r="K1014" i="3"/>
  <c r="L1014" i="3"/>
  <c r="M1014" i="3"/>
  <c r="G1015" i="3"/>
  <c r="H1015" i="3"/>
  <c r="I1015" i="3"/>
  <c r="J1015" i="3"/>
  <c r="K1015" i="3"/>
  <c r="L1015" i="3"/>
  <c r="M1015" i="3"/>
  <c r="G1016" i="3"/>
  <c r="H1016" i="3"/>
  <c r="I1016" i="3"/>
  <c r="J1016" i="3"/>
  <c r="K1016" i="3"/>
  <c r="L1016" i="3"/>
  <c r="M1016" i="3"/>
  <c r="G1017" i="3"/>
  <c r="H1017" i="3"/>
  <c r="I1017" i="3"/>
  <c r="J1017" i="3"/>
  <c r="K1017" i="3"/>
  <c r="L1017" i="3"/>
  <c r="M1017" i="3"/>
  <c r="G1018" i="3"/>
  <c r="H1018" i="3"/>
  <c r="I1018" i="3"/>
  <c r="J1018" i="3"/>
  <c r="K1018" i="3"/>
  <c r="L1018" i="3"/>
  <c r="M1018" i="3"/>
  <c r="G1019" i="3"/>
  <c r="H1019" i="3"/>
  <c r="I1019" i="3"/>
  <c r="J1019" i="3"/>
  <c r="K1019" i="3"/>
  <c r="L1019" i="3"/>
  <c r="M1019" i="3"/>
  <c r="G1020" i="3"/>
  <c r="H1020" i="3"/>
  <c r="I1020" i="3"/>
  <c r="J1020" i="3"/>
  <c r="K1020" i="3"/>
  <c r="L1020" i="3"/>
  <c r="M1020" i="3"/>
  <c r="G1021" i="3"/>
  <c r="H1021" i="3"/>
  <c r="I1021" i="3"/>
  <c r="J1021" i="3"/>
  <c r="K1021" i="3"/>
  <c r="L1021" i="3"/>
  <c r="M1021" i="3"/>
  <c r="G1022" i="3"/>
  <c r="H1022" i="3"/>
  <c r="I1022" i="3"/>
  <c r="J1022" i="3"/>
  <c r="K1022" i="3"/>
  <c r="L1022" i="3"/>
  <c r="M1022" i="3"/>
  <c r="G1023" i="3"/>
  <c r="H1023" i="3"/>
  <c r="I1023" i="3"/>
  <c r="J1023" i="3"/>
  <c r="K1023" i="3"/>
  <c r="L1023" i="3"/>
  <c r="M1023" i="3"/>
  <c r="G1024" i="3"/>
  <c r="H1024" i="3"/>
  <c r="I1024" i="3"/>
  <c r="J1024" i="3"/>
  <c r="K1024" i="3"/>
  <c r="L1024" i="3"/>
  <c r="M1024" i="3"/>
  <c r="G1026" i="3"/>
  <c r="H1026" i="3"/>
  <c r="I1026" i="3"/>
  <c r="J1026" i="3"/>
  <c r="K1026" i="3"/>
  <c r="L1026" i="3"/>
  <c r="M1026" i="3"/>
  <c r="G1027" i="3"/>
  <c r="H1027" i="3"/>
  <c r="I1027" i="3"/>
  <c r="J1027" i="3"/>
  <c r="K1027" i="3"/>
  <c r="L1027" i="3"/>
  <c r="M1027" i="3"/>
  <c r="G1028" i="3"/>
  <c r="H1028" i="3"/>
  <c r="I1028" i="3"/>
  <c r="J1028" i="3"/>
  <c r="K1028" i="3"/>
  <c r="L1028" i="3"/>
  <c r="M1028" i="3"/>
  <c r="G1029" i="3"/>
  <c r="H1029" i="3"/>
  <c r="I1029" i="3"/>
  <c r="J1029" i="3"/>
  <c r="K1029" i="3"/>
  <c r="L1029" i="3"/>
  <c r="M1029" i="3"/>
  <c r="G1030" i="3"/>
  <c r="H1030" i="3"/>
  <c r="I1030" i="3"/>
  <c r="J1030" i="3"/>
  <c r="K1030" i="3"/>
  <c r="L1030" i="3"/>
  <c r="M1030" i="3"/>
  <c r="G1031" i="3"/>
  <c r="H1031" i="3"/>
  <c r="I1031" i="3"/>
  <c r="J1031" i="3"/>
  <c r="K1031" i="3"/>
  <c r="L1031" i="3"/>
  <c r="M1031" i="3"/>
  <c r="G1032" i="3"/>
  <c r="H1032" i="3"/>
  <c r="I1032" i="3"/>
  <c r="J1032" i="3"/>
  <c r="K1032" i="3"/>
  <c r="L1032" i="3"/>
  <c r="M1032" i="3"/>
  <c r="G1033" i="3"/>
  <c r="H1033" i="3"/>
  <c r="I1033" i="3"/>
  <c r="J1033" i="3"/>
  <c r="K1033" i="3"/>
  <c r="L1033" i="3"/>
  <c r="M1033" i="3"/>
  <c r="G1034" i="3"/>
  <c r="H1034" i="3"/>
  <c r="I1034" i="3"/>
  <c r="J1034" i="3"/>
  <c r="K1034" i="3"/>
  <c r="L1034" i="3"/>
  <c r="M1034" i="3"/>
  <c r="G1035" i="3"/>
  <c r="H1035" i="3"/>
  <c r="I1035" i="3"/>
  <c r="J1035" i="3"/>
  <c r="K1035" i="3"/>
  <c r="L1035" i="3"/>
  <c r="M1035" i="3"/>
  <c r="G1036" i="3"/>
  <c r="H1036" i="3"/>
  <c r="I1036" i="3"/>
  <c r="J1036" i="3"/>
  <c r="K1036" i="3"/>
  <c r="L1036" i="3"/>
  <c r="M1036" i="3"/>
  <c r="G1037" i="3"/>
  <c r="H1037" i="3"/>
  <c r="I1037" i="3"/>
  <c r="J1037" i="3"/>
  <c r="K1037" i="3"/>
  <c r="L1037" i="3"/>
  <c r="M1037" i="3"/>
  <c r="A1534" i="3"/>
  <c r="G1038" i="3"/>
  <c r="H1038" i="3"/>
  <c r="I1038" i="3"/>
  <c r="J1038" i="3"/>
  <c r="K1038" i="3"/>
  <c r="L1038" i="3"/>
  <c r="M1038" i="3"/>
  <c r="A1535" i="3"/>
  <c r="G1039" i="3"/>
  <c r="H1039" i="3"/>
  <c r="I1039" i="3"/>
  <c r="J1039" i="3"/>
  <c r="K1039" i="3"/>
  <c r="L1039" i="3"/>
  <c r="M1039" i="3"/>
  <c r="A1536" i="3"/>
  <c r="G1040" i="3"/>
  <c r="H1040" i="3"/>
  <c r="I1040" i="3"/>
  <c r="J1040" i="3"/>
  <c r="K1040" i="3"/>
  <c r="L1040" i="3"/>
  <c r="M1040" i="3"/>
  <c r="A1537" i="3"/>
  <c r="A1538" i="3"/>
  <c r="G1042" i="3"/>
  <c r="H1042" i="3"/>
  <c r="I1042" i="3"/>
  <c r="J1042" i="3"/>
  <c r="K1042" i="3"/>
  <c r="L1042" i="3"/>
  <c r="M1042" i="3"/>
  <c r="A1539" i="3"/>
  <c r="G1043" i="3"/>
  <c r="H1043" i="3"/>
  <c r="I1043" i="3"/>
  <c r="J1043" i="3"/>
  <c r="K1043" i="3"/>
  <c r="L1043" i="3"/>
  <c r="M1043" i="3"/>
  <c r="G1044" i="3"/>
  <c r="H1044" i="3"/>
  <c r="I1044" i="3"/>
  <c r="J1044" i="3"/>
  <c r="K1044" i="3"/>
  <c r="L1044" i="3"/>
  <c r="M1044" i="3"/>
  <c r="G1045" i="3"/>
  <c r="H1045" i="3"/>
  <c r="I1045" i="3"/>
  <c r="J1045" i="3"/>
  <c r="K1045" i="3"/>
  <c r="L1045" i="3"/>
  <c r="M1045" i="3"/>
  <c r="A1541" i="3"/>
  <c r="G1046" i="3"/>
  <c r="H1046" i="3"/>
  <c r="I1046" i="3"/>
  <c r="J1046" i="3"/>
  <c r="K1046" i="3"/>
  <c r="L1046" i="3"/>
  <c r="M1046" i="3"/>
  <c r="G1047" i="3"/>
  <c r="H1047" i="3"/>
  <c r="I1047" i="3"/>
  <c r="J1047" i="3"/>
  <c r="K1047" i="3"/>
  <c r="L1047" i="3"/>
  <c r="M1047" i="3"/>
  <c r="A1543" i="3"/>
  <c r="G1048" i="3"/>
  <c r="H1048" i="3"/>
  <c r="I1048" i="3"/>
  <c r="J1048" i="3"/>
  <c r="K1048" i="3"/>
  <c r="L1048" i="3"/>
  <c r="M1048" i="3"/>
  <c r="A1544" i="3"/>
  <c r="G1049" i="3"/>
  <c r="H1049" i="3"/>
  <c r="I1049" i="3"/>
  <c r="J1049" i="3"/>
  <c r="K1049" i="3"/>
  <c r="L1049" i="3"/>
  <c r="M1049" i="3"/>
  <c r="G1050" i="3"/>
  <c r="H1050" i="3"/>
  <c r="I1050" i="3"/>
  <c r="J1050" i="3"/>
  <c r="K1050" i="3"/>
  <c r="L1050" i="3"/>
  <c r="M1050" i="3"/>
  <c r="A1546" i="3"/>
  <c r="G1051" i="3"/>
  <c r="H1051" i="3"/>
  <c r="I1051" i="3"/>
  <c r="J1051" i="3"/>
  <c r="K1051" i="3"/>
  <c r="L1051" i="3"/>
  <c r="M1051" i="3"/>
  <c r="A1547" i="3"/>
  <c r="G1052" i="3"/>
  <c r="H1052" i="3"/>
  <c r="I1052" i="3"/>
  <c r="J1052" i="3"/>
  <c r="K1052" i="3"/>
  <c r="L1052" i="3"/>
  <c r="M1052" i="3"/>
  <c r="G1053" i="3"/>
  <c r="H1053" i="3"/>
  <c r="I1053" i="3"/>
  <c r="J1053" i="3"/>
  <c r="K1053" i="3"/>
  <c r="L1053" i="3"/>
  <c r="M1053" i="3"/>
  <c r="G1054" i="3"/>
  <c r="H1054" i="3"/>
  <c r="I1054" i="3"/>
  <c r="J1054" i="3"/>
  <c r="K1054" i="3"/>
  <c r="L1054" i="3"/>
  <c r="M1054" i="3"/>
  <c r="G1055" i="3"/>
  <c r="H1055" i="3"/>
  <c r="I1055" i="3"/>
  <c r="J1055" i="3"/>
  <c r="K1055" i="3"/>
  <c r="L1055" i="3"/>
  <c r="M1055" i="3"/>
  <c r="G1057" i="3"/>
  <c r="H1057" i="3"/>
  <c r="I1057" i="3"/>
  <c r="J1057" i="3"/>
  <c r="K1057" i="3"/>
  <c r="L1057" i="3"/>
  <c r="M1057" i="3"/>
  <c r="G1058" i="3"/>
  <c r="H1058" i="3"/>
  <c r="I1058" i="3"/>
  <c r="J1058" i="3"/>
  <c r="K1058" i="3"/>
  <c r="L1058" i="3"/>
  <c r="M1058" i="3"/>
  <c r="G1059" i="3"/>
  <c r="H1059" i="3"/>
  <c r="I1059" i="3"/>
  <c r="J1059" i="3"/>
  <c r="K1059" i="3"/>
  <c r="L1059" i="3"/>
  <c r="M1059" i="3"/>
  <c r="G1060" i="3"/>
  <c r="H1060" i="3"/>
  <c r="I1060" i="3"/>
  <c r="J1060" i="3"/>
  <c r="K1060" i="3"/>
  <c r="L1060" i="3"/>
  <c r="M1060" i="3"/>
  <c r="G1061" i="3"/>
  <c r="H1061" i="3"/>
  <c r="I1061" i="3"/>
  <c r="J1061" i="3"/>
  <c r="K1061" i="3"/>
  <c r="L1061" i="3"/>
  <c r="M1061" i="3"/>
  <c r="G1062" i="3"/>
  <c r="H1062" i="3"/>
  <c r="I1062" i="3"/>
  <c r="J1062" i="3"/>
  <c r="K1062" i="3"/>
  <c r="L1062" i="3"/>
  <c r="M1062" i="3"/>
  <c r="G1063" i="3"/>
  <c r="H1063" i="3"/>
  <c r="I1063" i="3"/>
  <c r="J1063" i="3"/>
  <c r="K1063" i="3"/>
  <c r="L1063" i="3"/>
  <c r="M1063" i="3"/>
  <c r="G1064" i="3"/>
  <c r="H1064" i="3"/>
  <c r="I1064" i="3"/>
  <c r="J1064" i="3"/>
  <c r="K1064" i="3"/>
  <c r="L1064" i="3"/>
  <c r="M1064" i="3"/>
  <c r="G1065" i="3"/>
  <c r="H1065" i="3"/>
  <c r="I1065" i="3"/>
  <c r="J1065" i="3"/>
  <c r="K1065" i="3"/>
  <c r="L1065" i="3"/>
  <c r="M1065" i="3"/>
  <c r="G1066" i="3"/>
  <c r="H1066" i="3"/>
  <c r="I1066" i="3"/>
  <c r="J1066" i="3"/>
  <c r="K1066" i="3"/>
  <c r="L1066" i="3"/>
  <c r="M1066" i="3"/>
  <c r="G1067" i="3"/>
  <c r="H1067" i="3"/>
  <c r="I1067" i="3"/>
  <c r="J1067" i="3"/>
  <c r="K1067" i="3"/>
  <c r="L1067" i="3"/>
  <c r="M1067" i="3"/>
  <c r="G1068" i="3"/>
  <c r="H1068" i="3"/>
  <c r="I1068" i="3"/>
  <c r="J1068" i="3"/>
  <c r="K1068" i="3"/>
  <c r="L1068" i="3"/>
  <c r="M1068" i="3"/>
  <c r="G1069" i="3"/>
  <c r="H1069" i="3"/>
  <c r="I1069" i="3"/>
  <c r="J1069" i="3"/>
  <c r="K1069" i="3"/>
  <c r="L1069" i="3"/>
  <c r="M1069" i="3"/>
  <c r="G1070" i="3"/>
  <c r="H1070" i="3"/>
  <c r="I1070" i="3"/>
  <c r="J1070" i="3"/>
  <c r="K1070" i="3"/>
  <c r="L1070" i="3"/>
  <c r="M1070" i="3"/>
  <c r="G1071" i="3"/>
  <c r="H1071" i="3"/>
  <c r="I1071" i="3"/>
  <c r="J1071" i="3"/>
  <c r="K1071" i="3"/>
  <c r="L1071" i="3"/>
  <c r="M1071" i="3"/>
  <c r="G1072" i="3"/>
  <c r="H1072" i="3"/>
  <c r="I1072" i="3"/>
  <c r="J1072" i="3"/>
  <c r="K1072" i="3"/>
  <c r="L1072" i="3"/>
  <c r="M1072" i="3"/>
  <c r="G1073" i="3"/>
  <c r="H1073" i="3"/>
  <c r="I1073" i="3"/>
  <c r="J1073" i="3"/>
  <c r="K1073" i="3"/>
  <c r="L1073" i="3"/>
  <c r="M1073" i="3"/>
  <c r="G1074" i="3"/>
  <c r="H1074" i="3"/>
  <c r="I1074" i="3"/>
  <c r="J1074" i="3"/>
  <c r="K1074" i="3"/>
  <c r="L1074" i="3"/>
  <c r="M1074" i="3"/>
  <c r="G1075" i="3"/>
  <c r="H1075" i="3"/>
  <c r="I1075" i="3"/>
  <c r="J1075" i="3"/>
  <c r="K1075" i="3"/>
  <c r="L1075" i="3"/>
  <c r="M1075" i="3"/>
  <c r="G1076" i="3"/>
  <c r="H1076" i="3"/>
  <c r="I1076" i="3"/>
  <c r="J1076" i="3"/>
  <c r="K1076" i="3"/>
  <c r="L1076" i="3"/>
  <c r="M1076" i="3"/>
  <c r="G1077" i="3"/>
  <c r="H1077" i="3"/>
  <c r="I1077" i="3"/>
  <c r="J1077" i="3"/>
  <c r="K1077" i="3"/>
  <c r="L1077" i="3"/>
  <c r="M1077" i="3"/>
  <c r="G1078" i="3"/>
  <c r="H1078" i="3"/>
  <c r="I1078" i="3"/>
  <c r="J1078" i="3"/>
  <c r="K1078" i="3"/>
  <c r="L1078" i="3"/>
  <c r="M1078" i="3"/>
  <c r="G1079" i="3"/>
  <c r="H1079" i="3"/>
  <c r="I1079" i="3"/>
  <c r="J1079" i="3"/>
  <c r="K1079" i="3"/>
  <c r="L1079" i="3"/>
  <c r="M1079" i="3"/>
  <c r="G1080" i="3"/>
  <c r="H1080" i="3"/>
  <c r="I1080" i="3"/>
  <c r="J1080" i="3"/>
  <c r="K1080" i="3"/>
  <c r="L1080" i="3"/>
  <c r="M1080" i="3"/>
  <c r="G1081" i="3"/>
  <c r="H1081" i="3"/>
  <c r="I1081" i="3"/>
  <c r="J1081" i="3"/>
  <c r="K1081" i="3"/>
  <c r="L1081" i="3"/>
  <c r="M1081" i="3"/>
  <c r="G1082" i="3"/>
  <c r="H1082" i="3"/>
  <c r="I1082" i="3"/>
  <c r="J1082" i="3"/>
  <c r="K1082" i="3"/>
  <c r="L1082" i="3"/>
  <c r="M1082" i="3"/>
  <c r="G2154" i="3"/>
  <c r="H2154" i="3"/>
  <c r="I2154" i="3"/>
  <c r="J2154" i="3"/>
  <c r="K2154" i="3"/>
  <c r="L2154" i="3"/>
  <c r="M2154" i="3"/>
  <c r="G2155" i="3"/>
  <c r="H2155" i="3"/>
  <c r="I2155" i="3"/>
  <c r="J2155" i="3"/>
  <c r="K2155" i="3"/>
  <c r="L2155" i="3"/>
  <c r="M2155" i="3"/>
  <c r="G2156" i="3"/>
  <c r="H2156" i="3"/>
  <c r="I2156" i="3"/>
  <c r="J2156" i="3"/>
  <c r="K2156" i="3"/>
  <c r="L2156" i="3"/>
  <c r="M2156" i="3"/>
  <c r="G2157" i="3"/>
  <c r="H2157" i="3"/>
  <c r="I2157" i="3"/>
  <c r="J2157" i="3"/>
  <c r="K2157" i="3"/>
  <c r="L2157" i="3"/>
  <c r="M2157" i="3"/>
  <c r="G2158" i="3"/>
  <c r="H2158" i="3"/>
  <c r="I2158" i="3"/>
  <c r="J2158" i="3"/>
  <c r="K2158" i="3"/>
  <c r="L2158" i="3"/>
  <c r="M2158" i="3"/>
  <c r="G2159" i="3"/>
  <c r="H2159" i="3"/>
  <c r="I2159" i="3"/>
  <c r="J2159" i="3"/>
  <c r="K2159" i="3"/>
  <c r="L2159" i="3"/>
  <c r="M2159" i="3"/>
  <c r="G2160" i="3"/>
  <c r="H2160" i="3"/>
  <c r="I2160" i="3"/>
  <c r="J2160" i="3"/>
  <c r="K2160" i="3"/>
  <c r="L2160" i="3"/>
  <c r="M2160" i="3"/>
  <c r="G2161" i="3"/>
  <c r="H2161" i="3"/>
  <c r="I2161" i="3"/>
  <c r="J2161" i="3"/>
  <c r="K2161" i="3"/>
  <c r="L2161" i="3"/>
  <c r="M2161" i="3"/>
  <c r="G2162" i="3"/>
  <c r="H2162" i="3"/>
  <c r="I2162" i="3"/>
  <c r="J2162" i="3"/>
  <c r="K2162" i="3"/>
  <c r="L2162" i="3"/>
  <c r="M2162" i="3"/>
  <c r="G2163" i="3"/>
  <c r="H2163" i="3"/>
  <c r="I2163" i="3"/>
  <c r="J2163" i="3"/>
  <c r="K2163" i="3"/>
  <c r="L2163" i="3"/>
  <c r="M2163" i="3"/>
  <c r="G2164" i="3"/>
  <c r="H2164" i="3"/>
  <c r="I2164" i="3"/>
  <c r="J2164" i="3"/>
  <c r="K2164" i="3"/>
  <c r="L2164" i="3"/>
  <c r="M2164" i="3"/>
  <c r="G2165" i="3"/>
  <c r="H2165" i="3"/>
  <c r="I2165" i="3"/>
  <c r="J2165" i="3"/>
  <c r="K2165" i="3"/>
  <c r="L2165" i="3"/>
  <c r="M2165" i="3"/>
  <c r="G2166" i="3"/>
  <c r="H2166" i="3"/>
  <c r="I2166" i="3"/>
  <c r="J2166" i="3"/>
  <c r="K2166" i="3"/>
  <c r="L2166" i="3"/>
  <c r="M2166" i="3"/>
  <c r="G2167" i="3"/>
  <c r="H2167" i="3"/>
  <c r="I2167" i="3"/>
  <c r="J2167" i="3"/>
  <c r="K2167" i="3"/>
  <c r="L2167" i="3"/>
  <c r="M2167" i="3"/>
  <c r="G2168" i="3"/>
  <c r="H2168" i="3"/>
  <c r="I2168" i="3"/>
  <c r="J2168" i="3"/>
  <c r="K2168" i="3"/>
  <c r="L2168" i="3"/>
  <c r="M2168" i="3"/>
  <c r="G2169" i="3"/>
  <c r="H2169" i="3"/>
  <c r="I2169" i="3"/>
  <c r="J2169" i="3"/>
  <c r="K2169" i="3"/>
  <c r="L2169" i="3"/>
  <c r="M2169" i="3"/>
  <c r="G2170" i="3"/>
  <c r="H2170" i="3"/>
  <c r="I2170" i="3"/>
  <c r="J2170" i="3"/>
  <c r="K2170" i="3"/>
  <c r="L2170" i="3"/>
  <c r="M2170" i="3"/>
  <c r="G2171" i="3"/>
  <c r="H2171" i="3"/>
  <c r="I2171" i="3"/>
  <c r="J2171" i="3"/>
  <c r="K2171" i="3"/>
  <c r="L2171" i="3"/>
  <c r="M2171" i="3"/>
  <c r="G2172" i="3"/>
  <c r="H2172" i="3"/>
  <c r="I2172" i="3"/>
  <c r="J2172" i="3"/>
  <c r="K2172" i="3"/>
  <c r="L2172" i="3"/>
  <c r="M2172" i="3"/>
  <c r="G2173" i="3"/>
  <c r="H2173" i="3"/>
  <c r="I2173" i="3"/>
  <c r="J2173" i="3"/>
  <c r="K2173" i="3"/>
  <c r="L2173" i="3"/>
  <c r="M2173" i="3"/>
  <c r="G2174" i="3"/>
  <c r="H2174" i="3"/>
  <c r="I2174" i="3"/>
  <c r="J2174" i="3"/>
  <c r="K2174" i="3"/>
  <c r="L2174" i="3"/>
  <c r="M2174" i="3"/>
  <c r="G2175" i="3"/>
  <c r="H2175" i="3"/>
  <c r="I2175" i="3"/>
  <c r="J2175" i="3"/>
  <c r="K2175" i="3"/>
  <c r="L2175" i="3"/>
  <c r="M2175" i="3"/>
  <c r="A1603" i="3"/>
  <c r="G2176" i="3"/>
  <c r="H2176" i="3"/>
  <c r="I2176" i="3"/>
  <c r="J2176" i="3"/>
  <c r="K2176" i="3"/>
  <c r="L2176" i="3"/>
  <c r="M2176" i="3"/>
  <c r="A1604" i="3"/>
  <c r="G2177" i="3"/>
  <c r="H2177" i="3"/>
  <c r="I2177" i="3"/>
  <c r="J2177" i="3"/>
  <c r="K2177" i="3"/>
  <c r="L2177" i="3"/>
  <c r="M2177" i="3"/>
  <c r="G2179" i="3"/>
  <c r="H2179" i="3"/>
  <c r="I2179" i="3"/>
  <c r="J2179" i="3"/>
  <c r="K2179" i="3"/>
  <c r="L2179" i="3"/>
  <c r="M2179" i="3"/>
  <c r="G2180" i="3"/>
  <c r="H2180" i="3"/>
  <c r="I2180" i="3"/>
  <c r="J2180" i="3"/>
  <c r="K2180" i="3"/>
  <c r="L2180" i="3"/>
  <c r="M2180" i="3"/>
  <c r="G2181" i="3"/>
  <c r="H2181" i="3"/>
  <c r="I2181" i="3"/>
  <c r="J2181" i="3"/>
  <c r="K2181" i="3"/>
  <c r="L2181" i="3"/>
  <c r="M2181" i="3"/>
  <c r="G2182" i="3"/>
  <c r="H2182" i="3"/>
  <c r="I2182" i="3"/>
  <c r="J2182" i="3"/>
  <c r="K2182" i="3"/>
  <c r="L2182" i="3"/>
  <c r="M2182" i="3"/>
  <c r="G2183" i="3"/>
  <c r="H2183" i="3"/>
  <c r="I2183" i="3"/>
  <c r="J2183" i="3"/>
  <c r="K2183" i="3"/>
  <c r="L2183" i="3"/>
  <c r="M2183" i="3"/>
  <c r="G2184" i="3"/>
  <c r="H2184" i="3"/>
  <c r="I2184" i="3"/>
  <c r="J2184" i="3"/>
  <c r="K2184" i="3"/>
  <c r="L2184" i="3"/>
  <c r="M2184" i="3"/>
  <c r="G2185" i="3"/>
  <c r="H2185" i="3"/>
  <c r="I2185" i="3"/>
  <c r="J2185" i="3"/>
  <c r="K2185" i="3"/>
  <c r="L2185" i="3"/>
  <c r="M2185" i="3"/>
  <c r="G2186" i="3"/>
  <c r="H2186" i="3"/>
  <c r="I2186" i="3"/>
  <c r="J2186" i="3"/>
  <c r="K2186" i="3"/>
  <c r="L2186" i="3"/>
  <c r="M2186" i="3"/>
  <c r="G2187" i="3"/>
  <c r="H2187" i="3"/>
  <c r="I2187" i="3"/>
  <c r="J2187" i="3"/>
  <c r="K2187" i="3"/>
  <c r="L2187" i="3"/>
  <c r="M2187" i="3"/>
  <c r="G2188" i="3"/>
  <c r="H2188" i="3"/>
  <c r="I2188" i="3"/>
  <c r="J2188" i="3"/>
  <c r="K2188" i="3"/>
  <c r="L2188" i="3"/>
  <c r="M2188" i="3"/>
  <c r="G2189" i="3"/>
  <c r="H2189" i="3"/>
  <c r="I2189" i="3"/>
  <c r="J2189" i="3"/>
  <c r="K2189" i="3"/>
  <c r="L2189" i="3"/>
  <c r="M2189" i="3"/>
  <c r="G2190" i="3"/>
  <c r="H2190" i="3"/>
  <c r="I2190" i="3"/>
  <c r="J2190" i="3"/>
  <c r="K2190" i="3"/>
  <c r="L2190" i="3"/>
  <c r="M2190" i="3"/>
  <c r="G2191" i="3"/>
  <c r="H2191" i="3"/>
  <c r="I2191" i="3"/>
  <c r="J2191" i="3"/>
  <c r="K2191" i="3"/>
  <c r="L2191" i="3"/>
  <c r="M2191" i="3"/>
  <c r="G2192" i="3"/>
  <c r="H2192" i="3"/>
  <c r="I2192" i="3"/>
  <c r="J2192" i="3"/>
  <c r="K2192" i="3"/>
  <c r="L2192" i="3"/>
  <c r="M2192" i="3"/>
  <c r="G2193" i="3"/>
  <c r="H2193" i="3"/>
  <c r="I2193" i="3"/>
  <c r="J2193" i="3"/>
  <c r="K2193" i="3"/>
  <c r="L2193" i="3"/>
  <c r="M2193" i="3"/>
  <c r="G2194" i="3"/>
  <c r="H2194" i="3"/>
  <c r="I2194" i="3"/>
  <c r="J2194" i="3"/>
  <c r="K2194" i="3"/>
  <c r="L2194" i="3"/>
  <c r="M2194" i="3"/>
  <c r="G2195" i="3"/>
  <c r="H2195" i="3"/>
  <c r="I2195" i="3"/>
  <c r="J2195" i="3"/>
  <c r="K2195" i="3"/>
  <c r="L2195" i="3"/>
  <c r="M2195" i="3"/>
  <c r="G2196" i="3"/>
  <c r="H2196" i="3"/>
  <c r="I2196" i="3"/>
  <c r="J2196" i="3"/>
  <c r="K2196" i="3"/>
  <c r="L2196" i="3"/>
  <c r="M2196" i="3"/>
  <c r="G2197" i="3"/>
  <c r="H2197" i="3"/>
  <c r="I2197" i="3"/>
  <c r="J2197" i="3"/>
  <c r="K2197" i="3"/>
  <c r="L2197" i="3"/>
  <c r="M2197" i="3"/>
  <c r="G2198" i="3"/>
  <c r="H2198" i="3"/>
  <c r="I2198" i="3"/>
  <c r="J2198" i="3"/>
  <c r="K2198" i="3"/>
  <c r="L2198" i="3"/>
  <c r="M2198" i="3"/>
  <c r="G2199" i="3"/>
  <c r="H2199" i="3"/>
  <c r="I2199" i="3"/>
  <c r="J2199" i="3"/>
  <c r="K2199" i="3"/>
  <c r="L2199" i="3"/>
  <c r="M2199" i="3"/>
  <c r="G1084" i="3"/>
  <c r="H1084" i="3"/>
  <c r="I1084" i="3"/>
  <c r="J1084" i="3"/>
  <c r="K1084" i="3"/>
  <c r="L1084" i="3"/>
  <c r="M1084" i="3"/>
  <c r="G1085" i="3"/>
  <c r="H1085" i="3"/>
  <c r="I1085" i="3"/>
  <c r="J1085" i="3"/>
  <c r="K1085" i="3"/>
  <c r="L1085" i="3"/>
  <c r="M1085" i="3"/>
  <c r="G1086" i="3"/>
  <c r="H1086" i="3"/>
  <c r="I1086" i="3"/>
  <c r="J1086" i="3"/>
  <c r="K1086" i="3"/>
  <c r="L1086" i="3"/>
  <c r="M1086" i="3"/>
  <c r="G1087" i="3"/>
  <c r="H1087" i="3"/>
  <c r="I1087" i="3"/>
  <c r="J1087" i="3"/>
  <c r="K1087" i="3"/>
  <c r="L1087" i="3"/>
  <c r="M1087" i="3"/>
  <c r="G1088" i="3"/>
  <c r="H1088" i="3"/>
  <c r="I1088" i="3"/>
  <c r="J1088" i="3"/>
  <c r="K1088" i="3"/>
  <c r="L1088" i="3"/>
  <c r="M1088" i="3"/>
  <c r="G1089" i="3"/>
  <c r="H1089" i="3"/>
  <c r="I1089" i="3"/>
  <c r="J1089" i="3"/>
  <c r="K1089" i="3"/>
  <c r="L1089" i="3"/>
  <c r="M1089" i="3"/>
  <c r="G1090" i="3"/>
  <c r="H1090" i="3"/>
  <c r="I1090" i="3"/>
  <c r="J1090" i="3"/>
  <c r="K1090" i="3"/>
  <c r="L1090" i="3"/>
  <c r="M1090" i="3"/>
  <c r="G1091" i="3"/>
  <c r="H1091" i="3"/>
  <c r="I1091" i="3"/>
  <c r="J1091" i="3"/>
  <c r="K1091" i="3"/>
  <c r="L1091" i="3"/>
  <c r="M1091" i="3"/>
  <c r="G1092" i="3"/>
  <c r="H1092" i="3"/>
  <c r="I1092" i="3"/>
  <c r="J1092" i="3"/>
  <c r="K1092" i="3"/>
  <c r="L1092" i="3"/>
  <c r="M1092" i="3"/>
  <c r="G1093" i="3"/>
  <c r="H1093" i="3"/>
  <c r="I1093" i="3"/>
  <c r="J1093" i="3"/>
  <c r="K1093" i="3"/>
  <c r="L1093" i="3"/>
  <c r="M1093" i="3"/>
  <c r="G1094" i="3"/>
  <c r="H1094" i="3"/>
  <c r="I1094" i="3"/>
  <c r="J1094" i="3"/>
  <c r="K1094" i="3"/>
  <c r="L1094" i="3"/>
  <c r="M1094" i="3"/>
  <c r="G1095" i="3"/>
  <c r="H1095" i="3"/>
  <c r="I1095" i="3"/>
  <c r="J1095" i="3"/>
  <c r="K1095" i="3"/>
  <c r="L1095" i="3"/>
  <c r="M1095" i="3"/>
  <c r="G1096" i="3"/>
  <c r="H1096" i="3"/>
  <c r="I1096" i="3"/>
  <c r="J1096" i="3"/>
  <c r="K1096" i="3"/>
  <c r="L1096" i="3"/>
  <c r="M1096" i="3"/>
  <c r="G1097" i="3"/>
  <c r="H1097" i="3"/>
  <c r="I1097" i="3"/>
  <c r="J1097" i="3"/>
  <c r="K1097" i="3"/>
  <c r="L1097" i="3"/>
  <c r="M1097" i="3"/>
  <c r="G1098" i="3"/>
  <c r="H1098" i="3"/>
  <c r="I1098" i="3"/>
  <c r="J1098" i="3"/>
  <c r="K1098" i="3"/>
  <c r="L1098" i="3"/>
  <c r="M1098" i="3"/>
  <c r="G1100" i="3"/>
  <c r="H1100" i="3"/>
  <c r="I1100" i="3"/>
  <c r="J1100" i="3"/>
  <c r="K1100" i="3"/>
  <c r="L1100" i="3"/>
  <c r="M1100" i="3"/>
  <c r="G1101" i="3"/>
  <c r="H1101" i="3"/>
  <c r="I1101" i="3"/>
  <c r="J1101" i="3"/>
  <c r="K1101" i="3"/>
  <c r="L1101" i="3"/>
  <c r="M1101" i="3"/>
  <c r="G1102" i="3"/>
  <c r="H1102" i="3"/>
  <c r="I1102" i="3"/>
  <c r="J1102" i="3"/>
  <c r="K1102" i="3"/>
  <c r="L1102" i="3"/>
  <c r="M1102" i="3"/>
  <c r="G1103" i="3"/>
  <c r="H1103" i="3"/>
  <c r="I1103" i="3"/>
  <c r="J1103" i="3"/>
  <c r="K1103" i="3"/>
  <c r="L1103" i="3"/>
  <c r="M1103" i="3"/>
  <c r="G1104" i="3"/>
  <c r="H1104" i="3"/>
  <c r="I1104" i="3"/>
  <c r="J1104" i="3"/>
  <c r="K1104" i="3"/>
  <c r="L1104" i="3"/>
  <c r="M1104" i="3"/>
  <c r="G1105" i="3"/>
  <c r="H1105" i="3"/>
  <c r="I1105" i="3"/>
  <c r="J1105" i="3"/>
  <c r="K1105" i="3"/>
  <c r="L1105" i="3"/>
  <c r="M1105" i="3"/>
  <c r="G1106" i="3"/>
  <c r="H1106" i="3"/>
  <c r="I1106" i="3"/>
  <c r="J1106" i="3"/>
  <c r="K1106" i="3"/>
  <c r="L1106" i="3"/>
  <c r="M1106" i="3"/>
  <c r="G1107" i="3"/>
  <c r="H1107" i="3"/>
  <c r="I1107" i="3"/>
  <c r="J1107" i="3"/>
  <c r="K1107" i="3"/>
  <c r="L1107" i="3"/>
  <c r="M1107" i="3"/>
  <c r="G1108" i="3"/>
  <c r="H1108" i="3"/>
  <c r="I1108" i="3"/>
  <c r="J1108" i="3"/>
  <c r="K1108" i="3"/>
  <c r="L1108" i="3"/>
  <c r="M1108" i="3"/>
  <c r="G1109" i="3"/>
  <c r="H1109" i="3"/>
  <c r="I1109" i="3"/>
  <c r="J1109" i="3"/>
  <c r="K1109" i="3"/>
  <c r="L1109" i="3"/>
  <c r="M1109" i="3"/>
  <c r="G1110" i="3"/>
  <c r="H1110" i="3"/>
  <c r="I1110" i="3"/>
  <c r="J1110" i="3"/>
  <c r="K1110" i="3"/>
  <c r="L1110" i="3"/>
  <c r="M1110" i="3"/>
  <c r="G2201" i="3"/>
  <c r="H2201" i="3"/>
  <c r="I2201" i="3"/>
  <c r="J2201" i="3"/>
  <c r="K2201" i="3"/>
  <c r="L2201" i="3"/>
  <c r="M2201" i="3"/>
  <c r="G2202" i="3"/>
  <c r="H2202" i="3"/>
  <c r="I2202" i="3"/>
  <c r="J2202" i="3"/>
  <c r="K2202" i="3"/>
  <c r="L2202" i="3"/>
  <c r="M2202" i="3"/>
  <c r="G2203" i="3"/>
  <c r="H2203" i="3"/>
  <c r="I2203" i="3"/>
  <c r="J2203" i="3"/>
  <c r="K2203" i="3"/>
  <c r="L2203" i="3"/>
  <c r="M2203" i="3"/>
  <c r="G2204" i="3"/>
  <c r="H2204" i="3"/>
  <c r="I2204" i="3"/>
  <c r="J2204" i="3"/>
  <c r="K2204" i="3"/>
  <c r="L2204" i="3"/>
  <c r="M2204" i="3"/>
  <c r="G2205" i="3"/>
  <c r="H2205" i="3"/>
  <c r="I2205" i="3"/>
  <c r="J2205" i="3"/>
  <c r="K2205" i="3"/>
  <c r="L2205" i="3"/>
  <c r="M2205" i="3"/>
  <c r="G2206" i="3"/>
  <c r="H2206" i="3"/>
  <c r="I2206" i="3"/>
  <c r="J2206" i="3"/>
  <c r="K2206" i="3"/>
  <c r="L2206" i="3"/>
  <c r="M2206" i="3"/>
  <c r="G2207" i="3"/>
  <c r="H2207" i="3"/>
  <c r="I2207" i="3"/>
  <c r="J2207" i="3"/>
  <c r="K2207" i="3"/>
  <c r="L2207" i="3"/>
  <c r="M2207" i="3"/>
  <c r="G2208" i="3"/>
  <c r="H2208" i="3"/>
  <c r="I2208" i="3"/>
  <c r="J2208" i="3"/>
  <c r="K2208" i="3"/>
  <c r="L2208" i="3"/>
  <c r="M2208" i="3"/>
  <c r="G2209" i="3"/>
  <c r="H2209" i="3"/>
  <c r="I2209" i="3"/>
  <c r="J2209" i="3"/>
  <c r="K2209" i="3"/>
  <c r="L2209" i="3"/>
  <c r="M2209" i="3"/>
  <c r="G2210" i="3"/>
  <c r="H2210" i="3"/>
  <c r="I2210" i="3"/>
  <c r="J2210" i="3"/>
  <c r="K2210" i="3"/>
  <c r="L2210" i="3"/>
  <c r="M2210" i="3"/>
  <c r="G2211" i="3"/>
  <c r="H2211" i="3"/>
  <c r="I2211" i="3"/>
  <c r="J2211" i="3"/>
  <c r="K2211" i="3"/>
  <c r="L2211" i="3"/>
  <c r="M2211" i="3"/>
  <c r="G2212" i="3"/>
  <c r="H2212" i="3"/>
  <c r="I2212" i="3"/>
  <c r="J2212" i="3"/>
  <c r="K2212" i="3"/>
  <c r="L2212" i="3"/>
  <c r="M2212" i="3"/>
  <c r="G2213" i="3"/>
  <c r="H2213" i="3"/>
  <c r="I2213" i="3"/>
  <c r="J2213" i="3"/>
  <c r="K2213" i="3"/>
  <c r="L2213" i="3"/>
  <c r="M2213" i="3"/>
  <c r="G2214" i="3"/>
  <c r="H2214" i="3"/>
  <c r="I2214" i="3"/>
  <c r="J2214" i="3"/>
  <c r="K2214" i="3"/>
  <c r="L2214" i="3"/>
  <c r="M2214" i="3"/>
  <c r="G2215" i="3"/>
  <c r="H2215" i="3"/>
  <c r="I2215" i="3"/>
  <c r="J2215" i="3"/>
  <c r="K2215" i="3"/>
  <c r="L2215" i="3"/>
  <c r="M2215" i="3"/>
  <c r="G2216" i="3"/>
  <c r="H2216" i="3"/>
  <c r="I2216" i="3"/>
  <c r="J2216" i="3"/>
  <c r="K2216" i="3"/>
  <c r="L2216" i="3"/>
  <c r="M2216" i="3"/>
  <c r="G2217" i="3"/>
  <c r="H2217" i="3"/>
  <c r="I2217" i="3"/>
  <c r="J2217" i="3"/>
  <c r="K2217" i="3"/>
  <c r="L2217" i="3"/>
  <c r="M2217" i="3"/>
  <c r="G2218" i="3"/>
  <c r="H2218" i="3"/>
  <c r="I2218" i="3"/>
  <c r="J2218" i="3"/>
  <c r="K2218" i="3"/>
  <c r="L2218" i="3"/>
  <c r="M2218" i="3"/>
  <c r="G2219" i="3"/>
  <c r="H2219" i="3"/>
  <c r="I2219" i="3"/>
  <c r="J2219" i="3"/>
  <c r="K2219" i="3"/>
  <c r="L2219" i="3"/>
  <c r="M2219" i="3"/>
  <c r="G2220" i="3"/>
  <c r="H2220" i="3"/>
  <c r="I2220" i="3"/>
  <c r="J2220" i="3"/>
  <c r="K2220" i="3"/>
  <c r="L2220" i="3"/>
  <c r="M2220" i="3"/>
  <c r="G2221" i="3"/>
  <c r="H2221" i="3"/>
  <c r="I2221" i="3"/>
  <c r="J2221" i="3"/>
  <c r="K2221" i="3"/>
  <c r="L2221" i="3"/>
  <c r="M2221" i="3"/>
  <c r="G2223" i="3"/>
  <c r="H2223" i="3"/>
  <c r="I2223" i="3"/>
  <c r="J2223" i="3"/>
  <c r="K2223" i="3"/>
  <c r="L2223" i="3"/>
  <c r="M2223" i="3"/>
  <c r="G2224" i="3"/>
  <c r="H2224" i="3"/>
  <c r="I2224" i="3"/>
  <c r="J2224" i="3"/>
  <c r="K2224" i="3"/>
  <c r="L2224" i="3"/>
  <c r="M2224" i="3"/>
  <c r="G2225" i="3"/>
  <c r="H2225" i="3"/>
  <c r="I2225" i="3"/>
  <c r="J2225" i="3"/>
  <c r="K2225" i="3"/>
  <c r="L2225" i="3"/>
  <c r="M2225" i="3"/>
  <c r="G2226" i="3"/>
  <c r="H2226" i="3"/>
  <c r="I2226" i="3"/>
  <c r="J2226" i="3"/>
  <c r="K2226" i="3"/>
  <c r="L2226" i="3"/>
  <c r="M2226" i="3"/>
  <c r="G2227" i="3"/>
  <c r="H2227" i="3"/>
  <c r="I2227" i="3"/>
  <c r="J2227" i="3"/>
  <c r="K2227" i="3"/>
  <c r="L2227" i="3"/>
  <c r="M2227" i="3"/>
  <c r="G2228" i="3"/>
  <c r="H2228" i="3"/>
  <c r="I2228" i="3"/>
  <c r="J2228" i="3"/>
  <c r="K2228" i="3"/>
  <c r="L2228" i="3"/>
  <c r="M2228" i="3"/>
  <c r="G2229" i="3"/>
  <c r="H2229" i="3"/>
  <c r="I2229" i="3"/>
  <c r="J2229" i="3"/>
  <c r="K2229" i="3"/>
  <c r="L2229" i="3"/>
  <c r="M2229" i="3"/>
  <c r="G2230" i="3"/>
  <c r="H2230" i="3"/>
  <c r="I2230" i="3"/>
  <c r="J2230" i="3"/>
  <c r="K2230" i="3"/>
  <c r="L2230" i="3"/>
  <c r="M2230" i="3"/>
  <c r="G2231" i="3"/>
  <c r="H2231" i="3"/>
  <c r="I2231" i="3"/>
  <c r="J2231" i="3"/>
  <c r="K2231" i="3"/>
  <c r="L2231" i="3"/>
  <c r="M2231" i="3"/>
  <c r="G2232" i="3"/>
  <c r="H2232" i="3"/>
  <c r="I2232" i="3"/>
  <c r="J2232" i="3"/>
  <c r="K2232" i="3"/>
  <c r="L2232" i="3"/>
  <c r="M2232" i="3"/>
  <c r="G2233" i="3"/>
  <c r="H2233" i="3"/>
  <c r="I2233" i="3"/>
  <c r="J2233" i="3"/>
  <c r="K2233" i="3"/>
  <c r="L2233" i="3"/>
  <c r="M2233" i="3"/>
  <c r="G2234" i="3"/>
  <c r="H2234" i="3"/>
  <c r="I2234" i="3"/>
  <c r="J2234" i="3"/>
  <c r="K2234" i="3"/>
  <c r="L2234" i="3"/>
  <c r="M2234" i="3"/>
  <c r="G2235" i="3"/>
  <c r="H2235" i="3"/>
  <c r="I2235" i="3"/>
  <c r="J2235" i="3"/>
  <c r="K2235" i="3"/>
  <c r="L2235" i="3"/>
  <c r="M2235" i="3"/>
  <c r="G2236" i="3"/>
  <c r="H2236" i="3"/>
  <c r="I2236" i="3"/>
  <c r="J2236" i="3"/>
  <c r="K2236" i="3"/>
  <c r="L2236" i="3"/>
  <c r="M2236" i="3"/>
  <c r="G2237" i="3"/>
  <c r="H2237" i="3"/>
  <c r="I2237" i="3"/>
  <c r="J2237" i="3"/>
  <c r="K2237" i="3"/>
  <c r="L2237" i="3"/>
  <c r="M2237" i="3"/>
  <c r="G2238" i="3"/>
  <c r="H2238" i="3"/>
  <c r="I2238" i="3"/>
  <c r="J2238" i="3"/>
  <c r="K2238" i="3"/>
  <c r="L2238" i="3"/>
  <c r="M2238" i="3"/>
  <c r="G2239" i="3"/>
  <c r="H2239" i="3"/>
  <c r="I2239" i="3"/>
  <c r="J2239" i="3"/>
  <c r="K2239" i="3"/>
  <c r="L2239" i="3"/>
  <c r="M2239" i="3"/>
  <c r="G2240" i="3"/>
  <c r="H2240" i="3"/>
  <c r="I2240" i="3"/>
  <c r="J2240" i="3"/>
  <c r="K2240" i="3"/>
  <c r="L2240" i="3"/>
  <c r="M2240" i="3"/>
  <c r="G2241" i="3"/>
  <c r="H2241" i="3"/>
  <c r="I2241" i="3"/>
  <c r="J2241" i="3"/>
  <c r="K2241" i="3"/>
  <c r="L2241" i="3"/>
  <c r="M2241" i="3"/>
  <c r="G2242" i="3"/>
  <c r="H2242" i="3"/>
  <c r="I2242" i="3"/>
  <c r="J2242" i="3"/>
  <c r="K2242" i="3"/>
  <c r="L2242" i="3"/>
  <c r="M2242" i="3"/>
  <c r="G2243" i="3"/>
  <c r="H2243" i="3"/>
  <c r="I2243" i="3"/>
  <c r="J2243" i="3"/>
  <c r="K2243" i="3"/>
  <c r="L2243" i="3"/>
  <c r="M2243" i="3"/>
  <c r="G2244" i="3"/>
  <c r="H2244" i="3"/>
  <c r="I2244" i="3"/>
  <c r="J2244" i="3"/>
  <c r="K2244" i="3"/>
  <c r="L2244" i="3"/>
  <c r="M2244" i="3"/>
  <c r="G2245" i="3"/>
  <c r="H2245" i="3"/>
  <c r="I2245" i="3"/>
  <c r="J2245" i="3"/>
  <c r="K2245" i="3"/>
  <c r="L2245" i="3"/>
  <c r="M2245" i="3"/>
  <c r="G2246" i="3"/>
  <c r="H2246" i="3"/>
  <c r="I2246" i="3"/>
  <c r="J2246" i="3"/>
  <c r="K2246" i="3"/>
  <c r="L2246" i="3"/>
  <c r="M2246" i="3"/>
  <c r="G2247" i="3"/>
  <c r="H2247" i="3"/>
  <c r="I2247" i="3"/>
  <c r="J2247" i="3"/>
  <c r="K2247" i="3"/>
  <c r="L2247" i="3"/>
  <c r="M2247" i="3"/>
  <c r="G1112" i="3"/>
  <c r="H1112" i="3"/>
  <c r="I1112" i="3"/>
  <c r="J1112" i="3"/>
  <c r="K1112" i="3"/>
  <c r="L1112" i="3"/>
  <c r="M1112" i="3"/>
  <c r="G1113" i="3"/>
  <c r="H1113" i="3"/>
  <c r="I1113" i="3"/>
  <c r="J1113" i="3"/>
  <c r="K1113" i="3"/>
  <c r="L1113" i="3"/>
  <c r="M1113" i="3"/>
  <c r="G1114" i="3"/>
  <c r="H1114" i="3"/>
  <c r="I1114" i="3"/>
  <c r="J1114" i="3"/>
  <c r="K1114" i="3"/>
  <c r="L1114" i="3"/>
  <c r="M1114" i="3"/>
  <c r="G1115" i="3"/>
  <c r="H1115" i="3"/>
  <c r="I1115" i="3"/>
  <c r="J1115" i="3"/>
  <c r="K1115" i="3"/>
  <c r="L1115" i="3"/>
  <c r="M1115" i="3"/>
  <c r="G1116" i="3"/>
  <c r="H1116" i="3"/>
  <c r="I1116" i="3"/>
  <c r="J1116" i="3"/>
  <c r="K1116" i="3"/>
  <c r="L1116" i="3"/>
  <c r="M1116" i="3"/>
  <c r="G1117" i="3"/>
  <c r="H1117" i="3"/>
  <c r="I1117" i="3"/>
  <c r="J1117" i="3"/>
  <c r="K1117" i="3"/>
  <c r="L1117" i="3"/>
  <c r="M1117" i="3"/>
  <c r="G1118" i="3"/>
  <c r="H1118" i="3"/>
  <c r="I1118" i="3"/>
  <c r="J1118" i="3"/>
  <c r="K1118" i="3"/>
  <c r="L1118" i="3"/>
  <c r="M1118" i="3"/>
  <c r="G1119" i="3"/>
  <c r="H1119" i="3"/>
  <c r="I1119" i="3"/>
  <c r="J1119" i="3"/>
  <c r="K1119" i="3"/>
  <c r="L1119" i="3"/>
  <c r="M1119" i="3"/>
  <c r="G1120" i="3"/>
  <c r="H1120" i="3"/>
  <c r="I1120" i="3"/>
  <c r="J1120" i="3"/>
  <c r="K1120" i="3"/>
  <c r="L1120" i="3"/>
  <c r="M1120" i="3"/>
  <c r="G1121" i="3"/>
  <c r="H1121" i="3"/>
  <c r="I1121" i="3"/>
  <c r="J1121" i="3"/>
  <c r="K1121" i="3"/>
  <c r="L1121" i="3"/>
  <c r="M1121" i="3"/>
  <c r="G1122" i="3"/>
  <c r="H1122" i="3"/>
  <c r="I1122" i="3"/>
  <c r="J1122" i="3"/>
  <c r="K1122" i="3"/>
  <c r="L1122" i="3"/>
  <c r="M1122" i="3"/>
  <c r="G1123" i="3"/>
  <c r="H1123" i="3"/>
  <c r="I1123" i="3"/>
  <c r="J1123" i="3"/>
  <c r="K1123" i="3"/>
  <c r="L1123" i="3"/>
  <c r="M1123" i="3"/>
  <c r="G1124" i="3"/>
  <c r="H1124" i="3"/>
  <c r="I1124" i="3"/>
  <c r="J1124" i="3"/>
  <c r="K1124" i="3"/>
  <c r="L1124" i="3"/>
  <c r="M1124" i="3"/>
  <c r="G1125" i="3"/>
  <c r="H1125" i="3"/>
  <c r="I1125" i="3"/>
  <c r="J1125" i="3"/>
  <c r="K1125" i="3"/>
  <c r="L1125" i="3"/>
  <c r="M1125" i="3"/>
  <c r="G1126" i="3"/>
  <c r="H1126" i="3"/>
  <c r="I1126" i="3"/>
  <c r="J1126" i="3"/>
  <c r="K1126" i="3"/>
  <c r="L1126" i="3"/>
  <c r="M1126" i="3"/>
  <c r="G1127" i="3"/>
  <c r="H1127" i="3"/>
  <c r="I1127" i="3"/>
  <c r="J1127" i="3"/>
  <c r="K1127" i="3"/>
  <c r="L1127" i="3"/>
  <c r="M1127" i="3"/>
  <c r="G1128" i="3"/>
  <c r="H1128" i="3"/>
  <c r="I1128" i="3"/>
  <c r="J1128" i="3"/>
  <c r="K1128" i="3"/>
  <c r="L1128" i="3"/>
  <c r="M1128" i="3"/>
  <c r="G1129" i="3"/>
  <c r="H1129" i="3"/>
  <c r="I1129" i="3"/>
  <c r="J1129" i="3"/>
  <c r="K1129" i="3"/>
  <c r="L1129" i="3"/>
  <c r="M1129" i="3"/>
  <c r="G1130" i="3"/>
  <c r="H1130" i="3"/>
  <c r="I1130" i="3"/>
  <c r="J1130" i="3"/>
  <c r="K1130" i="3"/>
  <c r="L1130" i="3"/>
  <c r="M1130" i="3"/>
  <c r="G1131" i="3"/>
  <c r="H1131" i="3"/>
  <c r="I1131" i="3"/>
  <c r="J1131" i="3"/>
  <c r="K1131" i="3"/>
  <c r="L1131" i="3"/>
  <c r="M1131" i="3"/>
  <c r="G1132" i="3"/>
  <c r="H1132" i="3"/>
  <c r="I1132" i="3"/>
  <c r="J1132" i="3"/>
  <c r="K1132" i="3"/>
  <c r="L1132" i="3"/>
  <c r="M1132" i="3"/>
  <c r="G1133" i="3"/>
  <c r="H1133" i="3"/>
  <c r="I1133" i="3"/>
  <c r="J1133" i="3"/>
  <c r="K1133" i="3"/>
  <c r="L1133" i="3"/>
  <c r="M1133" i="3"/>
  <c r="G1135" i="3"/>
  <c r="H1135" i="3"/>
  <c r="I1135" i="3"/>
  <c r="J1135" i="3"/>
  <c r="K1135" i="3"/>
  <c r="L1135" i="3"/>
  <c r="M1135" i="3"/>
  <c r="G1136" i="3"/>
  <c r="H1136" i="3"/>
  <c r="I1136" i="3"/>
  <c r="J1136" i="3"/>
  <c r="K1136" i="3"/>
  <c r="L1136" i="3"/>
  <c r="M1136" i="3"/>
  <c r="G1137" i="3"/>
  <c r="H1137" i="3"/>
  <c r="I1137" i="3"/>
  <c r="J1137" i="3"/>
  <c r="K1137" i="3"/>
  <c r="L1137" i="3"/>
  <c r="M1137" i="3"/>
  <c r="G1138" i="3"/>
  <c r="H1138" i="3"/>
  <c r="I1138" i="3"/>
  <c r="J1138" i="3"/>
  <c r="K1138" i="3"/>
  <c r="L1138" i="3"/>
  <c r="M1138" i="3"/>
  <c r="G1139" i="3"/>
  <c r="H1139" i="3"/>
  <c r="I1139" i="3"/>
  <c r="J1139" i="3"/>
  <c r="K1139" i="3"/>
  <c r="L1139" i="3"/>
  <c r="M1139" i="3"/>
  <c r="G1140" i="3"/>
  <c r="H1140" i="3"/>
  <c r="I1140" i="3"/>
  <c r="J1140" i="3"/>
  <c r="K1140" i="3"/>
  <c r="L1140" i="3"/>
  <c r="M1140" i="3"/>
  <c r="G1141" i="3"/>
  <c r="H1141" i="3"/>
  <c r="I1141" i="3"/>
  <c r="J1141" i="3"/>
  <c r="K1141" i="3"/>
  <c r="L1141" i="3"/>
  <c r="M1141" i="3"/>
  <c r="G1143" i="3"/>
  <c r="H1143" i="3"/>
  <c r="I1143" i="3"/>
  <c r="J1143" i="3"/>
  <c r="K1143" i="3"/>
  <c r="L1143" i="3"/>
  <c r="M1143" i="3"/>
  <c r="G1144" i="3"/>
  <c r="H1144" i="3"/>
  <c r="I1144" i="3"/>
  <c r="J1144" i="3"/>
  <c r="K1144" i="3"/>
  <c r="L1144" i="3"/>
  <c r="M1144" i="3"/>
  <c r="G1145" i="3"/>
  <c r="H1145" i="3"/>
  <c r="I1145" i="3"/>
  <c r="J1145" i="3"/>
  <c r="K1145" i="3"/>
  <c r="L1145" i="3"/>
  <c r="M1145" i="3"/>
  <c r="G1146" i="3"/>
  <c r="H1146" i="3"/>
  <c r="I1146" i="3"/>
  <c r="J1146" i="3"/>
  <c r="K1146" i="3"/>
  <c r="L1146" i="3"/>
  <c r="M1146" i="3"/>
  <c r="G1147" i="3"/>
  <c r="H1147" i="3"/>
  <c r="I1147" i="3"/>
  <c r="J1147" i="3"/>
  <c r="K1147" i="3"/>
  <c r="L1147" i="3"/>
  <c r="M1147" i="3"/>
  <c r="G1148" i="3"/>
  <c r="H1148" i="3"/>
  <c r="I1148" i="3"/>
  <c r="J1148" i="3"/>
  <c r="K1148" i="3"/>
  <c r="L1148" i="3"/>
  <c r="M1148" i="3"/>
  <c r="G1149" i="3"/>
  <c r="H1149" i="3"/>
  <c r="I1149" i="3"/>
  <c r="J1149" i="3"/>
  <c r="K1149" i="3"/>
  <c r="L1149" i="3"/>
  <c r="M1149" i="3"/>
  <c r="G1150" i="3"/>
  <c r="H1150" i="3"/>
  <c r="I1150" i="3"/>
  <c r="J1150" i="3"/>
  <c r="K1150" i="3"/>
  <c r="L1150" i="3"/>
  <c r="M1150" i="3"/>
  <c r="G1151" i="3"/>
  <c r="H1151" i="3"/>
  <c r="I1151" i="3"/>
  <c r="J1151" i="3"/>
  <c r="K1151" i="3"/>
  <c r="L1151" i="3"/>
  <c r="M1151" i="3"/>
  <c r="G1152" i="3"/>
  <c r="H1152" i="3"/>
  <c r="I1152" i="3"/>
  <c r="J1152" i="3"/>
  <c r="K1152" i="3"/>
  <c r="L1152" i="3"/>
  <c r="M1152" i="3"/>
  <c r="G1153" i="3"/>
  <c r="H1153" i="3"/>
  <c r="I1153" i="3"/>
  <c r="J1153" i="3"/>
  <c r="K1153" i="3"/>
  <c r="L1153" i="3"/>
  <c r="M1153" i="3"/>
  <c r="G1154" i="3"/>
  <c r="H1154" i="3"/>
  <c r="I1154" i="3"/>
  <c r="J1154" i="3"/>
  <c r="K1154" i="3"/>
  <c r="L1154" i="3"/>
  <c r="M1154" i="3"/>
  <c r="G1155" i="3"/>
  <c r="H1155" i="3"/>
  <c r="I1155" i="3"/>
  <c r="J1155" i="3"/>
  <c r="K1155" i="3"/>
  <c r="L1155" i="3"/>
  <c r="M1155" i="3"/>
  <c r="G1156" i="3"/>
  <c r="H1156" i="3"/>
  <c r="I1156" i="3"/>
  <c r="J1156" i="3"/>
  <c r="K1156" i="3"/>
  <c r="L1156" i="3"/>
  <c r="M1156" i="3"/>
  <c r="G1157" i="3"/>
  <c r="H1157" i="3"/>
  <c r="I1157" i="3"/>
  <c r="J1157" i="3"/>
  <c r="K1157" i="3"/>
  <c r="L1157" i="3"/>
  <c r="M1157" i="3"/>
  <c r="G1158" i="3"/>
  <c r="H1158" i="3"/>
  <c r="I1158" i="3"/>
  <c r="J1158" i="3"/>
  <c r="K1158" i="3"/>
  <c r="L1158" i="3"/>
  <c r="M1158" i="3"/>
  <c r="G1159" i="3"/>
  <c r="H1159" i="3"/>
  <c r="I1159" i="3"/>
  <c r="J1159" i="3"/>
  <c r="K1159" i="3"/>
  <c r="L1159" i="3"/>
  <c r="M1159" i="3"/>
  <c r="G2249" i="3"/>
  <c r="H2249" i="3"/>
  <c r="I2249" i="3"/>
  <c r="J2249" i="3"/>
  <c r="K2249" i="3"/>
  <c r="L2249" i="3"/>
  <c r="M2249" i="3"/>
  <c r="G2250" i="3"/>
  <c r="H2250" i="3"/>
  <c r="I2250" i="3"/>
  <c r="J2250" i="3"/>
  <c r="K2250" i="3"/>
  <c r="L2250" i="3"/>
  <c r="M2250" i="3"/>
  <c r="G2251" i="3"/>
  <c r="H2251" i="3"/>
  <c r="I2251" i="3"/>
  <c r="J2251" i="3"/>
  <c r="K2251" i="3"/>
  <c r="L2251" i="3"/>
  <c r="M2251" i="3"/>
  <c r="G2252" i="3"/>
  <c r="H2252" i="3"/>
  <c r="I2252" i="3"/>
  <c r="J2252" i="3"/>
  <c r="K2252" i="3"/>
  <c r="L2252" i="3"/>
  <c r="M2252" i="3"/>
  <c r="G2253" i="3"/>
  <c r="H2253" i="3"/>
  <c r="I2253" i="3"/>
  <c r="J2253" i="3"/>
  <c r="K2253" i="3"/>
  <c r="L2253" i="3"/>
  <c r="M2253" i="3"/>
  <c r="G2254" i="3"/>
  <c r="H2254" i="3"/>
  <c r="I2254" i="3"/>
  <c r="J2254" i="3"/>
  <c r="K2254" i="3"/>
  <c r="L2254" i="3"/>
  <c r="M2254" i="3"/>
  <c r="G2255" i="3"/>
  <c r="H2255" i="3"/>
  <c r="I2255" i="3"/>
  <c r="J2255" i="3"/>
  <c r="K2255" i="3"/>
  <c r="L2255" i="3"/>
  <c r="M2255" i="3"/>
  <c r="G2256" i="3"/>
  <c r="H2256" i="3"/>
  <c r="I2256" i="3"/>
  <c r="J2256" i="3"/>
  <c r="K2256" i="3"/>
  <c r="L2256" i="3"/>
  <c r="M2256" i="3"/>
  <c r="G2258" i="3"/>
  <c r="H2258" i="3"/>
  <c r="I2258" i="3"/>
  <c r="J2258" i="3"/>
  <c r="K2258" i="3"/>
  <c r="L2258" i="3"/>
  <c r="M2258" i="3"/>
  <c r="G2259" i="3"/>
  <c r="H2259" i="3"/>
  <c r="I2259" i="3"/>
  <c r="J2259" i="3"/>
  <c r="K2259" i="3"/>
  <c r="L2259" i="3"/>
  <c r="M2259" i="3"/>
  <c r="G2260" i="3"/>
  <c r="H2260" i="3"/>
  <c r="I2260" i="3"/>
  <c r="J2260" i="3"/>
  <c r="K2260" i="3"/>
  <c r="L2260" i="3"/>
  <c r="M2260" i="3"/>
  <c r="G2261" i="3"/>
  <c r="H2261" i="3"/>
  <c r="I2261" i="3"/>
  <c r="J2261" i="3"/>
  <c r="K2261" i="3"/>
  <c r="L2261" i="3"/>
  <c r="M2261" i="3"/>
  <c r="G2262" i="3"/>
  <c r="H2262" i="3"/>
  <c r="I2262" i="3"/>
  <c r="J2262" i="3"/>
  <c r="K2262" i="3"/>
  <c r="L2262" i="3"/>
  <c r="M2262" i="3"/>
  <c r="G2263" i="3"/>
  <c r="H2263" i="3"/>
  <c r="I2263" i="3"/>
  <c r="J2263" i="3"/>
  <c r="K2263" i="3"/>
  <c r="L2263" i="3"/>
  <c r="M2263" i="3"/>
  <c r="G2264" i="3"/>
  <c r="H2264" i="3"/>
  <c r="I2264" i="3"/>
  <c r="J2264" i="3"/>
  <c r="K2264" i="3"/>
  <c r="L2264" i="3"/>
  <c r="M2264" i="3"/>
  <c r="G2265" i="3"/>
  <c r="H2265" i="3"/>
  <c r="I2265" i="3"/>
  <c r="J2265" i="3"/>
  <c r="K2265" i="3"/>
  <c r="L2265" i="3"/>
  <c r="M2265" i="3"/>
  <c r="G2266" i="3"/>
  <c r="H2266" i="3"/>
  <c r="I2266" i="3"/>
  <c r="J2266" i="3"/>
  <c r="K2266" i="3"/>
  <c r="L2266" i="3"/>
  <c r="M2266" i="3"/>
  <c r="G2267" i="3"/>
  <c r="H2267" i="3"/>
  <c r="I2267" i="3"/>
  <c r="J2267" i="3"/>
  <c r="K2267" i="3"/>
  <c r="L2267" i="3"/>
  <c r="M2267" i="3"/>
  <c r="G2268" i="3"/>
  <c r="H2268" i="3"/>
  <c r="I2268" i="3"/>
  <c r="J2268" i="3"/>
  <c r="K2268" i="3"/>
  <c r="L2268" i="3"/>
  <c r="M2268" i="3"/>
  <c r="G2269" i="3"/>
  <c r="H2269" i="3"/>
  <c r="I2269" i="3"/>
  <c r="J2269" i="3"/>
  <c r="K2269" i="3"/>
  <c r="L2269" i="3"/>
  <c r="M2269" i="3"/>
  <c r="G2270" i="3"/>
  <c r="H2270" i="3"/>
  <c r="I2270" i="3"/>
  <c r="J2270" i="3"/>
  <c r="K2270" i="3"/>
  <c r="L2270" i="3"/>
  <c r="M2270" i="3"/>
  <c r="G1161" i="3"/>
  <c r="H1161" i="3"/>
  <c r="I1161" i="3"/>
  <c r="J1161" i="3"/>
  <c r="K1161" i="3"/>
  <c r="L1161" i="3"/>
  <c r="M1161" i="3"/>
  <c r="G1162" i="3"/>
  <c r="H1162" i="3"/>
  <c r="I1162" i="3"/>
  <c r="J1162" i="3"/>
  <c r="K1162" i="3"/>
  <c r="L1162" i="3"/>
  <c r="M1162" i="3"/>
  <c r="G1163" i="3"/>
  <c r="H1163" i="3"/>
  <c r="I1163" i="3"/>
  <c r="J1163" i="3"/>
  <c r="K1163" i="3"/>
  <c r="L1163" i="3"/>
  <c r="M1163" i="3"/>
  <c r="G1164" i="3"/>
  <c r="H1164" i="3"/>
  <c r="I1164" i="3"/>
  <c r="J1164" i="3"/>
  <c r="K1164" i="3"/>
  <c r="L1164" i="3"/>
  <c r="M1164" i="3"/>
  <c r="G1165" i="3"/>
  <c r="H1165" i="3"/>
  <c r="I1165" i="3"/>
  <c r="J1165" i="3"/>
  <c r="K1165" i="3"/>
  <c r="L1165" i="3"/>
  <c r="M1165" i="3"/>
  <c r="G1166" i="3"/>
  <c r="H1166" i="3"/>
  <c r="I1166" i="3"/>
  <c r="J1166" i="3"/>
  <c r="K1166" i="3"/>
  <c r="L1166" i="3"/>
  <c r="M1166" i="3"/>
  <c r="G1167" i="3"/>
  <c r="H1167" i="3"/>
  <c r="I1167" i="3"/>
  <c r="J1167" i="3"/>
  <c r="K1167" i="3"/>
  <c r="L1167" i="3"/>
  <c r="M1167" i="3"/>
  <c r="G1169" i="3"/>
  <c r="H1169" i="3"/>
  <c r="I1169" i="3"/>
  <c r="J1169" i="3"/>
  <c r="K1169" i="3"/>
  <c r="L1169" i="3"/>
  <c r="M1169" i="3"/>
  <c r="G1170" i="3"/>
  <c r="H1170" i="3"/>
  <c r="I1170" i="3"/>
  <c r="J1170" i="3"/>
  <c r="K1170" i="3"/>
  <c r="L1170" i="3"/>
  <c r="M1170" i="3"/>
  <c r="G1171" i="3"/>
  <c r="H1171" i="3"/>
  <c r="I1171" i="3"/>
  <c r="J1171" i="3"/>
  <c r="K1171" i="3"/>
  <c r="L1171" i="3"/>
  <c r="M1171" i="3"/>
  <c r="G1172" i="3"/>
  <c r="H1172" i="3"/>
  <c r="I1172" i="3"/>
  <c r="J1172" i="3"/>
  <c r="K1172" i="3"/>
  <c r="L1172" i="3"/>
  <c r="M1172" i="3"/>
  <c r="G1173" i="3"/>
  <c r="H1173" i="3"/>
  <c r="I1173" i="3"/>
  <c r="J1173" i="3"/>
  <c r="K1173" i="3"/>
  <c r="L1173" i="3"/>
  <c r="M1173" i="3"/>
  <c r="G1174" i="3"/>
  <c r="H1174" i="3"/>
  <c r="I1174" i="3"/>
  <c r="J1174" i="3"/>
  <c r="K1174" i="3"/>
  <c r="L1174" i="3"/>
  <c r="M1174" i="3"/>
  <c r="G1175" i="3"/>
  <c r="H1175" i="3"/>
  <c r="I1175" i="3"/>
  <c r="J1175" i="3"/>
  <c r="K1175" i="3"/>
  <c r="L1175" i="3"/>
  <c r="M1175" i="3"/>
  <c r="G1176" i="3"/>
  <c r="H1176" i="3"/>
  <c r="I1176" i="3"/>
  <c r="J1176" i="3"/>
  <c r="K1176" i="3"/>
  <c r="L1176" i="3"/>
  <c r="M1176" i="3"/>
  <c r="G1177" i="3"/>
  <c r="H1177" i="3"/>
  <c r="I1177" i="3"/>
  <c r="J1177" i="3"/>
  <c r="K1177" i="3"/>
  <c r="L1177" i="3"/>
  <c r="M1177" i="3"/>
  <c r="G1178" i="3"/>
  <c r="H1178" i="3"/>
  <c r="I1178" i="3"/>
  <c r="J1178" i="3"/>
  <c r="K1178" i="3"/>
  <c r="L1178" i="3"/>
  <c r="M1178" i="3"/>
  <c r="G1179" i="3"/>
  <c r="H1179" i="3"/>
  <c r="I1179" i="3"/>
  <c r="J1179" i="3"/>
  <c r="K1179" i="3"/>
  <c r="L1179" i="3"/>
  <c r="M1179" i="3"/>
  <c r="G1180" i="3"/>
  <c r="H1180" i="3"/>
  <c r="I1180" i="3"/>
  <c r="J1180" i="3"/>
  <c r="K1180" i="3"/>
  <c r="L1180" i="3"/>
  <c r="M1180" i="3"/>
  <c r="G1181" i="3"/>
  <c r="H1181" i="3"/>
  <c r="I1181" i="3"/>
  <c r="J1181" i="3"/>
  <c r="K1181" i="3"/>
  <c r="L1181" i="3"/>
  <c r="M1181" i="3"/>
  <c r="G1182" i="3"/>
  <c r="H1182" i="3"/>
  <c r="I1182" i="3"/>
  <c r="J1182" i="3"/>
  <c r="K1182" i="3"/>
  <c r="L1182" i="3"/>
  <c r="M1182" i="3"/>
  <c r="G1183" i="3"/>
  <c r="H1183" i="3"/>
  <c r="I1183" i="3"/>
  <c r="J1183" i="3"/>
  <c r="K1183" i="3"/>
  <c r="L1183" i="3"/>
  <c r="M1183" i="3"/>
  <c r="G1184" i="3"/>
  <c r="H1184" i="3"/>
  <c r="I1184" i="3"/>
  <c r="J1184" i="3"/>
  <c r="K1184" i="3"/>
  <c r="L1184" i="3"/>
  <c r="M1184" i="3"/>
  <c r="G1185" i="3"/>
  <c r="H1185" i="3"/>
  <c r="I1185" i="3"/>
  <c r="J1185" i="3"/>
  <c r="K1185" i="3"/>
  <c r="L1185" i="3"/>
  <c r="M1185" i="3"/>
  <c r="G2272" i="3"/>
  <c r="H2272" i="3"/>
  <c r="I2272" i="3"/>
  <c r="J2272" i="3"/>
  <c r="K2272" i="3"/>
  <c r="L2272" i="3"/>
  <c r="M2272" i="3"/>
  <c r="G2273" i="3"/>
  <c r="H2273" i="3"/>
  <c r="I2273" i="3"/>
  <c r="J2273" i="3"/>
  <c r="K2273" i="3"/>
  <c r="L2273" i="3"/>
  <c r="M2273" i="3"/>
  <c r="G2274" i="3"/>
  <c r="H2274" i="3"/>
  <c r="I2274" i="3"/>
  <c r="J2274" i="3"/>
  <c r="K2274" i="3"/>
  <c r="L2274" i="3"/>
  <c r="M2274" i="3"/>
  <c r="G2275" i="3"/>
  <c r="H2275" i="3"/>
  <c r="I2275" i="3"/>
  <c r="J2275" i="3"/>
  <c r="K2275" i="3"/>
  <c r="L2275" i="3"/>
  <c r="M2275" i="3"/>
  <c r="G2276" i="3"/>
  <c r="H2276" i="3"/>
  <c r="I2276" i="3"/>
  <c r="J2276" i="3"/>
  <c r="K2276" i="3"/>
  <c r="L2276" i="3"/>
  <c r="M2276" i="3"/>
  <c r="G2277" i="3"/>
  <c r="H2277" i="3"/>
  <c r="I2277" i="3"/>
  <c r="J2277" i="3"/>
  <c r="K2277" i="3"/>
  <c r="L2277" i="3"/>
  <c r="M2277" i="3"/>
  <c r="G2278" i="3"/>
  <c r="H2278" i="3"/>
  <c r="I2278" i="3"/>
  <c r="J2278" i="3"/>
  <c r="K2278" i="3"/>
  <c r="L2278" i="3"/>
  <c r="M2278" i="3"/>
  <c r="G2279" i="3"/>
  <c r="H2279" i="3"/>
  <c r="I2279" i="3"/>
  <c r="J2279" i="3"/>
  <c r="K2279" i="3"/>
  <c r="L2279" i="3"/>
  <c r="M2279" i="3"/>
  <c r="G2281" i="3"/>
  <c r="H2281" i="3"/>
  <c r="I2281" i="3"/>
  <c r="J2281" i="3"/>
  <c r="K2281" i="3"/>
  <c r="L2281" i="3"/>
  <c r="M2281" i="3"/>
  <c r="G2282" i="3"/>
  <c r="H2282" i="3"/>
  <c r="I2282" i="3"/>
  <c r="J2282" i="3"/>
  <c r="K2282" i="3"/>
  <c r="L2282" i="3"/>
  <c r="M2282" i="3"/>
  <c r="G2283" i="3"/>
  <c r="H2283" i="3"/>
  <c r="I2283" i="3"/>
  <c r="J2283" i="3"/>
  <c r="K2283" i="3"/>
  <c r="L2283" i="3"/>
  <c r="M2283" i="3"/>
  <c r="G2284" i="3"/>
  <c r="H2284" i="3"/>
  <c r="I2284" i="3"/>
  <c r="J2284" i="3"/>
  <c r="K2284" i="3"/>
  <c r="L2284" i="3"/>
  <c r="M2284" i="3"/>
  <c r="G2285" i="3"/>
  <c r="H2285" i="3"/>
  <c r="I2285" i="3"/>
  <c r="J2285" i="3"/>
  <c r="K2285" i="3"/>
  <c r="L2285" i="3"/>
  <c r="M2285" i="3"/>
  <c r="G2286" i="3"/>
  <c r="H2286" i="3"/>
  <c r="I2286" i="3"/>
  <c r="J2286" i="3"/>
  <c r="K2286" i="3"/>
  <c r="L2286" i="3"/>
  <c r="M2286" i="3"/>
  <c r="G2287" i="3"/>
  <c r="H2287" i="3"/>
  <c r="I2287" i="3"/>
  <c r="J2287" i="3"/>
  <c r="K2287" i="3"/>
  <c r="L2287" i="3"/>
  <c r="M2287" i="3"/>
  <c r="G2288" i="3"/>
  <c r="H2288" i="3"/>
  <c r="I2288" i="3"/>
  <c r="J2288" i="3"/>
  <c r="K2288" i="3"/>
  <c r="L2288" i="3"/>
  <c r="M2288" i="3"/>
  <c r="G2289" i="3"/>
  <c r="H2289" i="3"/>
  <c r="I2289" i="3"/>
  <c r="J2289" i="3"/>
  <c r="K2289" i="3"/>
  <c r="L2289" i="3"/>
  <c r="M2289" i="3"/>
  <c r="G2290" i="3"/>
  <c r="H2290" i="3"/>
  <c r="I2290" i="3"/>
  <c r="J2290" i="3"/>
  <c r="K2290" i="3"/>
  <c r="L2290" i="3"/>
  <c r="M2290" i="3"/>
  <c r="G2291" i="3"/>
  <c r="H2291" i="3"/>
  <c r="I2291" i="3"/>
  <c r="J2291" i="3"/>
  <c r="K2291" i="3"/>
  <c r="L2291" i="3"/>
  <c r="M2291" i="3"/>
  <c r="G2292" i="3"/>
  <c r="H2292" i="3"/>
  <c r="I2292" i="3"/>
  <c r="J2292" i="3"/>
  <c r="K2292" i="3"/>
  <c r="L2292" i="3"/>
  <c r="M2292" i="3"/>
  <c r="G2293" i="3"/>
  <c r="H2293" i="3"/>
  <c r="I2293" i="3"/>
  <c r="J2293" i="3"/>
  <c r="K2293" i="3"/>
  <c r="L2293" i="3"/>
  <c r="M2293" i="3"/>
  <c r="G1187" i="3"/>
  <c r="H1187" i="3"/>
  <c r="I1187" i="3"/>
  <c r="J1187" i="3"/>
  <c r="K1187" i="3"/>
  <c r="L1187" i="3"/>
  <c r="M1187" i="3"/>
  <c r="G1188" i="3"/>
  <c r="H1188" i="3"/>
  <c r="I1188" i="3"/>
  <c r="J1188" i="3"/>
  <c r="K1188" i="3"/>
  <c r="L1188" i="3"/>
  <c r="M1188" i="3"/>
  <c r="G1189" i="3"/>
  <c r="H1189" i="3"/>
  <c r="I1189" i="3"/>
  <c r="J1189" i="3"/>
  <c r="K1189" i="3"/>
  <c r="L1189" i="3"/>
  <c r="M1189" i="3"/>
  <c r="G1190" i="3"/>
  <c r="H1190" i="3"/>
  <c r="I1190" i="3"/>
  <c r="J1190" i="3"/>
  <c r="K1190" i="3"/>
  <c r="L1190" i="3"/>
  <c r="M1190" i="3"/>
  <c r="G1191" i="3"/>
  <c r="H1191" i="3"/>
  <c r="I1191" i="3"/>
  <c r="J1191" i="3"/>
  <c r="K1191" i="3"/>
  <c r="L1191" i="3"/>
  <c r="M1191" i="3"/>
  <c r="G1192" i="3"/>
  <c r="H1192" i="3"/>
  <c r="I1192" i="3"/>
  <c r="J1192" i="3"/>
  <c r="K1192" i="3"/>
  <c r="L1192" i="3"/>
  <c r="M1192" i="3"/>
  <c r="G1194" i="3"/>
  <c r="H1194" i="3"/>
  <c r="I1194" i="3"/>
  <c r="J1194" i="3"/>
  <c r="K1194" i="3"/>
  <c r="L1194" i="3"/>
  <c r="M1194" i="3"/>
  <c r="G1195" i="3"/>
  <c r="H1195" i="3"/>
  <c r="I1195" i="3"/>
  <c r="J1195" i="3"/>
  <c r="K1195" i="3"/>
  <c r="L1195" i="3"/>
  <c r="M1195" i="3"/>
  <c r="G1196" i="3"/>
  <c r="H1196" i="3"/>
  <c r="I1196" i="3"/>
  <c r="J1196" i="3"/>
  <c r="K1196" i="3"/>
  <c r="L1196" i="3"/>
  <c r="M1196" i="3"/>
  <c r="G1197" i="3"/>
  <c r="H1197" i="3"/>
  <c r="I1197" i="3"/>
  <c r="J1197" i="3"/>
  <c r="K1197" i="3"/>
  <c r="L1197" i="3"/>
  <c r="M1197" i="3"/>
  <c r="G1198" i="3"/>
  <c r="H1198" i="3"/>
  <c r="I1198" i="3"/>
  <c r="J1198" i="3"/>
  <c r="K1198" i="3"/>
  <c r="L1198" i="3"/>
  <c r="M1198" i="3"/>
  <c r="G1199" i="3"/>
  <c r="H1199" i="3"/>
  <c r="I1199" i="3"/>
  <c r="J1199" i="3"/>
  <c r="K1199" i="3"/>
  <c r="L1199" i="3"/>
  <c r="M1199" i="3"/>
  <c r="G1200" i="3"/>
  <c r="H1200" i="3"/>
  <c r="I1200" i="3"/>
  <c r="J1200" i="3"/>
  <c r="K1200" i="3"/>
  <c r="L1200" i="3"/>
  <c r="M1200" i="3"/>
  <c r="G1201" i="3"/>
  <c r="H1201" i="3"/>
  <c r="I1201" i="3"/>
  <c r="J1201" i="3"/>
  <c r="K1201" i="3"/>
  <c r="L1201" i="3"/>
  <c r="M1201" i="3"/>
  <c r="G1202" i="3"/>
  <c r="H1202" i="3"/>
  <c r="I1202" i="3"/>
  <c r="J1202" i="3"/>
  <c r="K1202" i="3"/>
  <c r="L1202" i="3"/>
  <c r="M1202" i="3"/>
  <c r="G1203" i="3"/>
  <c r="H1203" i="3"/>
  <c r="I1203" i="3"/>
  <c r="J1203" i="3"/>
  <c r="K1203" i="3"/>
  <c r="L1203" i="3"/>
  <c r="M1203" i="3"/>
  <c r="G1204" i="3"/>
  <c r="H1204" i="3"/>
  <c r="I1204" i="3"/>
  <c r="J1204" i="3"/>
  <c r="K1204" i="3"/>
  <c r="L1204" i="3"/>
  <c r="M1204" i="3"/>
  <c r="G1205" i="3"/>
  <c r="H1205" i="3"/>
  <c r="I1205" i="3"/>
  <c r="J1205" i="3"/>
  <c r="K1205" i="3"/>
  <c r="L1205" i="3"/>
  <c r="M1205" i="3"/>
  <c r="G1206" i="3"/>
  <c r="H1206" i="3"/>
  <c r="I1206" i="3"/>
  <c r="J1206" i="3"/>
  <c r="K1206" i="3"/>
  <c r="L1206" i="3"/>
  <c r="M1206" i="3"/>
  <c r="G1207" i="3"/>
  <c r="H1207" i="3"/>
  <c r="I1207" i="3"/>
  <c r="J1207" i="3"/>
  <c r="K1207" i="3"/>
  <c r="L1207" i="3"/>
  <c r="M1207" i="3"/>
  <c r="G1208" i="3"/>
  <c r="H1208" i="3"/>
  <c r="I1208" i="3"/>
  <c r="J1208" i="3"/>
  <c r="K1208" i="3"/>
  <c r="L1208" i="3"/>
  <c r="M1208" i="3"/>
  <c r="G1209" i="3"/>
  <c r="H1209" i="3"/>
  <c r="I1209" i="3"/>
  <c r="J1209" i="3"/>
  <c r="K1209" i="3"/>
  <c r="L1209" i="3"/>
  <c r="M1209" i="3"/>
  <c r="G1210" i="3"/>
  <c r="H1210" i="3"/>
  <c r="I1210" i="3"/>
  <c r="J1210" i="3"/>
  <c r="K1210" i="3"/>
  <c r="L1210" i="3"/>
  <c r="M1210" i="3"/>
  <c r="G1211" i="3"/>
  <c r="H1211" i="3"/>
  <c r="I1211" i="3"/>
  <c r="J1211" i="3"/>
  <c r="K1211" i="3"/>
  <c r="L1211" i="3"/>
  <c r="M1211" i="3"/>
  <c r="G1212" i="3"/>
  <c r="H1212" i="3"/>
  <c r="I1212" i="3"/>
  <c r="J1212" i="3"/>
  <c r="K1212" i="3"/>
  <c r="L1212" i="3"/>
  <c r="M1212" i="3"/>
  <c r="G1213" i="3"/>
  <c r="H1213" i="3"/>
  <c r="I1213" i="3"/>
  <c r="J1213" i="3"/>
  <c r="K1213" i="3"/>
  <c r="L1213" i="3"/>
  <c r="M1213" i="3"/>
  <c r="G1214" i="3"/>
  <c r="H1214" i="3"/>
  <c r="I1214" i="3"/>
  <c r="J1214" i="3"/>
  <c r="K1214" i="3"/>
  <c r="L1214" i="3"/>
  <c r="M1214" i="3"/>
  <c r="G1215" i="3"/>
  <c r="H1215" i="3"/>
  <c r="I1215" i="3"/>
  <c r="J1215" i="3"/>
  <c r="K1215" i="3"/>
  <c r="L1215" i="3"/>
  <c r="M1215" i="3"/>
  <c r="G2295" i="3"/>
  <c r="H2295" i="3"/>
  <c r="I2295" i="3"/>
  <c r="J2295" i="3"/>
  <c r="K2295" i="3"/>
  <c r="L2295" i="3"/>
  <c r="M2295" i="3"/>
  <c r="G2296" i="3"/>
  <c r="H2296" i="3"/>
  <c r="I2296" i="3"/>
  <c r="J2296" i="3"/>
  <c r="K2296" i="3"/>
  <c r="L2296" i="3"/>
  <c r="M2296" i="3"/>
  <c r="G2297" i="3"/>
  <c r="H2297" i="3"/>
  <c r="I2297" i="3"/>
  <c r="J2297" i="3"/>
  <c r="K2297" i="3"/>
  <c r="L2297" i="3"/>
  <c r="M2297" i="3"/>
  <c r="G2298" i="3"/>
  <c r="H2298" i="3"/>
  <c r="I2298" i="3"/>
  <c r="J2298" i="3"/>
  <c r="K2298" i="3"/>
  <c r="L2298" i="3"/>
  <c r="M2298" i="3"/>
  <c r="G2299" i="3"/>
  <c r="H2299" i="3"/>
  <c r="I2299" i="3"/>
  <c r="J2299" i="3"/>
  <c r="K2299" i="3"/>
  <c r="L2299" i="3"/>
  <c r="M2299" i="3"/>
  <c r="G2300" i="3"/>
  <c r="H2300" i="3"/>
  <c r="I2300" i="3"/>
  <c r="J2300" i="3"/>
  <c r="K2300" i="3"/>
  <c r="L2300" i="3"/>
  <c r="M2300" i="3"/>
  <c r="G2301" i="3"/>
  <c r="H2301" i="3"/>
  <c r="I2301" i="3"/>
  <c r="J2301" i="3"/>
  <c r="K2301" i="3"/>
  <c r="L2301" i="3"/>
  <c r="M2301" i="3"/>
  <c r="G2302" i="3"/>
  <c r="H2302" i="3"/>
  <c r="I2302" i="3"/>
  <c r="J2302" i="3"/>
  <c r="K2302" i="3"/>
  <c r="L2302" i="3"/>
  <c r="M2302" i="3"/>
  <c r="G2303" i="3"/>
  <c r="H2303" i="3"/>
  <c r="I2303" i="3"/>
  <c r="J2303" i="3"/>
  <c r="K2303" i="3"/>
  <c r="L2303" i="3"/>
  <c r="M2303" i="3"/>
  <c r="G2304" i="3"/>
  <c r="H2304" i="3"/>
  <c r="I2304" i="3"/>
  <c r="J2304" i="3"/>
  <c r="K2304" i="3"/>
  <c r="L2304" i="3"/>
  <c r="M2304" i="3"/>
  <c r="G2305" i="3"/>
  <c r="H2305" i="3"/>
  <c r="I2305" i="3"/>
  <c r="J2305" i="3"/>
  <c r="K2305" i="3"/>
  <c r="L2305" i="3"/>
  <c r="M2305" i="3"/>
  <c r="G2306" i="3"/>
  <c r="H2306" i="3"/>
  <c r="I2306" i="3"/>
  <c r="J2306" i="3"/>
  <c r="K2306" i="3"/>
  <c r="L2306" i="3"/>
  <c r="M2306" i="3"/>
  <c r="G2307" i="3"/>
  <c r="H2307" i="3"/>
  <c r="I2307" i="3"/>
  <c r="J2307" i="3"/>
  <c r="K2307" i="3"/>
  <c r="L2307" i="3"/>
  <c r="M2307" i="3"/>
  <c r="G2308" i="3"/>
  <c r="H2308" i="3"/>
  <c r="I2308" i="3"/>
  <c r="J2308" i="3"/>
  <c r="K2308" i="3"/>
  <c r="L2308" i="3"/>
  <c r="M2308" i="3"/>
  <c r="G2309" i="3"/>
  <c r="H2309" i="3"/>
  <c r="I2309" i="3"/>
  <c r="J2309" i="3"/>
  <c r="K2309" i="3"/>
  <c r="L2309" i="3"/>
  <c r="M2309" i="3"/>
  <c r="G2310" i="3"/>
  <c r="H2310" i="3"/>
  <c r="I2310" i="3"/>
  <c r="J2310" i="3"/>
  <c r="K2310" i="3"/>
  <c r="L2310" i="3"/>
  <c r="M2310" i="3"/>
  <c r="G2311" i="3"/>
  <c r="H2311" i="3"/>
  <c r="I2311" i="3"/>
  <c r="J2311" i="3"/>
  <c r="K2311" i="3"/>
  <c r="L2311" i="3"/>
  <c r="M2311" i="3"/>
  <c r="G2312" i="3"/>
  <c r="H2312" i="3"/>
  <c r="I2312" i="3"/>
  <c r="J2312" i="3"/>
  <c r="K2312" i="3"/>
  <c r="L2312" i="3"/>
  <c r="M2312" i="3"/>
  <c r="G2313" i="3"/>
  <c r="H2313" i="3"/>
  <c r="I2313" i="3"/>
  <c r="J2313" i="3"/>
  <c r="K2313" i="3"/>
  <c r="L2313" i="3"/>
  <c r="M2313" i="3"/>
  <c r="G2314" i="3"/>
  <c r="H2314" i="3"/>
  <c r="I2314" i="3"/>
  <c r="J2314" i="3"/>
  <c r="K2314" i="3"/>
  <c r="L2314" i="3"/>
  <c r="M2314" i="3"/>
  <c r="G1217" i="3"/>
  <c r="H1217" i="3"/>
  <c r="I1217" i="3"/>
  <c r="J1217" i="3"/>
  <c r="K1217" i="3"/>
  <c r="L1217" i="3"/>
  <c r="M1217" i="3"/>
  <c r="G1218" i="3"/>
  <c r="H1218" i="3"/>
  <c r="I1218" i="3"/>
  <c r="J1218" i="3"/>
  <c r="K1218" i="3"/>
  <c r="L1218" i="3"/>
  <c r="M1218" i="3"/>
  <c r="G1219" i="3"/>
  <c r="H1219" i="3"/>
  <c r="I1219" i="3"/>
  <c r="J1219" i="3"/>
  <c r="K1219" i="3"/>
  <c r="L1219" i="3"/>
  <c r="M1219" i="3"/>
  <c r="G1220" i="3"/>
  <c r="H1220" i="3"/>
  <c r="I1220" i="3"/>
  <c r="J1220" i="3"/>
  <c r="K1220" i="3"/>
  <c r="L1220" i="3"/>
  <c r="M1220" i="3"/>
  <c r="G1221" i="3"/>
  <c r="H1221" i="3"/>
  <c r="I1221" i="3"/>
  <c r="J1221" i="3"/>
  <c r="K1221" i="3"/>
  <c r="L1221" i="3"/>
  <c r="M1221" i="3"/>
  <c r="G1222" i="3"/>
  <c r="H1222" i="3"/>
  <c r="I1222" i="3"/>
  <c r="J1222" i="3"/>
  <c r="K1222" i="3"/>
  <c r="L1222" i="3"/>
  <c r="M1222" i="3"/>
  <c r="G1223" i="3"/>
  <c r="H1223" i="3"/>
  <c r="I1223" i="3"/>
  <c r="J1223" i="3"/>
  <c r="K1223" i="3"/>
  <c r="L1223" i="3"/>
  <c r="M1223" i="3"/>
  <c r="G1224" i="3"/>
  <c r="H1224" i="3"/>
  <c r="I1224" i="3"/>
  <c r="J1224" i="3"/>
  <c r="K1224" i="3"/>
  <c r="L1224" i="3"/>
  <c r="M1224" i="3"/>
  <c r="G1225" i="3"/>
  <c r="H1225" i="3"/>
  <c r="I1225" i="3"/>
  <c r="J1225" i="3"/>
  <c r="K1225" i="3"/>
  <c r="L1225" i="3"/>
  <c r="M1225" i="3"/>
  <c r="G1226" i="3"/>
  <c r="H1226" i="3"/>
  <c r="I1226" i="3"/>
  <c r="J1226" i="3"/>
  <c r="K1226" i="3"/>
  <c r="L1226" i="3"/>
  <c r="M1226" i="3"/>
  <c r="G1227" i="3"/>
  <c r="H1227" i="3"/>
  <c r="I1227" i="3"/>
  <c r="J1227" i="3"/>
  <c r="K1227" i="3"/>
  <c r="L1227" i="3"/>
  <c r="M1227" i="3"/>
  <c r="G1228" i="3"/>
  <c r="H1228" i="3"/>
  <c r="I1228" i="3"/>
  <c r="J1228" i="3"/>
  <c r="K1228" i="3"/>
  <c r="L1228" i="3"/>
  <c r="M1228" i="3"/>
  <c r="G1229" i="3"/>
  <c r="H1229" i="3"/>
  <c r="I1229" i="3"/>
  <c r="J1229" i="3"/>
  <c r="K1229" i="3"/>
  <c r="L1229" i="3"/>
  <c r="M1229" i="3"/>
  <c r="G1231" i="3"/>
  <c r="H1231" i="3"/>
  <c r="I1231" i="3"/>
  <c r="J1231" i="3"/>
  <c r="K1231" i="3"/>
  <c r="L1231" i="3"/>
  <c r="M1231" i="3"/>
  <c r="G1232" i="3"/>
  <c r="H1232" i="3"/>
  <c r="I1232" i="3"/>
  <c r="J1232" i="3"/>
  <c r="K1232" i="3"/>
  <c r="L1232" i="3"/>
  <c r="M1232" i="3"/>
  <c r="G1233" i="3"/>
  <c r="H1233" i="3"/>
  <c r="I1233" i="3"/>
  <c r="J1233" i="3"/>
  <c r="K1233" i="3"/>
  <c r="L1233" i="3"/>
  <c r="M1233" i="3"/>
  <c r="G1234" i="3"/>
  <c r="H1234" i="3"/>
  <c r="I1234" i="3"/>
  <c r="J1234" i="3"/>
  <c r="K1234" i="3"/>
  <c r="L1234" i="3"/>
  <c r="M1234" i="3"/>
  <c r="G1235" i="3"/>
  <c r="H1235" i="3"/>
  <c r="I1235" i="3"/>
  <c r="J1235" i="3"/>
  <c r="K1235" i="3"/>
  <c r="L1235" i="3"/>
  <c r="M1235" i="3"/>
  <c r="G1236" i="3"/>
  <c r="H1236" i="3"/>
  <c r="I1236" i="3"/>
  <c r="J1236" i="3"/>
  <c r="K1236" i="3"/>
  <c r="L1236" i="3"/>
  <c r="M1236" i="3"/>
  <c r="G1237" i="3"/>
  <c r="H1237" i="3"/>
  <c r="I1237" i="3"/>
  <c r="J1237" i="3"/>
  <c r="K1237" i="3"/>
  <c r="L1237" i="3"/>
  <c r="M1237" i="3"/>
  <c r="G1238" i="3"/>
  <c r="H1238" i="3"/>
  <c r="I1238" i="3"/>
  <c r="J1238" i="3"/>
  <c r="K1238" i="3"/>
  <c r="L1238" i="3"/>
  <c r="M1238" i="3"/>
  <c r="G1239" i="3"/>
  <c r="H1239" i="3"/>
  <c r="I1239" i="3"/>
  <c r="J1239" i="3"/>
  <c r="K1239" i="3"/>
  <c r="L1239" i="3"/>
  <c r="M1239" i="3"/>
  <c r="G1240" i="3"/>
  <c r="H1240" i="3"/>
  <c r="I1240" i="3"/>
  <c r="J1240" i="3"/>
  <c r="K1240" i="3"/>
  <c r="L1240" i="3"/>
  <c r="M1240" i="3"/>
  <c r="G1241" i="3"/>
  <c r="H1241" i="3"/>
  <c r="I1241" i="3"/>
  <c r="J1241" i="3"/>
  <c r="K1241" i="3"/>
  <c r="L1241" i="3"/>
  <c r="M1241" i="3"/>
  <c r="G1242" i="3"/>
  <c r="H1242" i="3"/>
  <c r="I1242" i="3"/>
  <c r="J1242" i="3"/>
  <c r="K1242" i="3"/>
  <c r="L1242" i="3"/>
  <c r="M1242" i="3"/>
  <c r="G1243" i="3"/>
  <c r="H1243" i="3"/>
  <c r="I1243" i="3"/>
  <c r="J1243" i="3"/>
  <c r="K1243" i="3"/>
  <c r="L1243" i="3"/>
  <c r="M1243" i="3"/>
  <c r="G1244" i="3"/>
  <c r="H1244" i="3"/>
  <c r="I1244" i="3"/>
  <c r="J1244" i="3"/>
  <c r="K1244" i="3"/>
  <c r="L1244" i="3"/>
  <c r="M1244" i="3"/>
  <c r="G1245" i="3"/>
  <c r="H1245" i="3"/>
  <c r="I1245" i="3"/>
  <c r="J1245" i="3"/>
  <c r="K1245" i="3"/>
  <c r="L1245" i="3"/>
  <c r="M1245" i="3"/>
  <c r="G1246" i="3"/>
  <c r="H1246" i="3"/>
  <c r="I1246" i="3"/>
  <c r="J1246" i="3"/>
  <c r="K1246" i="3"/>
  <c r="L1246" i="3"/>
  <c r="M1246" i="3"/>
  <c r="G1247" i="3"/>
  <c r="H1247" i="3"/>
  <c r="I1247" i="3"/>
  <c r="J1247" i="3"/>
  <c r="K1247" i="3"/>
  <c r="L1247" i="3"/>
  <c r="M1247" i="3"/>
  <c r="G1248" i="3"/>
  <c r="H1248" i="3"/>
  <c r="I1248" i="3"/>
  <c r="J1248" i="3"/>
  <c r="K1248" i="3"/>
  <c r="L1248" i="3"/>
  <c r="M1248" i="3"/>
  <c r="G1249" i="3"/>
  <c r="H1249" i="3"/>
  <c r="I1249" i="3"/>
  <c r="J1249" i="3"/>
  <c r="K1249" i="3"/>
  <c r="L1249" i="3"/>
  <c r="M1249" i="3"/>
  <c r="G1250" i="3"/>
  <c r="H1250" i="3"/>
  <c r="I1250" i="3"/>
  <c r="J1250" i="3"/>
  <c r="K1250" i="3"/>
  <c r="L1250" i="3"/>
  <c r="M1250" i="3"/>
  <c r="G1251" i="3"/>
  <c r="H1251" i="3"/>
  <c r="I1251" i="3"/>
  <c r="J1251" i="3"/>
  <c r="K1251" i="3"/>
  <c r="L1251" i="3"/>
  <c r="M1251" i="3"/>
  <c r="G1252" i="3"/>
  <c r="H1252" i="3"/>
  <c r="I1252" i="3"/>
  <c r="J1252" i="3"/>
  <c r="K1252" i="3"/>
  <c r="L1252" i="3"/>
  <c r="M1252" i="3"/>
  <c r="G1253" i="3"/>
  <c r="H1253" i="3"/>
  <c r="I1253" i="3"/>
  <c r="J1253" i="3"/>
  <c r="K1253" i="3"/>
  <c r="L1253" i="3"/>
  <c r="M1253" i="3"/>
  <c r="G1254" i="3"/>
  <c r="H1254" i="3"/>
  <c r="I1254" i="3"/>
  <c r="J1254" i="3"/>
  <c r="K1254" i="3"/>
  <c r="L1254" i="3"/>
  <c r="M1254" i="3"/>
  <c r="G1255" i="3"/>
  <c r="H1255" i="3"/>
  <c r="I1255" i="3"/>
  <c r="J1255" i="3"/>
  <c r="K1255" i="3"/>
  <c r="L1255" i="3"/>
  <c r="M1255" i="3"/>
  <c r="G1256" i="3"/>
  <c r="H1256" i="3"/>
  <c r="I1256" i="3"/>
  <c r="J1256" i="3"/>
  <c r="K1256" i="3"/>
  <c r="L1256" i="3"/>
  <c r="M1256" i="3"/>
  <c r="G2316" i="3"/>
  <c r="H2316" i="3"/>
  <c r="I2316" i="3"/>
  <c r="J2316" i="3"/>
  <c r="K2316" i="3"/>
  <c r="L2316" i="3"/>
  <c r="M2316" i="3"/>
  <c r="G2317" i="3"/>
  <c r="H2317" i="3"/>
  <c r="I2317" i="3"/>
  <c r="J2317" i="3"/>
  <c r="K2317" i="3"/>
  <c r="L2317" i="3"/>
  <c r="M2317" i="3"/>
  <c r="G2318" i="3"/>
  <c r="H2318" i="3"/>
  <c r="I2318" i="3"/>
  <c r="J2318" i="3"/>
  <c r="K2318" i="3"/>
  <c r="L2318" i="3"/>
  <c r="M2318" i="3"/>
  <c r="G2319" i="3"/>
  <c r="H2319" i="3"/>
  <c r="I2319" i="3"/>
  <c r="J2319" i="3"/>
  <c r="K2319" i="3"/>
  <c r="L2319" i="3"/>
  <c r="M2319" i="3"/>
  <c r="G2320" i="3"/>
  <c r="H2320" i="3"/>
  <c r="I2320" i="3"/>
  <c r="J2320" i="3"/>
  <c r="K2320" i="3"/>
  <c r="L2320" i="3"/>
  <c r="M2320" i="3"/>
  <c r="G2321" i="3"/>
  <c r="H2321" i="3"/>
  <c r="I2321" i="3"/>
  <c r="J2321" i="3"/>
  <c r="K2321" i="3"/>
  <c r="L2321" i="3"/>
  <c r="M2321" i="3"/>
  <c r="G2322" i="3"/>
  <c r="H2322" i="3"/>
  <c r="I2322" i="3"/>
  <c r="J2322" i="3"/>
  <c r="K2322" i="3"/>
  <c r="L2322" i="3"/>
  <c r="M2322" i="3"/>
  <c r="G2323" i="3"/>
  <c r="H2323" i="3"/>
  <c r="I2323" i="3"/>
  <c r="J2323" i="3"/>
  <c r="K2323" i="3"/>
  <c r="L2323" i="3"/>
  <c r="M2323" i="3"/>
  <c r="G2324" i="3"/>
  <c r="H2324" i="3"/>
  <c r="I2324" i="3"/>
  <c r="J2324" i="3"/>
  <c r="K2324" i="3"/>
  <c r="L2324" i="3"/>
  <c r="M2324" i="3"/>
  <c r="G2325" i="3"/>
  <c r="H2325" i="3"/>
  <c r="I2325" i="3"/>
  <c r="J2325" i="3"/>
  <c r="K2325" i="3"/>
  <c r="L2325" i="3"/>
  <c r="M2325" i="3"/>
  <c r="G2326" i="3"/>
  <c r="H2326" i="3"/>
  <c r="I2326" i="3"/>
  <c r="J2326" i="3"/>
  <c r="K2326" i="3"/>
  <c r="L2326" i="3"/>
  <c r="M2326" i="3"/>
  <c r="G2327" i="3"/>
  <c r="H2327" i="3"/>
  <c r="I2327" i="3"/>
  <c r="J2327" i="3"/>
  <c r="K2327" i="3"/>
  <c r="L2327" i="3"/>
  <c r="M2327" i="3"/>
  <c r="G2328" i="3"/>
  <c r="H2328" i="3"/>
  <c r="I2328" i="3"/>
  <c r="J2328" i="3"/>
  <c r="K2328" i="3"/>
  <c r="L2328" i="3"/>
  <c r="M2328" i="3"/>
  <c r="G2329" i="3"/>
  <c r="H2329" i="3"/>
  <c r="I2329" i="3"/>
  <c r="J2329" i="3"/>
  <c r="K2329" i="3"/>
  <c r="L2329" i="3"/>
  <c r="M2329" i="3"/>
  <c r="G2330" i="3"/>
  <c r="H2330" i="3"/>
  <c r="I2330" i="3"/>
  <c r="J2330" i="3"/>
  <c r="K2330" i="3"/>
  <c r="L2330" i="3"/>
  <c r="M2330" i="3"/>
  <c r="G2331" i="3"/>
  <c r="H2331" i="3"/>
  <c r="I2331" i="3"/>
  <c r="J2331" i="3"/>
  <c r="K2331" i="3"/>
  <c r="L2331" i="3"/>
  <c r="M2331" i="3"/>
  <c r="G2332" i="3"/>
  <c r="H2332" i="3"/>
  <c r="I2332" i="3"/>
  <c r="J2332" i="3"/>
  <c r="K2332" i="3"/>
  <c r="L2332" i="3"/>
  <c r="M2332" i="3"/>
  <c r="G2333" i="3"/>
  <c r="H2333" i="3"/>
  <c r="I2333" i="3"/>
  <c r="J2333" i="3"/>
  <c r="K2333" i="3"/>
  <c r="L2333" i="3"/>
  <c r="M2333" i="3"/>
  <c r="G2334" i="3"/>
  <c r="H2334" i="3"/>
  <c r="I2334" i="3"/>
  <c r="J2334" i="3"/>
  <c r="K2334" i="3"/>
  <c r="L2334" i="3"/>
  <c r="M2334" i="3"/>
  <c r="G2335" i="3"/>
  <c r="H2335" i="3"/>
  <c r="I2335" i="3"/>
  <c r="J2335" i="3"/>
  <c r="K2335" i="3"/>
  <c r="L2335" i="3"/>
  <c r="M2335" i="3"/>
  <c r="G2336" i="3"/>
  <c r="H2336" i="3"/>
  <c r="I2336" i="3"/>
  <c r="J2336" i="3"/>
  <c r="K2336" i="3"/>
  <c r="L2336" i="3"/>
  <c r="M2336" i="3"/>
  <c r="G2337" i="3"/>
  <c r="H2337" i="3"/>
  <c r="I2337" i="3"/>
  <c r="J2337" i="3"/>
  <c r="K2337" i="3"/>
  <c r="L2337" i="3"/>
  <c r="M2337" i="3"/>
  <c r="G2338" i="3"/>
  <c r="H2338" i="3"/>
  <c r="I2338" i="3"/>
  <c r="J2338" i="3"/>
  <c r="K2338" i="3"/>
  <c r="L2338" i="3"/>
  <c r="M2338" i="3"/>
  <c r="G1258" i="3"/>
  <c r="H1258" i="3"/>
  <c r="I1258" i="3"/>
  <c r="J1258" i="3"/>
  <c r="K1258" i="3"/>
  <c r="L1258" i="3"/>
  <c r="M1258" i="3"/>
  <c r="G1259" i="3"/>
  <c r="H1259" i="3"/>
  <c r="I1259" i="3"/>
  <c r="J1259" i="3"/>
  <c r="K1259" i="3"/>
  <c r="L1259" i="3"/>
  <c r="M1259" i="3"/>
  <c r="G1260" i="3"/>
  <c r="H1260" i="3"/>
  <c r="I1260" i="3"/>
  <c r="J1260" i="3"/>
  <c r="K1260" i="3"/>
  <c r="L1260" i="3"/>
  <c r="M1260" i="3"/>
  <c r="G1266" i="3"/>
  <c r="H1266" i="3"/>
  <c r="I1266" i="3"/>
  <c r="J1266" i="3"/>
  <c r="K1266" i="3"/>
  <c r="L1266" i="3"/>
  <c r="M1266" i="3"/>
  <c r="G1267" i="3"/>
  <c r="H1267" i="3"/>
  <c r="I1267" i="3"/>
  <c r="J1267" i="3"/>
  <c r="K1267" i="3"/>
  <c r="L1267" i="3"/>
  <c r="M1267" i="3"/>
  <c r="G1268" i="3"/>
  <c r="H1268" i="3"/>
  <c r="I1268" i="3"/>
  <c r="J1268" i="3"/>
  <c r="K1268" i="3"/>
  <c r="L1268" i="3"/>
  <c r="M1268" i="3"/>
  <c r="G1269" i="3"/>
  <c r="H1269" i="3"/>
  <c r="I1269" i="3"/>
  <c r="J1269" i="3"/>
  <c r="K1269" i="3"/>
  <c r="L1269" i="3"/>
  <c r="M1269" i="3"/>
  <c r="G1270" i="3"/>
  <c r="H1270" i="3"/>
  <c r="I1270" i="3"/>
  <c r="J1270" i="3"/>
  <c r="K1270" i="3"/>
  <c r="L1270" i="3"/>
  <c r="M1270" i="3"/>
  <c r="G1271" i="3"/>
  <c r="H1271" i="3"/>
  <c r="I1271" i="3"/>
  <c r="J1271" i="3"/>
  <c r="K1271" i="3"/>
  <c r="L1271" i="3"/>
  <c r="M1271" i="3"/>
  <c r="G1272" i="3"/>
  <c r="H1272" i="3"/>
  <c r="I1272" i="3"/>
  <c r="J1272" i="3"/>
  <c r="K1272" i="3"/>
  <c r="L1272" i="3"/>
  <c r="M1272" i="3"/>
  <c r="G1273" i="3"/>
  <c r="H1273" i="3"/>
  <c r="I1273" i="3"/>
  <c r="J1273" i="3"/>
  <c r="K1273" i="3"/>
  <c r="L1273" i="3"/>
  <c r="M1273" i="3"/>
  <c r="G1274" i="3"/>
  <c r="H1274" i="3"/>
  <c r="I1274" i="3"/>
  <c r="J1274" i="3"/>
  <c r="K1274" i="3"/>
  <c r="L1274" i="3"/>
  <c r="M1274" i="3"/>
  <c r="G1275" i="3"/>
  <c r="H1275" i="3"/>
  <c r="I1275" i="3"/>
  <c r="J1275" i="3"/>
  <c r="K1275" i="3"/>
  <c r="L1275" i="3"/>
  <c r="M1275" i="3"/>
  <c r="G1276" i="3"/>
  <c r="H1276" i="3"/>
  <c r="I1276" i="3"/>
  <c r="J1276" i="3"/>
  <c r="K1276" i="3"/>
  <c r="L1276" i="3"/>
  <c r="M1276" i="3"/>
  <c r="G1277" i="3"/>
  <c r="H1277" i="3"/>
  <c r="I1277" i="3"/>
  <c r="J1277" i="3"/>
  <c r="K1277" i="3"/>
  <c r="L1277" i="3"/>
  <c r="M1277" i="3"/>
  <c r="G1278" i="3"/>
  <c r="H1278" i="3"/>
  <c r="I1278" i="3"/>
  <c r="J1278" i="3"/>
  <c r="K1278" i="3"/>
  <c r="L1278" i="3"/>
  <c r="M1278" i="3"/>
  <c r="G1279" i="3"/>
  <c r="H1279" i="3"/>
  <c r="I1279" i="3"/>
  <c r="J1279" i="3"/>
  <c r="K1279" i="3"/>
  <c r="L1279" i="3"/>
  <c r="M1279" i="3"/>
  <c r="G1280" i="3"/>
  <c r="H1280" i="3"/>
  <c r="I1280" i="3"/>
  <c r="J1280" i="3"/>
  <c r="K1280" i="3"/>
  <c r="L1280" i="3"/>
  <c r="M1280" i="3"/>
  <c r="G1281" i="3"/>
  <c r="H1281" i="3"/>
  <c r="I1281" i="3"/>
  <c r="J1281" i="3"/>
  <c r="K1281" i="3"/>
  <c r="L1281" i="3"/>
  <c r="M1281" i="3"/>
  <c r="G1282" i="3"/>
  <c r="H1282" i="3"/>
  <c r="I1282" i="3"/>
  <c r="J1282" i="3"/>
  <c r="K1282" i="3"/>
  <c r="L1282" i="3"/>
  <c r="M1282" i="3"/>
  <c r="G1283" i="3"/>
  <c r="H1283" i="3"/>
  <c r="I1283" i="3"/>
  <c r="J1283" i="3"/>
  <c r="K1283" i="3"/>
  <c r="L1283" i="3"/>
  <c r="M1283" i="3"/>
  <c r="G1284" i="3"/>
  <c r="H1284" i="3"/>
  <c r="I1284" i="3"/>
  <c r="J1284" i="3"/>
  <c r="K1284" i="3"/>
  <c r="L1284" i="3"/>
  <c r="M1284" i="3"/>
  <c r="G1285" i="3"/>
  <c r="H1285" i="3"/>
  <c r="I1285" i="3"/>
  <c r="J1285" i="3"/>
  <c r="K1285" i="3"/>
  <c r="L1285" i="3"/>
  <c r="M1285" i="3"/>
  <c r="G1286" i="3"/>
  <c r="H1286" i="3"/>
  <c r="I1286" i="3"/>
  <c r="J1286" i="3"/>
  <c r="K1286" i="3"/>
  <c r="L1286" i="3"/>
  <c r="M1286" i="3"/>
  <c r="G1287" i="3"/>
  <c r="H1287" i="3"/>
  <c r="I1287" i="3"/>
  <c r="J1287" i="3"/>
  <c r="K1287" i="3"/>
  <c r="L1287" i="3"/>
  <c r="M1287" i="3"/>
  <c r="G1288" i="3"/>
  <c r="H1288" i="3"/>
  <c r="I1288" i="3"/>
  <c r="J1288" i="3"/>
  <c r="K1288" i="3"/>
  <c r="L1288" i="3"/>
  <c r="M1288" i="3"/>
  <c r="G1289" i="3"/>
  <c r="H1289" i="3"/>
  <c r="I1289" i="3"/>
  <c r="J1289" i="3"/>
  <c r="K1289" i="3"/>
  <c r="L1289" i="3"/>
  <c r="M1289" i="3"/>
  <c r="G1290" i="3"/>
  <c r="H1290" i="3"/>
  <c r="I1290" i="3"/>
  <c r="J1290" i="3"/>
  <c r="K1290" i="3"/>
  <c r="L1290" i="3"/>
  <c r="M1290" i="3"/>
  <c r="G1291" i="3"/>
  <c r="H1291" i="3"/>
  <c r="I1291" i="3"/>
  <c r="J1291" i="3"/>
  <c r="K1291" i="3"/>
  <c r="L1291" i="3"/>
  <c r="M1291" i="3"/>
  <c r="G1292" i="3"/>
  <c r="H1292" i="3"/>
  <c r="I1292" i="3"/>
  <c r="J1292" i="3"/>
  <c r="K1292" i="3"/>
  <c r="L1292" i="3"/>
  <c r="M1292" i="3"/>
  <c r="G1293" i="3"/>
  <c r="H1293" i="3"/>
  <c r="I1293" i="3"/>
  <c r="J1293" i="3"/>
  <c r="K1293" i="3"/>
  <c r="L1293" i="3"/>
  <c r="M1293" i="3"/>
  <c r="G1295" i="3"/>
  <c r="H1295" i="3"/>
  <c r="I1295" i="3"/>
  <c r="J1295" i="3"/>
  <c r="K1295" i="3"/>
  <c r="L1295" i="3"/>
  <c r="M1295" i="3"/>
  <c r="G1296" i="3"/>
  <c r="H1296" i="3"/>
  <c r="I1296" i="3"/>
  <c r="J1296" i="3"/>
  <c r="K1296" i="3"/>
  <c r="L1296" i="3"/>
  <c r="M1296" i="3"/>
  <c r="G1297" i="3"/>
  <c r="H1297" i="3"/>
  <c r="I1297" i="3"/>
  <c r="J1297" i="3"/>
  <c r="K1297" i="3"/>
  <c r="L1297" i="3"/>
  <c r="M1297" i="3"/>
  <c r="G1298" i="3"/>
  <c r="H1298" i="3"/>
  <c r="I1298" i="3"/>
  <c r="J1298" i="3"/>
  <c r="K1298" i="3"/>
  <c r="L1298" i="3"/>
  <c r="M1298" i="3"/>
  <c r="G1299" i="3"/>
  <c r="H1299" i="3"/>
  <c r="I1299" i="3"/>
  <c r="J1299" i="3"/>
  <c r="K1299" i="3"/>
  <c r="L1299" i="3"/>
  <c r="M1299" i="3"/>
  <c r="G1300" i="3"/>
  <c r="H1300" i="3"/>
  <c r="I1300" i="3"/>
  <c r="J1300" i="3"/>
  <c r="K1300" i="3"/>
  <c r="L1300" i="3"/>
  <c r="M1300" i="3"/>
  <c r="G1305" i="3"/>
  <c r="H1305" i="3"/>
  <c r="I1305" i="3"/>
  <c r="J1305" i="3"/>
  <c r="K1305" i="3"/>
  <c r="L1305" i="3"/>
  <c r="M1305" i="3"/>
  <c r="G1306" i="3"/>
  <c r="H1306" i="3"/>
  <c r="I1306" i="3"/>
  <c r="J1306" i="3"/>
  <c r="K1306" i="3"/>
  <c r="L1306" i="3"/>
  <c r="M1306" i="3"/>
  <c r="G1307" i="3"/>
  <c r="H1307" i="3"/>
  <c r="I1307" i="3"/>
  <c r="J1307" i="3"/>
  <c r="K1307" i="3"/>
  <c r="L1307" i="3"/>
  <c r="M1307" i="3"/>
  <c r="G1308" i="3"/>
  <c r="H1308" i="3"/>
  <c r="I1308" i="3"/>
  <c r="J1308" i="3"/>
  <c r="K1308" i="3"/>
  <c r="L1308" i="3"/>
  <c r="M1308" i="3"/>
  <c r="G1312" i="3"/>
  <c r="H1312" i="3"/>
  <c r="I1312" i="3"/>
  <c r="J1312" i="3"/>
  <c r="K1312" i="3"/>
  <c r="L1312" i="3"/>
  <c r="M1312" i="3"/>
  <c r="G1313" i="3"/>
  <c r="H1313" i="3"/>
  <c r="I1313" i="3"/>
  <c r="J1313" i="3"/>
  <c r="K1313" i="3"/>
  <c r="L1313" i="3"/>
  <c r="M1313" i="3"/>
  <c r="G1314" i="3"/>
  <c r="H1314" i="3"/>
  <c r="I1314" i="3"/>
  <c r="J1314" i="3"/>
  <c r="K1314" i="3"/>
  <c r="L1314" i="3"/>
  <c r="M1314" i="3"/>
  <c r="G1316" i="3"/>
  <c r="H1316" i="3"/>
  <c r="I1316" i="3"/>
  <c r="J1316" i="3"/>
  <c r="K1316" i="3"/>
  <c r="L1316" i="3"/>
  <c r="M1316" i="3"/>
  <c r="G1317" i="3"/>
  <c r="H1317" i="3"/>
  <c r="I1317" i="3"/>
  <c r="J1317" i="3"/>
  <c r="K1317" i="3"/>
  <c r="L1317" i="3"/>
  <c r="M1317" i="3"/>
  <c r="G1318" i="3"/>
  <c r="H1318" i="3"/>
  <c r="I1318" i="3"/>
  <c r="J1318" i="3"/>
  <c r="K1318" i="3"/>
  <c r="L1318" i="3"/>
  <c r="M1318" i="3"/>
  <c r="G1319" i="3"/>
  <c r="H1319" i="3"/>
  <c r="I1319" i="3"/>
  <c r="J1319" i="3"/>
  <c r="K1319" i="3"/>
  <c r="L1319" i="3"/>
  <c r="M1319" i="3"/>
  <c r="G1320" i="3"/>
  <c r="H1320" i="3"/>
  <c r="I1320" i="3"/>
  <c r="J1320" i="3"/>
  <c r="K1320" i="3"/>
  <c r="L1320" i="3"/>
  <c r="M1320" i="3"/>
  <c r="G1321" i="3"/>
  <c r="H1321" i="3"/>
  <c r="I1321" i="3"/>
  <c r="J1321" i="3"/>
  <c r="K1321" i="3"/>
  <c r="L1321" i="3"/>
  <c r="M1321" i="3"/>
  <c r="G1322" i="3"/>
  <c r="H1322" i="3"/>
  <c r="I1322" i="3"/>
  <c r="J1322" i="3"/>
  <c r="K1322" i="3"/>
  <c r="L1322" i="3"/>
  <c r="M1322" i="3"/>
  <c r="G1323" i="3"/>
  <c r="H1323" i="3"/>
  <c r="I1323" i="3"/>
  <c r="J1323" i="3"/>
  <c r="K1323" i="3"/>
  <c r="L1323" i="3"/>
  <c r="M1323" i="3"/>
  <c r="G1324" i="3"/>
  <c r="H1324" i="3"/>
  <c r="I1324" i="3"/>
  <c r="J1324" i="3"/>
  <c r="K1324" i="3"/>
  <c r="L1324" i="3"/>
  <c r="M1324" i="3"/>
  <c r="G1325" i="3"/>
  <c r="H1325" i="3"/>
  <c r="I1325" i="3"/>
  <c r="J1325" i="3"/>
  <c r="K1325" i="3"/>
  <c r="L1325" i="3"/>
  <c r="M1325" i="3"/>
  <c r="G1327" i="3"/>
  <c r="H1327" i="3"/>
  <c r="I1327" i="3"/>
  <c r="J1327" i="3"/>
  <c r="K1327" i="3"/>
  <c r="L1327" i="3"/>
  <c r="M1327" i="3"/>
  <c r="G1328" i="3"/>
  <c r="H1328" i="3"/>
  <c r="I1328" i="3"/>
  <c r="J1328" i="3"/>
  <c r="K1328" i="3"/>
  <c r="L1328" i="3"/>
  <c r="M1328" i="3"/>
  <c r="G1329" i="3"/>
  <c r="H1329" i="3"/>
  <c r="I1329" i="3"/>
  <c r="J1329" i="3"/>
  <c r="K1329" i="3"/>
  <c r="L1329" i="3"/>
  <c r="M1329" i="3"/>
  <c r="G1330" i="3"/>
  <c r="H1330" i="3"/>
  <c r="I1330" i="3"/>
  <c r="J1330" i="3"/>
  <c r="K1330" i="3"/>
  <c r="L1330" i="3"/>
  <c r="M1330" i="3"/>
  <c r="G1331" i="3"/>
  <c r="H1331" i="3"/>
  <c r="I1331" i="3"/>
  <c r="J1331" i="3"/>
  <c r="K1331" i="3"/>
  <c r="L1331" i="3"/>
  <c r="M1331" i="3"/>
  <c r="G1332" i="3"/>
  <c r="H1332" i="3"/>
  <c r="I1332" i="3"/>
  <c r="J1332" i="3"/>
  <c r="K1332" i="3"/>
  <c r="L1332" i="3"/>
  <c r="M1332" i="3"/>
  <c r="G1333" i="3"/>
  <c r="H1333" i="3"/>
  <c r="I1333" i="3"/>
  <c r="J1333" i="3"/>
  <c r="K1333" i="3"/>
  <c r="L1333" i="3"/>
  <c r="M1333" i="3"/>
  <c r="G1334" i="3"/>
  <c r="H1334" i="3"/>
  <c r="I1334" i="3"/>
  <c r="J1334" i="3"/>
  <c r="K1334" i="3"/>
  <c r="L1334" i="3"/>
  <c r="M1334" i="3"/>
  <c r="G1335" i="3"/>
  <c r="H1335" i="3"/>
  <c r="I1335" i="3"/>
  <c r="J1335" i="3"/>
  <c r="K1335" i="3"/>
  <c r="L1335" i="3"/>
  <c r="M1335" i="3"/>
  <c r="G1336" i="3"/>
  <c r="H1336" i="3"/>
  <c r="I1336" i="3"/>
  <c r="J1336" i="3"/>
  <c r="K1336" i="3"/>
  <c r="L1336" i="3"/>
  <c r="M1336" i="3"/>
  <c r="G1337" i="3"/>
  <c r="H1337" i="3"/>
  <c r="I1337" i="3"/>
  <c r="J1337" i="3"/>
  <c r="K1337" i="3"/>
  <c r="L1337" i="3"/>
  <c r="M1337" i="3"/>
  <c r="G1338" i="3"/>
  <c r="H1338" i="3"/>
  <c r="I1338" i="3"/>
  <c r="J1338" i="3"/>
  <c r="K1338" i="3"/>
  <c r="L1338" i="3"/>
  <c r="M1338" i="3"/>
  <c r="G1339" i="3"/>
  <c r="H1339" i="3"/>
  <c r="I1339" i="3"/>
  <c r="J1339" i="3"/>
  <c r="K1339" i="3"/>
  <c r="L1339" i="3"/>
  <c r="M1339" i="3"/>
  <c r="G1340" i="3"/>
  <c r="H1340" i="3"/>
  <c r="I1340" i="3"/>
  <c r="J1340" i="3"/>
  <c r="K1340" i="3"/>
  <c r="L1340" i="3"/>
  <c r="M1340" i="3"/>
  <c r="G1341" i="3"/>
  <c r="H1341" i="3"/>
  <c r="I1341" i="3"/>
  <c r="J1341" i="3"/>
  <c r="K1341" i="3"/>
  <c r="L1341" i="3"/>
  <c r="M1341" i="3"/>
  <c r="G1342" i="3"/>
  <c r="H1342" i="3"/>
  <c r="I1342" i="3"/>
  <c r="J1342" i="3"/>
  <c r="K1342" i="3"/>
  <c r="L1342" i="3"/>
  <c r="M1342" i="3"/>
  <c r="G1343" i="3"/>
  <c r="H1343" i="3"/>
  <c r="I1343" i="3"/>
  <c r="J1343" i="3"/>
  <c r="K1343" i="3"/>
  <c r="L1343" i="3"/>
  <c r="M1343" i="3"/>
  <c r="G1344" i="3"/>
  <c r="H1344" i="3"/>
  <c r="I1344" i="3"/>
  <c r="J1344" i="3"/>
  <c r="K1344" i="3"/>
  <c r="L1344" i="3"/>
  <c r="M1344" i="3"/>
  <c r="G1345" i="3"/>
  <c r="H1345" i="3"/>
  <c r="I1345" i="3"/>
  <c r="J1345" i="3"/>
  <c r="K1345" i="3"/>
  <c r="L1345" i="3"/>
  <c r="M1345" i="3"/>
  <c r="G1346" i="3"/>
  <c r="H1346" i="3"/>
  <c r="I1346" i="3"/>
  <c r="J1346" i="3"/>
  <c r="K1346" i="3"/>
  <c r="L1346" i="3"/>
  <c r="M1346" i="3"/>
  <c r="G1347" i="3"/>
  <c r="H1347" i="3"/>
  <c r="I1347" i="3"/>
  <c r="J1347" i="3"/>
  <c r="K1347" i="3"/>
  <c r="L1347" i="3"/>
  <c r="M1347" i="3"/>
  <c r="G1348" i="3"/>
  <c r="H1348" i="3"/>
  <c r="I1348" i="3"/>
  <c r="J1348" i="3"/>
  <c r="K1348" i="3"/>
  <c r="L1348" i="3"/>
  <c r="M1348" i="3"/>
  <c r="G1349" i="3"/>
  <c r="H1349" i="3"/>
  <c r="I1349" i="3"/>
  <c r="J1349" i="3"/>
  <c r="K1349" i="3"/>
  <c r="L1349" i="3"/>
  <c r="M1349" i="3"/>
  <c r="G1350" i="3"/>
  <c r="H1350" i="3"/>
  <c r="I1350" i="3"/>
  <c r="J1350" i="3"/>
  <c r="K1350" i="3"/>
  <c r="L1350" i="3"/>
  <c r="M1350" i="3"/>
  <c r="G1351" i="3"/>
  <c r="H1351" i="3"/>
  <c r="I1351" i="3"/>
  <c r="J1351" i="3"/>
  <c r="K1351" i="3"/>
  <c r="L1351" i="3"/>
  <c r="M1351" i="3"/>
  <c r="G1352" i="3"/>
  <c r="H1352" i="3"/>
  <c r="I1352" i="3"/>
  <c r="J1352" i="3"/>
  <c r="K1352" i="3"/>
  <c r="L1352" i="3"/>
  <c r="M1352" i="3"/>
  <c r="A2029" i="3"/>
  <c r="G1353" i="3"/>
  <c r="H1353" i="3"/>
  <c r="I1353" i="3"/>
  <c r="J1353" i="3"/>
  <c r="K1353" i="3"/>
  <c r="L1353" i="3"/>
  <c r="M1353" i="3"/>
  <c r="G1354" i="3"/>
  <c r="H1354" i="3"/>
  <c r="I1354" i="3"/>
  <c r="J1354" i="3"/>
  <c r="K1354" i="3"/>
  <c r="L1354" i="3"/>
  <c r="M1354" i="3"/>
  <c r="G1355" i="3"/>
  <c r="H1355" i="3"/>
  <c r="I1355" i="3"/>
  <c r="J1355" i="3"/>
  <c r="K1355" i="3"/>
  <c r="L1355" i="3"/>
  <c r="M1355" i="3"/>
  <c r="G1356" i="3"/>
  <c r="H1356" i="3"/>
  <c r="I1356" i="3"/>
  <c r="J1356" i="3"/>
  <c r="K1356" i="3"/>
  <c r="L1356" i="3"/>
  <c r="M1356" i="3"/>
  <c r="G1357" i="3"/>
  <c r="H1357" i="3"/>
  <c r="I1357" i="3"/>
  <c r="J1357" i="3"/>
  <c r="K1357" i="3"/>
  <c r="L1357" i="3"/>
  <c r="M1357" i="3"/>
  <c r="G1358" i="3"/>
  <c r="H1358" i="3"/>
  <c r="I1358" i="3"/>
  <c r="J1358" i="3"/>
  <c r="K1358" i="3"/>
  <c r="L1358" i="3"/>
  <c r="M1358" i="3"/>
  <c r="G1359" i="3"/>
  <c r="H1359" i="3"/>
  <c r="I1359" i="3"/>
  <c r="J1359" i="3"/>
  <c r="K1359" i="3"/>
  <c r="L1359" i="3"/>
  <c r="M1359" i="3"/>
  <c r="G1360" i="3"/>
  <c r="H1360" i="3"/>
  <c r="I1360" i="3"/>
  <c r="J1360" i="3"/>
  <c r="K1360" i="3"/>
  <c r="L1360" i="3"/>
  <c r="M1360" i="3"/>
  <c r="G1361" i="3"/>
  <c r="H1361" i="3"/>
  <c r="I1361" i="3"/>
  <c r="J1361" i="3"/>
  <c r="K1361" i="3"/>
  <c r="L1361" i="3"/>
  <c r="M1361" i="3"/>
  <c r="A2038" i="3"/>
  <c r="G1362" i="3"/>
  <c r="H1362" i="3"/>
  <c r="I1362" i="3"/>
  <c r="J1362" i="3"/>
  <c r="K1362" i="3"/>
  <c r="L1362" i="3"/>
  <c r="M1362" i="3"/>
  <c r="G1363" i="3"/>
  <c r="H1363" i="3"/>
  <c r="I1363" i="3"/>
  <c r="J1363" i="3"/>
  <c r="K1363" i="3"/>
  <c r="L1363" i="3"/>
  <c r="M1363" i="3"/>
  <c r="G1364" i="3"/>
  <c r="H1364" i="3"/>
  <c r="I1364" i="3"/>
  <c r="J1364" i="3"/>
  <c r="K1364" i="3"/>
  <c r="L1364" i="3"/>
  <c r="M1364" i="3"/>
  <c r="G1365" i="3"/>
  <c r="H1365" i="3"/>
  <c r="I1365" i="3"/>
  <c r="J1365" i="3"/>
  <c r="K1365" i="3"/>
  <c r="L1365" i="3"/>
  <c r="M1365" i="3"/>
  <c r="G1366" i="3"/>
  <c r="H1366" i="3"/>
  <c r="I1366" i="3"/>
  <c r="J1366" i="3"/>
  <c r="K1366" i="3"/>
  <c r="L1366" i="3"/>
  <c r="M1366" i="3"/>
  <c r="G1367" i="3"/>
  <c r="H1367" i="3"/>
  <c r="I1367" i="3"/>
  <c r="J1367" i="3"/>
  <c r="K1367" i="3"/>
  <c r="L1367" i="3"/>
  <c r="M1367" i="3"/>
  <c r="G1368" i="3"/>
  <c r="H1368" i="3"/>
  <c r="I1368" i="3"/>
  <c r="J1368" i="3"/>
  <c r="K1368" i="3"/>
  <c r="L1368" i="3"/>
  <c r="M1368" i="3"/>
  <c r="A2045" i="3"/>
  <c r="G1369" i="3"/>
  <c r="H1369" i="3"/>
  <c r="I1369" i="3"/>
  <c r="J1369" i="3"/>
  <c r="K1369" i="3"/>
  <c r="L1369" i="3"/>
  <c r="M1369" i="3"/>
  <c r="G1370" i="3"/>
  <c r="H1370" i="3"/>
  <c r="I1370" i="3"/>
  <c r="J1370" i="3"/>
  <c r="K1370" i="3"/>
  <c r="L1370" i="3"/>
  <c r="M1370" i="3"/>
  <c r="G1371" i="3"/>
  <c r="H1371" i="3"/>
  <c r="I1371" i="3"/>
  <c r="J1371" i="3"/>
  <c r="K1371" i="3"/>
  <c r="L1371" i="3"/>
  <c r="M1371" i="3"/>
  <c r="G1372" i="3"/>
  <c r="H1372" i="3"/>
  <c r="I1372" i="3"/>
  <c r="J1372" i="3"/>
  <c r="K1372" i="3"/>
  <c r="L1372" i="3"/>
  <c r="M1372" i="3"/>
  <c r="G1373" i="3"/>
  <c r="H1373" i="3"/>
  <c r="I1373" i="3"/>
  <c r="J1373" i="3"/>
  <c r="K1373" i="3"/>
  <c r="L1373" i="3"/>
  <c r="M1373" i="3"/>
  <c r="G1374" i="3"/>
  <c r="H1374" i="3"/>
  <c r="I1374" i="3"/>
  <c r="J1374" i="3"/>
  <c r="K1374" i="3"/>
  <c r="L1374" i="3"/>
  <c r="M1374" i="3"/>
  <c r="G1375" i="3"/>
  <c r="H1375" i="3"/>
  <c r="I1375" i="3"/>
  <c r="J1375" i="3"/>
  <c r="K1375" i="3"/>
  <c r="L1375" i="3"/>
  <c r="M1375" i="3"/>
  <c r="A2052" i="3"/>
  <c r="G2340" i="3"/>
  <c r="H2340" i="3"/>
  <c r="I2340" i="3"/>
  <c r="J2340" i="3"/>
  <c r="K2340" i="3"/>
  <c r="L2340" i="3"/>
  <c r="M2340" i="3"/>
  <c r="G2341" i="3"/>
  <c r="H2341" i="3"/>
  <c r="I2341" i="3"/>
  <c r="J2341" i="3"/>
  <c r="K2341" i="3"/>
  <c r="L2341" i="3"/>
  <c r="M2341" i="3"/>
  <c r="A2055" i="3"/>
  <c r="G2342" i="3"/>
  <c r="H2342" i="3"/>
  <c r="I2342" i="3"/>
  <c r="J2342" i="3"/>
  <c r="K2342" i="3"/>
  <c r="L2342" i="3"/>
  <c r="M2342" i="3"/>
  <c r="G2343" i="3"/>
  <c r="H2343" i="3"/>
  <c r="I2343" i="3"/>
  <c r="J2343" i="3"/>
  <c r="K2343" i="3"/>
  <c r="L2343" i="3"/>
  <c r="M2343" i="3"/>
  <c r="G2344" i="3"/>
  <c r="H2344" i="3"/>
  <c r="I2344" i="3"/>
  <c r="J2344" i="3"/>
  <c r="K2344" i="3"/>
  <c r="L2344" i="3"/>
  <c r="M2344" i="3"/>
  <c r="G2345" i="3"/>
  <c r="H2345" i="3"/>
  <c r="I2345" i="3"/>
  <c r="J2345" i="3"/>
  <c r="K2345" i="3"/>
  <c r="L2345" i="3"/>
  <c r="M2345" i="3"/>
  <c r="G2346" i="3"/>
  <c r="H2346" i="3"/>
  <c r="I2346" i="3"/>
  <c r="J2346" i="3"/>
  <c r="K2346" i="3"/>
  <c r="L2346" i="3"/>
  <c r="M2346" i="3"/>
  <c r="G2347" i="3"/>
  <c r="H2347" i="3"/>
  <c r="I2347" i="3"/>
  <c r="J2347" i="3"/>
  <c r="K2347" i="3"/>
  <c r="L2347" i="3"/>
  <c r="M2347" i="3"/>
  <c r="G2348" i="3"/>
  <c r="H2348" i="3"/>
  <c r="I2348" i="3"/>
  <c r="J2348" i="3"/>
  <c r="K2348" i="3"/>
  <c r="L2348" i="3"/>
  <c r="M2348" i="3"/>
  <c r="G2349" i="3"/>
  <c r="H2349" i="3"/>
  <c r="I2349" i="3"/>
  <c r="J2349" i="3"/>
  <c r="K2349" i="3"/>
  <c r="L2349" i="3"/>
  <c r="M2349" i="3"/>
  <c r="A2063" i="3"/>
  <c r="G2350" i="3"/>
  <c r="H2350" i="3"/>
  <c r="I2350" i="3"/>
  <c r="J2350" i="3"/>
  <c r="K2350" i="3"/>
  <c r="L2350" i="3"/>
  <c r="M2350" i="3"/>
  <c r="G2352" i="3"/>
  <c r="H2352" i="3"/>
  <c r="I2352" i="3"/>
  <c r="J2352" i="3"/>
  <c r="K2352" i="3"/>
  <c r="L2352" i="3"/>
  <c r="M2352" i="3"/>
  <c r="G2353" i="3"/>
  <c r="H2353" i="3"/>
  <c r="I2353" i="3"/>
  <c r="J2353" i="3"/>
  <c r="K2353" i="3"/>
  <c r="L2353" i="3"/>
  <c r="M2353" i="3"/>
  <c r="G2354" i="3"/>
  <c r="H2354" i="3"/>
  <c r="I2354" i="3"/>
  <c r="J2354" i="3"/>
  <c r="K2354" i="3"/>
  <c r="L2354" i="3"/>
  <c r="M2354" i="3"/>
  <c r="G2355" i="3"/>
  <c r="H2355" i="3"/>
  <c r="I2355" i="3"/>
  <c r="J2355" i="3"/>
  <c r="K2355" i="3"/>
  <c r="L2355" i="3"/>
  <c r="M2355" i="3"/>
  <c r="A2069" i="3"/>
  <c r="G2356" i="3"/>
  <c r="H2356" i="3"/>
  <c r="I2356" i="3"/>
  <c r="J2356" i="3"/>
  <c r="K2356" i="3"/>
  <c r="L2356" i="3"/>
  <c r="M2356" i="3"/>
  <c r="G2357" i="3"/>
  <c r="H2357" i="3"/>
  <c r="I2357" i="3"/>
  <c r="J2357" i="3"/>
  <c r="K2357" i="3"/>
  <c r="L2357" i="3"/>
  <c r="M2357" i="3"/>
  <c r="G2358" i="3"/>
  <c r="H2358" i="3"/>
  <c r="I2358" i="3"/>
  <c r="J2358" i="3"/>
  <c r="K2358" i="3"/>
  <c r="L2358" i="3"/>
  <c r="M2358" i="3"/>
  <c r="G2359" i="3"/>
  <c r="H2359" i="3"/>
  <c r="I2359" i="3"/>
  <c r="J2359" i="3"/>
  <c r="K2359" i="3"/>
  <c r="L2359" i="3"/>
  <c r="M2359" i="3"/>
  <c r="G2360" i="3"/>
  <c r="H2360" i="3"/>
  <c r="I2360" i="3"/>
  <c r="J2360" i="3"/>
  <c r="K2360" i="3"/>
  <c r="L2360" i="3"/>
  <c r="M2360" i="3"/>
  <c r="G2361" i="3"/>
  <c r="H2361" i="3"/>
  <c r="I2361" i="3"/>
  <c r="J2361" i="3"/>
  <c r="K2361" i="3"/>
  <c r="L2361" i="3"/>
  <c r="M2361" i="3"/>
  <c r="G2362" i="3"/>
  <c r="H2362" i="3"/>
  <c r="I2362" i="3"/>
  <c r="J2362" i="3"/>
  <c r="K2362" i="3"/>
  <c r="L2362" i="3"/>
  <c r="M2362" i="3"/>
  <c r="G2363" i="3"/>
  <c r="H2363" i="3"/>
  <c r="I2363" i="3"/>
  <c r="J2363" i="3"/>
  <c r="K2363" i="3"/>
  <c r="L2363" i="3"/>
  <c r="M2363" i="3"/>
  <c r="G2364" i="3"/>
  <c r="H2364" i="3"/>
  <c r="I2364" i="3"/>
  <c r="J2364" i="3"/>
  <c r="K2364" i="3"/>
  <c r="L2364" i="3"/>
  <c r="M2364" i="3"/>
  <c r="G2365" i="3"/>
  <c r="H2365" i="3"/>
  <c r="I2365" i="3"/>
  <c r="J2365" i="3"/>
  <c r="K2365" i="3"/>
  <c r="L2365" i="3"/>
  <c r="M2365" i="3"/>
  <c r="G2366" i="3"/>
  <c r="H2366" i="3"/>
  <c r="I2366" i="3"/>
  <c r="J2366" i="3"/>
  <c r="K2366" i="3"/>
  <c r="L2366" i="3"/>
  <c r="M2366" i="3"/>
  <c r="A2080" i="3"/>
  <c r="G2367" i="3"/>
  <c r="H2367" i="3"/>
  <c r="I2367" i="3"/>
  <c r="J2367" i="3"/>
  <c r="K2367" i="3"/>
  <c r="L2367" i="3"/>
  <c r="M2367" i="3"/>
  <c r="G2368" i="3"/>
  <c r="H2368" i="3"/>
  <c r="I2368" i="3"/>
  <c r="J2368" i="3"/>
  <c r="K2368" i="3"/>
  <c r="L2368" i="3"/>
  <c r="M2368" i="3"/>
  <c r="G2369" i="3"/>
  <c r="H2369" i="3"/>
  <c r="I2369" i="3"/>
  <c r="J2369" i="3"/>
  <c r="K2369" i="3"/>
  <c r="L2369" i="3"/>
  <c r="M2369" i="3"/>
  <c r="A2083" i="3"/>
  <c r="G2370" i="3"/>
  <c r="H2370" i="3"/>
  <c r="I2370" i="3"/>
  <c r="J2370" i="3"/>
  <c r="K2370" i="3"/>
  <c r="L2370" i="3"/>
  <c r="M2370" i="3"/>
  <c r="G2371" i="3"/>
  <c r="H2371" i="3"/>
  <c r="I2371" i="3"/>
  <c r="J2371" i="3"/>
  <c r="K2371" i="3"/>
  <c r="L2371" i="3"/>
  <c r="M2371" i="3"/>
  <c r="G2372" i="3"/>
  <c r="H2372" i="3"/>
  <c r="I2372" i="3"/>
  <c r="J2372" i="3"/>
  <c r="K2372" i="3"/>
  <c r="L2372" i="3"/>
  <c r="M2372" i="3"/>
  <c r="G2373" i="3"/>
  <c r="H2373" i="3"/>
  <c r="I2373" i="3"/>
  <c r="J2373" i="3"/>
  <c r="K2373" i="3"/>
  <c r="L2373" i="3"/>
  <c r="M2373" i="3"/>
  <c r="A2087" i="3"/>
  <c r="G2374" i="3"/>
  <c r="H2374" i="3"/>
  <c r="I2374" i="3"/>
  <c r="J2374" i="3"/>
  <c r="K2374" i="3"/>
  <c r="L2374" i="3"/>
  <c r="M2374" i="3"/>
  <c r="G2375" i="3"/>
  <c r="H2375" i="3"/>
  <c r="I2375" i="3"/>
  <c r="J2375" i="3"/>
  <c r="K2375" i="3"/>
  <c r="L2375" i="3"/>
  <c r="M2375" i="3"/>
  <c r="A2089" i="3"/>
  <c r="G2376" i="3"/>
  <c r="H2376" i="3"/>
  <c r="I2376" i="3"/>
  <c r="J2376" i="3"/>
  <c r="K2376" i="3"/>
  <c r="L2376" i="3"/>
  <c r="M2376" i="3"/>
  <c r="G2377" i="3"/>
  <c r="H2377" i="3"/>
  <c r="I2377" i="3"/>
  <c r="J2377" i="3"/>
  <c r="K2377" i="3"/>
  <c r="L2377" i="3"/>
  <c r="M2377" i="3"/>
  <c r="G2378" i="3"/>
  <c r="H2378" i="3"/>
  <c r="I2378" i="3"/>
  <c r="J2378" i="3"/>
  <c r="K2378" i="3"/>
  <c r="L2378" i="3"/>
  <c r="M2378" i="3"/>
  <c r="G2379" i="3"/>
  <c r="H2379" i="3"/>
  <c r="I2379" i="3"/>
  <c r="J2379" i="3"/>
  <c r="K2379" i="3"/>
  <c r="L2379" i="3"/>
  <c r="M2379" i="3"/>
  <c r="G2380" i="3"/>
  <c r="H2380" i="3"/>
  <c r="I2380" i="3"/>
  <c r="J2380" i="3"/>
  <c r="K2380" i="3"/>
  <c r="L2380" i="3"/>
  <c r="M2380" i="3"/>
  <c r="G2381" i="3"/>
  <c r="H2381" i="3"/>
  <c r="I2381" i="3"/>
  <c r="J2381" i="3"/>
  <c r="K2381" i="3"/>
  <c r="L2381" i="3"/>
  <c r="M2381" i="3"/>
  <c r="G2382" i="3"/>
  <c r="H2382" i="3"/>
  <c r="I2382" i="3"/>
  <c r="J2382" i="3"/>
  <c r="K2382" i="3"/>
  <c r="L2382" i="3"/>
  <c r="M2382" i="3"/>
  <c r="A2096" i="3"/>
  <c r="G2383" i="3"/>
  <c r="H2383" i="3"/>
  <c r="I2383" i="3"/>
  <c r="J2383" i="3"/>
  <c r="K2383" i="3"/>
  <c r="L2383" i="3"/>
  <c r="M2383" i="3"/>
  <c r="G2384" i="3"/>
  <c r="H2384" i="3"/>
  <c r="I2384" i="3"/>
  <c r="J2384" i="3"/>
  <c r="K2384" i="3"/>
  <c r="L2384" i="3"/>
  <c r="M2384" i="3"/>
  <c r="G2385" i="3"/>
  <c r="H2385" i="3"/>
  <c r="I2385" i="3"/>
  <c r="J2385" i="3"/>
  <c r="K2385" i="3"/>
  <c r="L2385" i="3"/>
  <c r="M2385" i="3"/>
  <c r="A2099" i="3"/>
  <c r="G2386" i="3"/>
  <c r="H2386" i="3"/>
  <c r="I2386" i="3"/>
  <c r="J2386" i="3"/>
  <c r="K2386" i="3"/>
  <c r="L2386" i="3"/>
  <c r="M2386" i="3"/>
  <c r="G2387" i="3"/>
  <c r="H2387" i="3"/>
  <c r="I2387" i="3"/>
  <c r="J2387" i="3"/>
  <c r="K2387" i="3"/>
  <c r="L2387" i="3"/>
  <c r="M2387" i="3"/>
  <c r="A2101" i="3"/>
  <c r="G2388" i="3"/>
  <c r="H2388" i="3"/>
  <c r="I2388" i="3"/>
  <c r="J2388" i="3"/>
  <c r="K2388" i="3"/>
  <c r="L2388" i="3"/>
  <c r="M2388" i="3"/>
  <c r="A2102" i="3"/>
  <c r="G2389" i="3"/>
  <c r="H2389" i="3"/>
  <c r="I2389" i="3"/>
  <c r="J2389" i="3"/>
  <c r="K2389" i="3"/>
  <c r="L2389" i="3"/>
  <c r="M2389" i="3"/>
  <c r="A2103" i="3"/>
  <c r="G2390" i="3"/>
  <c r="H2390" i="3"/>
  <c r="I2390" i="3"/>
  <c r="J2390" i="3"/>
  <c r="K2390" i="3"/>
  <c r="L2390" i="3"/>
  <c r="M2390" i="3"/>
  <c r="G2391" i="3"/>
  <c r="H2391" i="3"/>
  <c r="I2391" i="3"/>
  <c r="J2391" i="3"/>
  <c r="K2391" i="3"/>
  <c r="L2391" i="3"/>
  <c r="M2391" i="3"/>
  <c r="G2392" i="3"/>
  <c r="H2392" i="3"/>
  <c r="I2392" i="3"/>
  <c r="J2392" i="3"/>
  <c r="K2392" i="3"/>
  <c r="L2392" i="3"/>
  <c r="M2392" i="3"/>
  <c r="A2106" i="3"/>
  <c r="G2393" i="3"/>
  <c r="H2393" i="3"/>
  <c r="I2393" i="3"/>
  <c r="J2393" i="3"/>
  <c r="K2393" i="3"/>
  <c r="L2393" i="3"/>
  <c r="M2393" i="3"/>
  <c r="G2394" i="3"/>
  <c r="H2394" i="3"/>
  <c r="I2394" i="3"/>
  <c r="J2394" i="3"/>
  <c r="K2394" i="3"/>
  <c r="L2394" i="3"/>
  <c r="M2394" i="3"/>
  <c r="G2395" i="3"/>
  <c r="H2395" i="3"/>
  <c r="I2395" i="3"/>
  <c r="J2395" i="3"/>
  <c r="K2395" i="3"/>
  <c r="L2395" i="3"/>
  <c r="M2395" i="3"/>
  <c r="G2396" i="3"/>
  <c r="H2396" i="3"/>
  <c r="I2396" i="3"/>
  <c r="J2396" i="3"/>
  <c r="K2396" i="3"/>
  <c r="L2396" i="3"/>
  <c r="M2396" i="3"/>
  <c r="G1377" i="3"/>
  <c r="H1377" i="3"/>
  <c r="I1377" i="3"/>
  <c r="J1377" i="3"/>
  <c r="K1377" i="3"/>
  <c r="L1377" i="3"/>
  <c r="M1377" i="3"/>
  <c r="G1378" i="3"/>
  <c r="H1378" i="3"/>
  <c r="I1378" i="3"/>
  <c r="J1378" i="3"/>
  <c r="K1378" i="3"/>
  <c r="L1378" i="3"/>
  <c r="M1378" i="3"/>
  <c r="G1379" i="3"/>
  <c r="H1379" i="3"/>
  <c r="I1379" i="3"/>
  <c r="J1379" i="3"/>
  <c r="K1379" i="3"/>
  <c r="L1379" i="3"/>
  <c r="M1379" i="3"/>
  <c r="G1380" i="3"/>
  <c r="H1380" i="3"/>
  <c r="I1380" i="3"/>
  <c r="J1380" i="3"/>
  <c r="K1380" i="3"/>
  <c r="L1380" i="3"/>
  <c r="M1380" i="3"/>
  <c r="G1381" i="3"/>
  <c r="H1381" i="3"/>
  <c r="I1381" i="3"/>
  <c r="J1381" i="3"/>
  <c r="K1381" i="3"/>
  <c r="L1381" i="3"/>
  <c r="M1381" i="3"/>
  <c r="G1382" i="3"/>
  <c r="H1382" i="3"/>
  <c r="I1382" i="3"/>
  <c r="J1382" i="3"/>
  <c r="K1382" i="3"/>
  <c r="L1382" i="3"/>
  <c r="M1382" i="3"/>
  <c r="G1383" i="3"/>
  <c r="H1383" i="3"/>
  <c r="I1383" i="3"/>
  <c r="J1383" i="3"/>
  <c r="K1383" i="3"/>
  <c r="L1383" i="3"/>
  <c r="M1383" i="3"/>
  <c r="G1384" i="3"/>
  <c r="H1384" i="3"/>
  <c r="I1384" i="3"/>
  <c r="J1384" i="3"/>
  <c r="K1384" i="3"/>
  <c r="L1384" i="3"/>
  <c r="M1384" i="3"/>
  <c r="G1385" i="3"/>
  <c r="H1385" i="3"/>
  <c r="I1385" i="3"/>
  <c r="J1385" i="3"/>
  <c r="K1385" i="3"/>
  <c r="L1385" i="3"/>
  <c r="M1385" i="3"/>
  <c r="G1386" i="3"/>
  <c r="H1386" i="3"/>
  <c r="I1386" i="3"/>
  <c r="J1386" i="3"/>
  <c r="K1386" i="3"/>
  <c r="L1386" i="3"/>
  <c r="M1386" i="3"/>
  <c r="G1387" i="3"/>
  <c r="H1387" i="3"/>
  <c r="I1387" i="3"/>
  <c r="J1387" i="3"/>
  <c r="K1387" i="3"/>
  <c r="L1387" i="3"/>
  <c r="M1387" i="3"/>
  <c r="G1388" i="3"/>
  <c r="H1388" i="3"/>
  <c r="I1388" i="3"/>
  <c r="J1388" i="3"/>
  <c r="K1388" i="3"/>
  <c r="L1388" i="3"/>
  <c r="M1388" i="3"/>
  <c r="G1389" i="3"/>
  <c r="H1389" i="3"/>
  <c r="I1389" i="3"/>
  <c r="J1389" i="3"/>
  <c r="K1389" i="3"/>
  <c r="L1389" i="3"/>
  <c r="M1389" i="3"/>
  <c r="A2123" i="3"/>
  <c r="G1390" i="3"/>
  <c r="H1390" i="3"/>
  <c r="I1390" i="3"/>
  <c r="J1390" i="3"/>
  <c r="K1390" i="3"/>
  <c r="L1390" i="3"/>
  <c r="M1390" i="3"/>
  <c r="A2124" i="3"/>
  <c r="G1391" i="3"/>
  <c r="H1391" i="3"/>
  <c r="I1391" i="3"/>
  <c r="J1391" i="3"/>
  <c r="K1391" i="3"/>
  <c r="L1391" i="3"/>
  <c r="M1391" i="3"/>
  <c r="A2125" i="3"/>
  <c r="G1392" i="3"/>
  <c r="H1392" i="3"/>
  <c r="I1392" i="3"/>
  <c r="J1392" i="3"/>
  <c r="K1392" i="3"/>
  <c r="L1392" i="3"/>
  <c r="M1392" i="3"/>
  <c r="A2127" i="3"/>
  <c r="G1394" i="3"/>
  <c r="H1394" i="3"/>
  <c r="I1394" i="3"/>
  <c r="J1394" i="3"/>
  <c r="K1394" i="3"/>
  <c r="L1394" i="3"/>
  <c r="M1394" i="3"/>
  <c r="G1395" i="3"/>
  <c r="H1395" i="3"/>
  <c r="I1395" i="3"/>
  <c r="J1395" i="3"/>
  <c r="K1395" i="3"/>
  <c r="L1395" i="3"/>
  <c r="M1395" i="3"/>
  <c r="G1396" i="3"/>
  <c r="H1396" i="3"/>
  <c r="I1396" i="3"/>
  <c r="J1396" i="3"/>
  <c r="K1396" i="3"/>
  <c r="L1396" i="3"/>
  <c r="M1396" i="3"/>
  <c r="G1399" i="3"/>
  <c r="J1399" i="3"/>
  <c r="K1399" i="3"/>
  <c r="L1399" i="3"/>
  <c r="G1400" i="3"/>
  <c r="H1400" i="3"/>
  <c r="I1400" i="3"/>
  <c r="J1400" i="3"/>
  <c r="K1400" i="3"/>
  <c r="L1400" i="3"/>
  <c r="M1400" i="3"/>
  <c r="G1401" i="3"/>
  <c r="H1401" i="3"/>
  <c r="I1401" i="3"/>
  <c r="J1401" i="3"/>
  <c r="K1401" i="3"/>
  <c r="L1401" i="3"/>
  <c r="M1401" i="3"/>
  <c r="G1402" i="3"/>
  <c r="H1402" i="3"/>
  <c r="I1402" i="3"/>
  <c r="J1402" i="3"/>
  <c r="K1402" i="3"/>
  <c r="L1402" i="3"/>
  <c r="M1402" i="3"/>
  <c r="G1403" i="3"/>
  <c r="H1403" i="3"/>
  <c r="I1403" i="3"/>
  <c r="J1403" i="3"/>
  <c r="K1403" i="3"/>
  <c r="L1403" i="3"/>
  <c r="M1403" i="3"/>
  <c r="G1404" i="3"/>
  <c r="H1404" i="3"/>
  <c r="I1404" i="3"/>
  <c r="J1404" i="3"/>
  <c r="K1404" i="3"/>
  <c r="L1404" i="3"/>
  <c r="M1404" i="3"/>
  <c r="G1405" i="3"/>
  <c r="H1405" i="3"/>
  <c r="I1405" i="3"/>
  <c r="J1405" i="3"/>
  <c r="K1405" i="3"/>
  <c r="L1405" i="3"/>
  <c r="M1405" i="3"/>
  <c r="G1406" i="3"/>
  <c r="H1406" i="3"/>
  <c r="I1406" i="3"/>
  <c r="J1406" i="3"/>
  <c r="K1406" i="3"/>
  <c r="L1406" i="3"/>
  <c r="M1406" i="3"/>
  <c r="G1407" i="3"/>
  <c r="H1407" i="3"/>
  <c r="I1407" i="3"/>
  <c r="J1407" i="3"/>
  <c r="K1407" i="3"/>
  <c r="L1407" i="3"/>
  <c r="M1407" i="3"/>
  <c r="G1408" i="3"/>
  <c r="H1408" i="3"/>
  <c r="I1408" i="3"/>
  <c r="J1408" i="3"/>
  <c r="K1408" i="3"/>
  <c r="L1408" i="3"/>
  <c r="M1408" i="3"/>
  <c r="G1409" i="3"/>
  <c r="H1409" i="3"/>
  <c r="I1409" i="3"/>
  <c r="J1409" i="3"/>
  <c r="K1409" i="3"/>
  <c r="L1409" i="3"/>
  <c r="M1409" i="3"/>
  <c r="G1410" i="3"/>
  <c r="H1410" i="3"/>
  <c r="I1410" i="3"/>
  <c r="J1410" i="3"/>
  <c r="K1410" i="3"/>
  <c r="L1410" i="3"/>
  <c r="M1410" i="3"/>
  <c r="G1411" i="3"/>
  <c r="H1411" i="3"/>
  <c r="I1411" i="3"/>
  <c r="J1411" i="3"/>
  <c r="K1411" i="3"/>
  <c r="L1411" i="3"/>
  <c r="M1411" i="3"/>
  <c r="G2398" i="3"/>
  <c r="H2398" i="3"/>
  <c r="I2398" i="3"/>
  <c r="J2398" i="3"/>
  <c r="K2398" i="3"/>
  <c r="L2398" i="3"/>
  <c r="M2398" i="3"/>
  <c r="G2399" i="3"/>
  <c r="H2399" i="3"/>
  <c r="I2399" i="3"/>
  <c r="J2399" i="3"/>
  <c r="K2399" i="3"/>
  <c r="L2399" i="3"/>
  <c r="M2399" i="3"/>
  <c r="G2400" i="3"/>
  <c r="H2400" i="3"/>
  <c r="I2400" i="3"/>
  <c r="J2400" i="3"/>
  <c r="K2400" i="3"/>
  <c r="L2400" i="3"/>
  <c r="M2400" i="3"/>
  <c r="G2401" i="3"/>
  <c r="H2401" i="3"/>
  <c r="I2401" i="3"/>
  <c r="J2401" i="3"/>
  <c r="K2401" i="3"/>
  <c r="L2401" i="3"/>
  <c r="M2401" i="3"/>
  <c r="G2402" i="3"/>
  <c r="H2402" i="3"/>
  <c r="I2402" i="3"/>
  <c r="J2402" i="3"/>
  <c r="K2402" i="3"/>
  <c r="L2402" i="3"/>
  <c r="M2402" i="3"/>
  <c r="G2403" i="3"/>
  <c r="H2403" i="3"/>
  <c r="I2403" i="3"/>
  <c r="J2403" i="3"/>
  <c r="K2403" i="3"/>
  <c r="L2403" i="3"/>
  <c r="M2403" i="3"/>
  <c r="G2404" i="3"/>
  <c r="H2404" i="3"/>
  <c r="I2404" i="3"/>
  <c r="J2404" i="3"/>
  <c r="K2404" i="3"/>
  <c r="L2404" i="3"/>
  <c r="M2404" i="3"/>
  <c r="G1438" i="3"/>
  <c r="H1438" i="3"/>
  <c r="I1438" i="3"/>
  <c r="J1438" i="3"/>
  <c r="K1438" i="3"/>
  <c r="L1438" i="3"/>
  <c r="M1438" i="3"/>
  <c r="G1439" i="3"/>
  <c r="H1439" i="3"/>
  <c r="I1439" i="3"/>
  <c r="J1439" i="3"/>
  <c r="K1439" i="3"/>
  <c r="L1439" i="3"/>
  <c r="M1439" i="3"/>
  <c r="G1440" i="3"/>
  <c r="H1440" i="3"/>
  <c r="J1440" i="3"/>
  <c r="K1440" i="3"/>
  <c r="L1440" i="3"/>
  <c r="M1440" i="3"/>
  <c r="G1441" i="3"/>
  <c r="H1441" i="3"/>
  <c r="J1441" i="3"/>
  <c r="K1441" i="3"/>
  <c r="L1441" i="3"/>
  <c r="M1441" i="3"/>
  <c r="G1442" i="3"/>
  <c r="H1442" i="3"/>
  <c r="I1442" i="3"/>
  <c r="J1442" i="3"/>
  <c r="K1442" i="3"/>
  <c r="L1442" i="3"/>
  <c r="M1442" i="3"/>
  <c r="G2407" i="3"/>
  <c r="H2407" i="3"/>
  <c r="I2407" i="3"/>
  <c r="J2407" i="3"/>
  <c r="K2407" i="3"/>
  <c r="L2407" i="3"/>
  <c r="M2407" i="3"/>
  <c r="G2408" i="3"/>
  <c r="H2408" i="3"/>
  <c r="I2408" i="3"/>
  <c r="J2408" i="3"/>
  <c r="K2408" i="3"/>
  <c r="L2408" i="3"/>
  <c r="M2408" i="3"/>
  <c r="G2409" i="3"/>
  <c r="H2409" i="3"/>
  <c r="I2409" i="3"/>
  <c r="J2409" i="3"/>
  <c r="K2409" i="3"/>
  <c r="L2409" i="3"/>
  <c r="M2409" i="3"/>
  <c r="G2410" i="3"/>
  <c r="H2410" i="3"/>
  <c r="I2410" i="3"/>
  <c r="J2410" i="3"/>
  <c r="K2410" i="3"/>
  <c r="L2410" i="3"/>
  <c r="M2410" i="3"/>
  <c r="G1444" i="3"/>
  <c r="H1444" i="3"/>
  <c r="I1444" i="3"/>
  <c r="J1444" i="3"/>
  <c r="K1444" i="3"/>
  <c r="L1444" i="3"/>
  <c r="M1444" i="3"/>
  <c r="G1445" i="3"/>
  <c r="H1445" i="3"/>
  <c r="I1445" i="3"/>
  <c r="J1445" i="3"/>
  <c r="K1445" i="3"/>
  <c r="L1445" i="3"/>
  <c r="M1445" i="3"/>
  <c r="G1446" i="3"/>
  <c r="H1446" i="3"/>
  <c r="I1446" i="3"/>
  <c r="J1446" i="3"/>
  <c r="K1446" i="3"/>
  <c r="L1446" i="3"/>
  <c r="M1446" i="3"/>
  <c r="G1447" i="3"/>
  <c r="H1447" i="3"/>
  <c r="I1447" i="3"/>
  <c r="J1447" i="3"/>
  <c r="K1447" i="3"/>
  <c r="L1447" i="3"/>
  <c r="M1447" i="3"/>
  <c r="G1448" i="3"/>
  <c r="H1448" i="3"/>
  <c r="I1448" i="3"/>
  <c r="J1448" i="3"/>
  <c r="K1448" i="3"/>
  <c r="L1448" i="3"/>
  <c r="M1448" i="3"/>
  <c r="G1449" i="3"/>
  <c r="H1449" i="3"/>
  <c r="I1449" i="3"/>
  <c r="J1449" i="3"/>
  <c r="K1449" i="3"/>
  <c r="L1449" i="3"/>
  <c r="M1449" i="3"/>
  <c r="G1450" i="3"/>
  <c r="H1450" i="3"/>
  <c r="I1450" i="3"/>
  <c r="J1450" i="3"/>
  <c r="K1450" i="3"/>
  <c r="L1450" i="3"/>
  <c r="M1450" i="3"/>
  <c r="G1451" i="3"/>
  <c r="H1451" i="3"/>
  <c r="I1451" i="3"/>
  <c r="J1451" i="3"/>
  <c r="K1451" i="3"/>
  <c r="L1451" i="3"/>
  <c r="M1451" i="3"/>
  <c r="G1452" i="3"/>
  <c r="H1452" i="3"/>
  <c r="I1452" i="3"/>
  <c r="J1452" i="3"/>
  <c r="K1452" i="3"/>
  <c r="L1452" i="3"/>
  <c r="M1452" i="3"/>
  <c r="G1453" i="3"/>
  <c r="H1453" i="3"/>
  <c r="I1453" i="3"/>
  <c r="J1453" i="3"/>
  <c r="K1453" i="3"/>
  <c r="L1453" i="3"/>
  <c r="M1453" i="3"/>
  <c r="G1454" i="3"/>
  <c r="H1454" i="3"/>
  <c r="I1454" i="3"/>
  <c r="J1454" i="3"/>
  <c r="K1454" i="3"/>
  <c r="L1454" i="3"/>
  <c r="M1454" i="3"/>
  <c r="G1455" i="3"/>
  <c r="H1455" i="3"/>
  <c r="I1455" i="3"/>
  <c r="J1455" i="3"/>
  <c r="K1455" i="3"/>
  <c r="L1455" i="3"/>
  <c r="M1455" i="3"/>
  <c r="G1456" i="3"/>
  <c r="H1456" i="3"/>
  <c r="I1456" i="3"/>
  <c r="J1456" i="3"/>
  <c r="K1456" i="3"/>
  <c r="L1456" i="3"/>
  <c r="M1456" i="3"/>
  <c r="G1457" i="3"/>
  <c r="H1457" i="3"/>
  <c r="I1457" i="3"/>
  <c r="J1457" i="3"/>
  <c r="K1457" i="3"/>
  <c r="L1457" i="3"/>
  <c r="M1457" i="3"/>
  <c r="G1458" i="3"/>
  <c r="H1458" i="3"/>
  <c r="I1458" i="3"/>
  <c r="J1458" i="3"/>
  <c r="K1458" i="3"/>
  <c r="L1458" i="3"/>
  <c r="M1458" i="3"/>
  <c r="G1459" i="3"/>
  <c r="H1459" i="3"/>
  <c r="I1459" i="3"/>
  <c r="J1459" i="3"/>
  <c r="K1459" i="3"/>
  <c r="L1459" i="3"/>
  <c r="M1459" i="3"/>
  <c r="G1460" i="3"/>
  <c r="H1460" i="3"/>
  <c r="I1460" i="3"/>
  <c r="J1460" i="3"/>
  <c r="K1460" i="3"/>
  <c r="L1460" i="3"/>
  <c r="M1460" i="3"/>
  <c r="G1476" i="3"/>
  <c r="H1476" i="3"/>
  <c r="I1476" i="3"/>
  <c r="J1476" i="3"/>
  <c r="K1476" i="3"/>
  <c r="L1476" i="3"/>
  <c r="M1476" i="3"/>
  <c r="G1477" i="3"/>
  <c r="H1477" i="3"/>
  <c r="I1477" i="3"/>
  <c r="J1477" i="3"/>
  <c r="K1477" i="3"/>
  <c r="L1477" i="3"/>
  <c r="M1477" i="3"/>
  <c r="G1479" i="3"/>
  <c r="H1479" i="3"/>
  <c r="I1479" i="3"/>
  <c r="J1479" i="3"/>
  <c r="K1479" i="3"/>
  <c r="L1479" i="3"/>
  <c r="M1479" i="3"/>
  <c r="G1480" i="3"/>
  <c r="H1480" i="3"/>
  <c r="I1480" i="3"/>
  <c r="J1480" i="3"/>
  <c r="K1480" i="3"/>
  <c r="L1480" i="3"/>
  <c r="M1480" i="3"/>
  <c r="G1481" i="3"/>
  <c r="H1481" i="3"/>
  <c r="I1481" i="3"/>
  <c r="J1481" i="3"/>
  <c r="K1481" i="3"/>
  <c r="L1481" i="3"/>
  <c r="M1481" i="3"/>
  <c r="G1482" i="3"/>
  <c r="H1482" i="3"/>
  <c r="I1482" i="3"/>
  <c r="J1482" i="3"/>
  <c r="K1482" i="3"/>
  <c r="L1482" i="3"/>
  <c r="M1482" i="3"/>
  <c r="G1484" i="3"/>
  <c r="H1484" i="3"/>
  <c r="I1484" i="3"/>
  <c r="J1484" i="3"/>
  <c r="K1484" i="3"/>
  <c r="L1484" i="3"/>
  <c r="M1484" i="3"/>
  <c r="G1485" i="3"/>
  <c r="H1485" i="3"/>
  <c r="I1485" i="3"/>
  <c r="J1485" i="3"/>
  <c r="K1485" i="3"/>
  <c r="L1485" i="3"/>
  <c r="M1485" i="3"/>
  <c r="G1486" i="3"/>
  <c r="H1486" i="3"/>
  <c r="I1486" i="3"/>
  <c r="J1486" i="3"/>
  <c r="K1486" i="3"/>
  <c r="L1486" i="3"/>
  <c r="M1486" i="3"/>
  <c r="G1487" i="3"/>
  <c r="H1487" i="3"/>
  <c r="I1487" i="3"/>
  <c r="J1487" i="3"/>
  <c r="K1487" i="3"/>
  <c r="L1487" i="3"/>
  <c r="M1487" i="3"/>
  <c r="G1488" i="3"/>
  <c r="H1488" i="3"/>
  <c r="I1488" i="3"/>
  <c r="J1488" i="3"/>
  <c r="K1488" i="3"/>
  <c r="L1488" i="3"/>
  <c r="M1488" i="3"/>
  <c r="G1489" i="3"/>
  <c r="H1489" i="3"/>
  <c r="I1489" i="3"/>
  <c r="J1489" i="3"/>
  <c r="K1489" i="3"/>
  <c r="L1489" i="3"/>
  <c r="M1489" i="3"/>
  <c r="G1490" i="3"/>
  <c r="H1490" i="3"/>
  <c r="I1490" i="3"/>
  <c r="J1490" i="3"/>
  <c r="K1490" i="3"/>
  <c r="L1490" i="3"/>
  <c r="M1490" i="3"/>
  <c r="G1491" i="3"/>
  <c r="H1491" i="3"/>
  <c r="I1491" i="3"/>
  <c r="J1491" i="3"/>
  <c r="K1491" i="3"/>
  <c r="L1491" i="3"/>
  <c r="M1491" i="3"/>
  <c r="G1492" i="3"/>
  <c r="H1492" i="3"/>
  <c r="I1492" i="3"/>
  <c r="J1492" i="3"/>
  <c r="K1492" i="3"/>
  <c r="L1492" i="3"/>
  <c r="M1492" i="3"/>
  <c r="G1493" i="3"/>
  <c r="H1493" i="3"/>
  <c r="I1493" i="3"/>
  <c r="J1493" i="3"/>
  <c r="K1493" i="3"/>
  <c r="L1493" i="3"/>
  <c r="M1493" i="3"/>
  <c r="G1494" i="3"/>
  <c r="H1494" i="3"/>
  <c r="I1494" i="3"/>
  <c r="J1494" i="3"/>
  <c r="K1494" i="3"/>
  <c r="L1494" i="3"/>
  <c r="M1494" i="3"/>
  <c r="G1495" i="3"/>
  <c r="H1495" i="3"/>
  <c r="I1495" i="3"/>
  <c r="J1495" i="3"/>
  <c r="K1495" i="3"/>
  <c r="L1495" i="3"/>
  <c r="M1495" i="3"/>
  <c r="G1496" i="3"/>
  <c r="H1496" i="3"/>
  <c r="I1496" i="3"/>
  <c r="J1496" i="3"/>
  <c r="K1496" i="3"/>
  <c r="L1496" i="3"/>
  <c r="M1496" i="3"/>
  <c r="G1497" i="3"/>
  <c r="H1497" i="3"/>
  <c r="I1497" i="3"/>
  <c r="J1497" i="3"/>
  <c r="K1497" i="3"/>
  <c r="L1497" i="3"/>
  <c r="M1497" i="3"/>
  <c r="G1498" i="3"/>
  <c r="H1498" i="3"/>
  <c r="I1498" i="3"/>
  <c r="J1498" i="3"/>
  <c r="K1498" i="3"/>
  <c r="L1498" i="3"/>
  <c r="M1498" i="3"/>
  <c r="G1499" i="3"/>
  <c r="H1499" i="3"/>
  <c r="I1499" i="3"/>
  <c r="J1499" i="3"/>
  <c r="K1499" i="3"/>
  <c r="L1499" i="3"/>
  <c r="M1499" i="3"/>
  <c r="G1500" i="3"/>
  <c r="H1500" i="3"/>
  <c r="I1500" i="3"/>
  <c r="J1500" i="3"/>
  <c r="K1500" i="3"/>
  <c r="L1500" i="3"/>
  <c r="M1500" i="3"/>
  <c r="G1502" i="3"/>
  <c r="H1502" i="3"/>
  <c r="I1502" i="3"/>
  <c r="J1502" i="3"/>
  <c r="K1502" i="3"/>
  <c r="L1502" i="3"/>
  <c r="M1502" i="3"/>
  <c r="G1503" i="3"/>
  <c r="H1503" i="3"/>
  <c r="I1503" i="3"/>
  <c r="J1503" i="3"/>
  <c r="K1503" i="3"/>
  <c r="L1503" i="3"/>
  <c r="M1503" i="3"/>
  <c r="G1504" i="3"/>
  <c r="H1504" i="3"/>
  <c r="I1504" i="3"/>
  <c r="J1504" i="3"/>
  <c r="K1504" i="3"/>
  <c r="L1504" i="3"/>
  <c r="M1504" i="3"/>
  <c r="G1505" i="3"/>
  <c r="H1505" i="3"/>
  <c r="I1505" i="3"/>
  <c r="J1505" i="3"/>
  <c r="K1505" i="3"/>
  <c r="L1505" i="3"/>
  <c r="M1505" i="3"/>
  <c r="G1506" i="3"/>
  <c r="H1506" i="3"/>
  <c r="I1506" i="3"/>
  <c r="J1506" i="3"/>
  <c r="K1506" i="3"/>
  <c r="L1506" i="3"/>
  <c r="M1506" i="3"/>
  <c r="G1507" i="3"/>
  <c r="H1507" i="3"/>
  <c r="I1507" i="3"/>
  <c r="J1507" i="3"/>
  <c r="K1507" i="3"/>
  <c r="L1507" i="3"/>
  <c r="M1507" i="3"/>
  <c r="G1508" i="3"/>
  <c r="H1508" i="3"/>
  <c r="I1508" i="3"/>
  <c r="J1508" i="3"/>
  <c r="K1508" i="3"/>
  <c r="L1508" i="3"/>
  <c r="M1508" i="3"/>
  <c r="G1509" i="3"/>
  <c r="H1509" i="3"/>
  <c r="I1509" i="3"/>
  <c r="J1509" i="3"/>
  <c r="K1509" i="3"/>
  <c r="L1509" i="3"/>
  <c r="M1509" i="3"/>
  <c r="G1510" i="3"/>
  <c r="H1510" i="3"/>
  <c r="I1510" i="3"/>
  <c r="J1510" i="3"/>
  <c r="K1510" i="3"/>
  <c r="L1510" i="3"/>
  <c r="M1510" i="3"/>
  <c r="G1511" i="3"/>
  <c r="H1511" i="3"/>
  <c r="I1511" i="3"/>
  <c r="J1511" i="3"/>
  <c r="K1511" i="3"/>
  <c r="L1511" i="3"/>
  <c r="M1511" i="3"/>
  <c r="G1512" i="3"/>
  <c r="H1512" i="3"/>
  <c r="I1512" i="3"/>
  <c r="J1512" i="3"/>
  <c r="K1512" i="3"/>
  <c r="L1512" i="3"/>
  <c r="M1512" i="3"/>
  <c r="G1513" i="3"/>
  <c r="H1513" i="3"/>
  <c r="I1513" i="3"/>
  <c r="J1513" i="3"/>
  <c r="K1513" i="3"/>
  <c r="L1513" i="3"/>
  <c r="M1513" i="3"/>
  <c r="G1515" i="3"/>
  <c r="H1515" i="3"/>
  <c r="I1515" i="3"/>
  <c r="J1515" i="3"/>
  <c r="K1515" i="3"/>
  <c r="L1515" i="3"/>
  <c r="M1515" i="3"/>
  <c r="G1516" i="3"/>
  <c r="H1516" i="3"/>
  <c r="I1516" i="3"/>
  <c r="J1516" i="3"/>
  <c r="K1516" i="3"/>
  <c r="L1516" i="3"/>
  <c r="M1516" i="3"/>
  <c r="G1517" i="3"/>
  <c r="H1517" i="3"/>
  <c r="I1517" i="3"/>
  <c r="J1517" i="3"/>
  <c r="K1517" i="3"/>
  <c r="L1517" i="3"/>
  <c r="M1517" i="3"/>
  <c r="G1518" i="3"/>
  <c r="H1518" i="3"/>
  <c r="I1518" i="3"/>
  <c r="J1518" i="3"/>
  <c r="K1518" i="3"/>
  <c r="L1518" i="3"/>
  <c r="M1518" i="3"/>
  <c r="G1520" i="3"/>
  <c r="H1520" i="3"/>
  <c r="I1520" i="3"/>
  <c r="J1520" i="3"/>
  <c r="K1520" i="3"/>
  <c r="L1520" i="3"/>
  <c r="M1520" i="3"/>
  <c r="G1521" i="3"/>
  <c r="H1521" i="3"/>
  <c r="I1521" i="3"/>
  <c r="J1521" i="3"/>
  <c r="K1521" i="3"/>
  <c r="L1521" i="3"/>
  <c r="M1521" i="3"/>
  <c r="G1522" i="3"/>
  <c r="H1522" i="3"/>
  <c r="I1522" i="3"/>
  <c r="J1522" i="3"/>
  <c r="K1522" i="3"/>
  <c r="L1522" i="3"/>
  <c r="M1522" i="3"/>
  <c r="G1523" i="3"/>
  <c r="H1523" i="3"/>
  <c r="I1523" i="3"/>
  <c r="J1523" i="3"/>
  <c r="K1523" i="3"/>
  <c r="L1523" i="3"/>
  <c r="M1523" i="3"/>
  <c r="G1524" i="3"/>
  <c r="H1524" i="3"/>
  <c r="I1524" i="3"/>
  <c r="J1524" i="3"/>
  <c r="K1524" i="3"/>
  <c r="L1524" i="3"/>
  <c r="M1524" i="3"/>
  <c r="G1525" i="3"/>
  <c r="H1525" i="3"/>
  <c r="I1525" i="3"/>
  <c r="J1525" i="3"/>
  <c r="K1525" i="3"/>
  <c r="L1525" i="3"/>
  <c r="M1525" i="3"/>
  <c r="G1527" i="3"/>
  <c r="H1527" i="3"/>
  <c r="I1527" i="3"/>
  <c r="J1527" i="3"/>
  <c r="K1527" i="3"/>
  <c r="L1527" i="3"/>
  <c r="M1527" i="3"/>
  <c r="G1528" i="3"/>
  <c r="H1528" i="3"/>
  <c r="I1528" i="3"/>
  <c r="J1528" i="3"/>
  <c r="K1528" i="3"/>
  <c r="L1528" i="3"/>
  <c r="M1528" i="3"/>
  <c r="G1530" i="3"/>
  <c r="H1530" i="3"/>
  <c r="I1530" i="3"/>
  <c r="J1530" i="3"/>
  <c r="K1530" i="3"/>
  <c r="L1530" i="3"/>
  <c r="M1530" i="3"/>
  <c r="G1531" i="3"/>
  <c r="H1531" i="3"/>
  <c r="I1531" i="3"/>
  <c r="J1531" i="3"/>
  <c r="K1531" i="3"/>
  <c r="L1531" i="3"/>
  <c r="M1531" i="3"/>
  <c r="G1532" i="3"/>
  <c r="H1532" i="3"/>
  <c r="I1532" i="3"/>
  <c r="J1532" i="3"/>
  <c r="K1532" i="3"/>
  <c r="L1532" i="3"/>
  <c r="M1532" i="3"/>
  <c r="G1533" i="3"/>
  <c r="H1533" i="3"/>
  <c r="I1533" i="3"/>
  <c r="J1533" i="3"/>
  <c r="K1533" i="3"/>
  <c r="L1533" i="3"/>
  <c r="M1533" i="3"/>
  <c r="G1535" i="3"/>
  <c r="H1535" i="3"/>
  <c r="I1535" i="3"/>
  <c r="J1535" i="3"/>
  <c r="K1535" i="3"/>
  <c r="L1535" i="3"/>
  <c r="M1535" i="3"/>
  <c r="G1536" i="3"/>
  <c r="H1536" i="3"/>
  <c r="I1536" i="3"/>
  <c r="J1536" i="3"/>
  <c r="K1536" i="3"/>
  <c r="L1536" i="3"/>
  <c r="M1536" i="3"/>
  <c r="G1537" i="3"/>
  <c r="H1537" i="3"/>
  <c r="I1537" i="3"/>
  <c r="J1537" i="3"/>
  <c r="K1537" i="3"/>
  <c r="L1537" i="3"/>
  <c r="M1537" i="3"/>
  <c r="G1538" i="3"/>
  <c r="H1538" i="3"/>
  <c r="I1538" i="3"/>
  <c r="J1538" i="3"/>
  <c r="K1538" i="3"/>
  <c r="L1538" i="3"/>
  <c r="M1538" i="3"/>
  <c r="G1539" i="3"/>
  <c r="H1539" i="3"/>
  <c r="I1539" i="3"/>
  <c r="J1539" i="3"/>
  <c r="K1539" i="3"/>
  <c r="L1539" i="3"/>
  <c r="M1539" i="3"/>
  <c r="G1541" i="3"/>
  <c r="H1541" i="3"/>
  <c r="I1541" i="3"/>
  <c r="J1541" i="3"/>
  <c r="K1541" i="3"/>
  <c r="L1541" i="3"/>
  <c r="M1541" i="3"/>
  <c r="G1542" i="3"/>
  <c r="H1542" i="3"/>
  <c r="I1542" i="3"/>
  <c r="J1542" i="3"/>
  <c r="K1542" i="3"/>
  <c r="L1542" i="3"/>
  <c r="M1542" i="3"/>
  <c r="G1543" i="3"/>
  <c r="H1543" i="3"/>
  <c r="I1543" i="3"/>
  <c r="J1543" i="3"/>
  <c r="K1543" i="3"/>
  <c r="L1543" i="3"/>
  <c r="M1543" i="3"/>
  <c r="G1544" i="3"/>
  <c r="H1544" i="3"/>
  <c r="I1544" i="3"/>
  <c r="J1544" i="3"/>
  <c r="K1544" i="3"/>
  <c r="L1544" i="3"/>
  <c r="M1544" i="3"/>
  <c r="G1546" i="3"/>
  <c r="H1546" i="3"/>
  <c r="I1546" i="3"/>
  <c r="J1546" i="3"/>
  <c r="K1546" i="3"/>
  <c r="L1546" i="3"/>
  <c r="M1546" i="3"/>
  <c r="G1547" i="3"/>
  <c r="H1547" i="3"/>
  <c r="I1547" i="3"/>
  <c r="J1547" i="3"/>
  <c r="K1547" i="3"/>
  <c r="L1547" i="3"/>
  <c r="M1547" i="3"/>
  <c r="A2256" i="3"/>
  <c r="A2257" i="3"/>
  <c r="G1559" i="3"/>
  <c r="H1559" i="3"/>
  <c r="I1559" i="3"/>
  <c r="J1559" i="3"/>
  <c r="K1559" i="3"/>
  <c r="L1559" i="3"/>
  <c r="M1559" i="3"/>
  <c r="G1560" i="3"/>
  <c r="H1560" i="3"/>
  <c r="I1560" i="3"/>
  <c r="J1560" i="3"/>
  <c r="K1560" i="3"/>
  <c r="L1560" i="3"/>
  <c r="M1560" i="3"/>
  <c r="A2259" i="3"/>
  <c r="G1561" i="3"/>
  <c r="H1561" i="3"/>
  <c r="I1561" i="3"/>
  <c r="J1561" i="3"/>
  <c r="K1561" i="3"/>
  <c r="L1561" i="3"/>
  <c r="M1561" i="3"/>
  <c r="A2260" i="3"/>
  <c r="G1562" i="3"/>
  <c r="H1562" i="3"/>
  <c r="I1562" i="3"/>
  <c r="J1562" i="3"/>
  <c r="K1562" i="3"/>
  <c r="L1562" i="3"/>
  <c r="M1562" i="3"/>
  <c r="G1563" i="3"/>
  <c r="H1563" i="3"/>
  <c r="I1563" i="3"/>
  <c r="J1563" i="3"/>
  <c r="K1563" i="3"/>
  <c r="L1563" i="3"/>
  <c r="M1563" i="3"/>
  <c r="A2262" i="3"/>
  <c r="G1564" i="3"/>
  <c r="H1564" i="3"/>
  <c r="I1564" i="3"/>
  <c r="J1564" i="3"/>
  <c r="K1564" i="3"/>
  <c r="L1564" i="3"/>
  <c r="M1564" i="3"/>
  <c r="G1565" i="3"/>
  <c r="H1565" i="3"/>
  <c r="I1565" i="3"/>
  <c r="J1565" i="3"/>
  <c r="K1565" i="3"/>
  <c r="L1565" i="3"/>
  <c r="M1565" i="3"/>
  <c r="G1566" i="3"/>
  <c r="H1566" i="3"/>
  <c r="I1566" i="3"/>
  <c r="J1566" i="3"/>
  <c r="K1566" i="3"/>
  <c r="L1566" i="3"/>
  <c r="M1566" i="3"/>
  <c r="G1567" i="3"/>
  <c r="H1567" i="3"/>
  <c r="I1567" i="3"/>
  <c r="J1567" i="3"/>
  <c r="K1567" i="3"/>
  <c r="L1567" i="3"/>
  <c r="M1567" i="3"/>
  <c r="G1568" i="3"/>
  <c r="H1568" i="3"/>
  <c r="I1568" i="3"/>
  <c r="J1568" i="3"/>
  <c r="K1568" i="3"/>
  <c r="L1568" i="3"/>
  <c r="M1568" i="3"/>
  <c r="G1569" i="3"/>
  <c r="H1569" i="3"/>
  <c r="I1569" i="3"/>
  <c r="J1569" i="3"/>
  <c r="K1569" i="3"/>
  <c r="L1569" i="3"/>
  <c r="M1569" i="3"/>
  <c r="G1570" i="3"/>
  <c r="H1570" i="3"/>
  <c r="I1570" i="3"/>
  <c r="J1570" i="3"/>
  <c r="K1570" i="3"/>
  <c r="L1570" i="3"/>
  <c r="M1570" i="3"/>
  <c r="G1572" i="3"/>
  <c r="H1572" i="3"/>
  <c r="I1572" i="3"/>
  <c r="J1572" i="3"/>
  <c r="K1572" i="3"/>
  <c r="L1572" i="3"/>
  <c r="M1572" i="3"/>
  <c r="G1573" i="3"/>
  <c r="H1573" i="3"/>
  <c r="I1573" i="3"/>
  <c r="J1573" i="3"/>
  <c r="K1573" i="3"/>
  <c r="L1573" i="3"/>
  <c r="M1573" i="3"/>
  <c r="G1574" i="3"/>
  <c r="H1574" i="3"/>
  <c r="I1574" i="3"/>
  <c r="J1574" i="3"/>
  <c r="K1574" i="3"/>
  <c r="L1574" i="3"/>
  <c r="M1574" i="3"/>
  <c r="G1575" i="3"/>
  <c r="H1575" i="3"/>
  <c r="I1575" i="3"/>
  <c r="J1575" i="3"/>
  <c r="K1575" i="3"/>
  <c r="L1575" i="3"/>
  <c r="M1575" i="3"/>
  <c r="G1576" i="3"/>
  <c r="H1576" i="3"/>
  <c r="I1576" i="3"/>
  <c r="J1576" i="3"/>
  <c r="K1576" i="3"/>
  <c r="L1576" i="3"/>
  <c r="M1576" i="3"/>
  <c r="G1577" i="3"/>
  <c r="H1577" i="3"/>
  <c r="I1577" i="3"/>
  <c r="J1577" i="3"/>
  <c r="K1577" i="3"/>
  <c r="L1577" i="3"/>
  <c r="M1577" i="3"/>
  <c r="G1578" i="3"/>
  <c r="H1578" i="3"/>
  <c r="I1578" i="3"/>
  <c r="J1578" i="3"/>
  <c r="K1578" i="3"/>
  <c r="L1578" i="3"/>
  <c r="M1578" i="3"/>
  <c r="G1579" i="3"/>
  <c r="H1579" i="3"/>
  <c r="I1579" i="3"/>
  <c r="J1579" i="3"/>
  <c r="K1579" i="3"/>
  <c r="L1579" i="3"/>
  <c r="M1579" i="3"/>
  <c r="G1580" i="3"/>
  <c r="H1580" i="3"/>
  <c r="I1580" i="3"/>
  <c r="J1580" i="3"/>
  <c r="K1580" i="3"/>
  <c r="L1580" i="3"/>
  <c r="M1580" i="3"/>
  <c r="G1581" i="3"/>
  <c r="H1581" i="3"/>
  <c r="I1581" i="3"/>
  <c r="J1581" i="3"/>
  <c r="K1581" i="3"/>
  <c r="L1581" i="3"/>
  <c r="M1581" i="3"/>
  <c r="G1582" i="3"/>
  <c r="H1582" i="3"/>
  <c r="I1582" i="3"/>
  <c r="J1582" i="3"/>
  <c r="K1582" i="3"/>
  <c r="L1582" i="3"/>
  <c r="M1582" i="3"/>
  <c r="G1583" i="3"/>
  <c r="H1583" i="3"/>
  <c r="I1583" i="3"/>
  <c r="J1583" i="3"/>
  <c r="K1583" i="3"/>
  <c r="L1583" i="3"/>
  <c r="M1583" i="3"/>
  <c r="G1584" i="3"/>
  <c r="H1584" i="3"/>
  <c r="I1584" i="3"/>
  <c r="J1584" i="3"/>
  <c r="K1584" i="3"/>
  <c r="L1584" i="3"/>
  <c r="M1584" i="3"/>
  <c r="G1585" i="3"/>
  <c r="H1585" i="3"/>
  <c r="I1585" i="3"/>
  <c r="J1585" i="3"/>
  <c r="K1585" i="3"/>
  <c r="L1585" i="3"/>
  <c r="M1585" i="3"/>
  <c r="G1586" i="3"/>
  <c r="H1586" i="3"/>
  <c r="I1586" i="3"/>
  <c r="J1586" i="3"/>
  <c r="K1586" i="3"/>
  <c r="L1586" i="3"/>
  <c r="M1586" i="3"/>
  <c r="G1587" i="3"/>
  <c r="H1587" i="3"/>
  <c r="I1587" i="3"/>
  <c r="J1587" i="3"/>
  <c r="K1587" i="3"/>
  <c r="L1587" i="3"/>
  <c r="M1587" i="3"/>
  <c r="G1588" i="3"/>
  <c r="H1588" i="3"/>
  <c r="I1588" i="3"/>
  <c r="J1588" i="3"/>
  <c r="K1588" i="3"/>
  <c r="L1588" i="3"/>
  <c r="M1588" i="3"/>
  <c r="G2412" i="3"/>
  <c r="H2412" i="3"/>
  <c r="I2412" i="3"/>
  <c r="J2412" i="3"/>
  <c r="K2412" i="3"/>
  <c r="L2412" i="3"/>
  <c r="M2412" i="3"/>
  <c r="G2413" i="3"/>
  <c r="H2413" i="3"/>
  <c r="I2413" i="3"/>
  <c r="J2413" i="3"/>
  <c r="K2413" i="3"/>
  <c r="L2413" i="3"/>
  <c r="M2413" i="3"/>
  <c r="G2414" i="3"/>
  <c r="H2414" i="3"/>
  <c r="I2414" i="3"/>
  <c r="J2414" i="3"/>
  <c r="K2414" i="3"/>
  <c r="L2414" i="3"/>
  <c r="M2414" i="3"/>
  <c r="G2415" i="3"/>
  <c r="H2415" i="3"/>
  <c r="I2415" i="3"/>
  <c r="J2415" i="3"/>
  <c r="K2415" i="3"/>
  <c r="L2415" i="3"/>
  <c r="M2415" i="3"/>
  <c r="G2416" i="3"/>
  <c r="H2416" i="3"/>
  <c r="I2416" i="3"/>
  <c r="J2416" i="3"/>
  <c r="K2416" i="3"/>
  <c r="L2416" i="3"/>
  <c r="M2416" i="3"/>
  <c r="G2417" i="3"/>
  <c r="H2417" i="3"/>
  <c r="I2417" i="3"/>
  <c r="J2417" i="3"/>
  <c r="K2417" i="3"/>
  <c r="L2417" i="3"/>
  <c r="M2417" i="3"/>
  <c r="G2418" i="3"/>
  <c r="H2418" i="3"/>
  <c r="I2418" i="3"/>
  <c r="J2418" i="3"/>
  <c r="K2418" i="3"/>
  <c r="L2418" i="3"/>
  <c r="M2418" i="3"/>
  <c r="G2419" i="3"/>
  <c r="H2419" i="3"/>
  <c r="I2419" i="3"/>
  <c r="J2419" i="3"/>
  <c r="K2419" i="3"/>
  <c r="L2419" i="3"/>
  <c r="M2419" i="3"/>
  <c r="G2420" i="3"/>
  <c r="H2420" i="3"/>
  <c r="I2420" i="3"/>
  <c r="J2420" i="3"/>
  <c r="K2420" i="3"/>
  <c r="L2420" i="3"/>
  <c r="M2420" i="3"/>
  <c r="G2421" i="3"/>
  <c r="H2421" i="3"/>
  <c r="I2421" i="3"/>
  <c r="J2421" i="3"/>
  <c r="K2421" i="3"/>
  <c r="L2421" i="3"/>
  <c r="M2421" i="3"/>
  <c r="G2422" i="3"/>
  <c r="H2422" i="3"/>
  <c r="I2422" i="3"/>
  <c r="J2422" i="3"/>
  <c r="K2422" i="3"/>
  <c r="L2422" i="3"/>
  <c r="M2422" i="3"/>
  <c r="G2423" i="3"/>
  <c r="H2423" i="3"/>
  <c r="I2423" i="3"/>
  <c r="J2423" i="3"/>
  <c r="K2423" i="3"/>
  <c r="L2423" i="3"/>
  <c r="M2423" i="3"/>
  <c r="G2425" i="3"/>
  <c r="H2425" i="3"/>
  <c r="I2425" i="3"/>
  <c r="J2425" i="3"/>
  <c r="K2425" i="3"/>
  <c r="L2425" i="3"/>
  <c r="M2425" i="3"/>
  <c r="G2426" i="3"/>
  <c r="H2426" i="3"/>
  <c r="I2426" i="3"/>
  <c r="J2426" i="3"/>
  <c r="K2426" i="3"/>
  <c r="L2426" i="3"/>
  <c r="M2426" i="3"/>
  <c r="G2427" i="3"/>
  <c r="H2427" i="3"/>
  <c r="I2427" i="3"/>
  <c r="J2427" i="3"/>
  <c r="K2427" i="3"/>
  <c r="L2427" i="3"/>
  <c r="M2427" i="3"/>
  <c r="G2428" i="3"/>
  <c r="H2428" i="3"/>
  <c r="I2428" i="3"/>
  <c r="J2428" i="3"/>
  <c r="K2428" i="3"/>
  <c r="L2428" i="3"/>
  <c r="M2428" i="3"/>
  <c r="G2429" i="3"/>
  <c r="H2429" i="3"/>
  <c r="I2429" i="3"/>
  <c r="J2429" i="3"/>
  <c r="K2429" i="3"/>
  <c r="L2429" i="3"/>
  <c r="M2429" i="3"/>
  <c r="G2430" i="3"/>
  <c r="H2430" i="3"/>
  <c r="I2430" i="3"/>
  <c r="J2430" i="3"/>
  <c r="K2430" i="3"/>
  <c r="L2430" i="3"/>
  <c r="M2430" i="3"/>
  <c r="G2431" i="3"/>
  <c r="H2431" i="3"/>
  <c r="I2431" i="3"/>
  <c r="J2431" i="3"/>
  <c r="K2431" i="3"/>
  <c r="L2431" i="3"/>
  <c r="M2431" i="3"/>
  <c r="G2432" i="3"/>
  <c r="H2432" i="3"/>
  <c r="I2432" i="3"/>
  <c r="J2432" i="3"/>
  <c r="K2432" i="3"/>
  <c r="L2432" i="3"/>
  <c r="M2432" i="3"/>
  <c r="G2433" i="3"/>
  <c r="H2433" i="3"/>
  <c r="I2433" i="3"/>
  <c r="J2433" i="3"/>
  <c r="K2433" i="3"/>
  <c r="L2433" i="3"/>
  <c r="M2433" i="3"/>
  <c r="G2434" i="3"/>
  <c r="H2434" i="3"/>
  <c r="I2434" i="3"/>
  <c r="J2434" i="3"/>
  <c r="K2434" i="3"/>
  <c r="L2434" i="3"/>
  <c r="M2434" i="3"/>
  <c r="G2435" i="3"/>
  <c r="H2435" i="3"/>
  <c r="I2435" i="3"/>
  <c r="J2435" i="3"/>
  <c r="K2435" i="3"/>
  <c r="L2435" i="3"/>
  <c r="M2435" i="3"/>
  <c r="G2436" i="3"/>
  <c r="H2436" i="3"/>
  <c r="I2436" i="3"/>
  <c r="J2436" i="3"/>
  <c r="K2436" i="3"/>
  <c r="L2436" i="3"/>
  <c r="M2436" i="3"/>
  <c r="G2437" i="3"/>
  <c r="H2437" i="3"/>
  <c r="I2437" i="3"/>
  <c r="J2437" i="3"/>
  <c r="K2437" i="3"/>
  <c r="L2437" i="3"/>
  <c r="M2437" i="3"/>
  <c r="G2438" i="3"/>
  <c r="H2438" i="3"/>
  <c r="I2438" i="3"/>
  <c r="J2438" i="3"/>
  <c r="K2438" i="3"/>
  <c r="L2438" i="3"/>
  <c r="M2438" i="3"/>
  <c r="G2439" i="3"/>
  <c r="H2439" i="3"/>
  <c r="I2439" i="3"/>
  <c r="J2439" i="3"/>
  <c r="K2439" i="3"/>
  <c r="L2439" i="3"/>
  <c r="M2439" i="3"/>
  <c r="G2440" i="3"/>
  <c r="H2440" i="3"/>
  <c r="I2440" i="3"/>
  <c r="J2440" i="3"/>
  <c r="K2440" i="3"/>
  <c r="L2440" i="3"/>
  <c r="M2440" i="3"/>
  <c r="G2441" i="3"/>
  <c r="H2441" i="3"/>
  <c r="I2441" i="3"/>
  <c r="J2441" i="3"/>
  <c r="K2441" i="3"/>
  <c r="L2441" i="3"/>
  <c r="M2441" i="3"/>
  <c r="G1590" i="3"/>
  <c r="H1590" i="3"/>
  <c r="I1590" i="3"/>
  <c r="J1590" i="3"/>
  <c r="K1590" i="3"/>
  <c r="L1590" i="3"/>
  <c r="M1590" i="3"/>
  <c r="G1591" i="3"/>
  <c r="H1591" i="3"/>
  <c r="I1591" i="3"/>
  <c r="J1591" i="3"/>
  <c r="K1591" i="3"/>
  <c r="L1591" i="3"/>
  <c r="M1591" i="3"/>
  <c r="G1592" i="3"/>
  <c r="H1592" i="3"/>
  <c r="I1592" i="3"/>
  <c r="J1592" i="3"/>
  <c r="K1592" i="3"/>
  <c r="L1592" i="3"/>
  <c r="M1592" i="3"/>
  <c r="G1593" i="3"/>
  <c r="H1593" i="3"/>
  <c r="I1593" i="3"/>
  <c r="J1593" i="3"/>
  <c r="K1593" i="3"/>
  <c r="L1593" i="3"/>
  <c r="M1593" i="3"/>
  <c r="G1594" i="3"/>
  <c r="H1594" i="3"/>
  <c r="I1594" i="3"/>
  <c r="J1594" i="3"/>
  <c r="K1594" i="3"/>
  <c r="L1594" i="3"/>
  <c r="M1594" i="3"/>
  <c r="G1595" i="3"/>
  <c r="H1595" i="3"/>
  <c r="I1595" i="3"/>
  <c r="J1595" i="3"/>
  <c r="K1595" i="3"/>
  <c r="L1595" i="3"/>
  <c r="M1595" i="3"/>
  <c r="G1596" i="3"/>
  <c r="H1596" i="3"/>
  <c r="I1596" i="3"/>
  <c r="J1596" i="3"/>
  <c r="K1596" i="3"/>
  <c r="L1596" i="3"/>
  <c r="M1596" i="3"/>
  <c r="G1597" i="3"/>
  <c r="H1597" i="3"/>
  <c r="I1597" i="3"/>
  <c r="J1597" i="3"/>
  <c r="K1597" i="3"/>
  <c r="L1597" i="3"/>
  <c r="M1597" i="3"/>
  <c r="G1598" i="3"/>
  <c r="H1598" i="3"/>
  <c r="I1598" i="3"/>
  <c r="J1598" i="3"/>
  <c r="K1598" i="3"/>
  <c r="L1598" i="3"/>
  <c r="M1598" i="3"/>
  <c r="G1599" i="3"/>
  <c r="H1599" i="3"/>
  <c r="I1599" i="3"/>
  <c r="J1599" i="3"/>
  <c r="K1599" i="3"/>
  <c r="L1599" i="3"/>
  <c r="M1599" i="3"/>
  <c r="G1600" i="3"/>
  <c r="H1600" i="3"/>
  <c r="I1600" i="3"/>
  <c r="J1600" i="3"/>
  <c r="K1600" i="3"/>
  <c r="L1600" i="3"/>
  <c r="M1600" i="3"/>
  <c r="G1601" i="3"/>
  <c r="H1601" i="3"/>
  <c r="I1601" i="3"/>
  <c r="J1601" i="3"/>
  <c r="K1601" i="3"/>
  <c r="L1601" i="3"/>
  <c r="M1601" i="3"/>
  <c r="G1602" i="3"/>
  <c r="H1602" i="3"/>
  <c r="I1602" i="3"/>
  <c r="J1602" i="3"/>
  <c r="K1602" i="3"/>
  <c r="L1602" i="3"/>
  <c r="M1602" i="3"/>
  <c r="G1603" i="3"/>
  <c r="H1603" i="3"/>
  <c r="I1603" i="3"/>
  <c r="J1603" i="3"/>
  <c r="K1603" i="3"/>
  <c r="L1603" i="3"/>
  <c r="M1603" i="3"/>
  <c r="G1604" i="3"/>
  <c r="H1604" i="3"/>
  <c r="I1604" i="3"/>
  <c r="J1604" i="3"/>
  <c r="K1604" i="3"/>
  <c r="L1604" i="3"/>
  <c r="M1604" i="3"/>
  <c r="G1605" i="3"/>
  <c r="H1605" i="3"/>
  <c r="I1605" i="3"/>
  <c r="J1605" i="3"/>
  <c r="K1605" i="3"/>
  <c r="L1605" i="3"/>
  <c r="M1605" i="3"/>
  <c r="G1606" i="3"/>
  <c r="H1606" i="3"/>
  <c r="I1606" i="3"/>
  <c r="J1606" i="3"/>
  <c r="K1606" i="3"/>
  <c r="L1606" i="3"/>
  <c r="M1606" i="3"/>
  <c r="G1607" i="3"/>
  <c r="H1607" i="3"/>
  <c r="I1607" i="3"/>
  <c r="J1607" i="3"/>
  <c r="K1607" i="3"/>
  <c r="L1607" i="3"/>
  <c r="M1607" i="3"/>
  <c r="G1608" i="3"/>
  <c r="H1608" i="3"/>
  <c r="I1608" i="3"/>
  <c r="J1608" i="3"/>
  <c r="K1608" i="3"/>
  <c r="L1608" i="3"/>
  <c r="M1608" i="3"/>
  <c r="G1609" i="3"/>
  <c r="H1609" i="3"/>
  <c r="I1609" i="3"/>
  <c r="J1609" i="3"/>
  <c r="K1609" i="3"/>
  <c r="L1609" i="3"/>
  <c r="M1609" i="3"/>
  <c r="G1610" i="3"/>
  <c r="H1610" i="3"/>
  <c r="I1610" i="3"/>
  <c r="J1610" i="3"/>
  <c r="K1610" i="3"/>
  <c r="L1610" i="3"/>
  <c r="M1610" i="3"/>
  <c r="G2443" i="3"/>
  <c r="H2443" i="3"/>
  <c r="I2443" i="3"/>
  <c r="J2443" i="3"/>
  <c r="K2443" i="3"/>
  <c r="L2443" i="3"/>
  <c r="M2443" i="3"/>
  <c r="G2444" i="3"/>
  <c r="H2444" i="3"/>
  <c r="I2444" i="3"/>
  <c r="J2444" i="3"/>
  <c r="K2444" i="3"/>
  <c r="L2444" i="3"/>
  <c r="M2444" i="3"/>
  <c r="G2445" i="3"/>
  <c r="H2445" i="3"/>
  <c r="I2445" i="3"/>
  <c r="J2445" i="3"/>
  <c r="K2445" i="3"/>
  <c r="L2445" i="3"/>
  <c r="M2445" i="3"/>
  <c r="G2446" i="3"/>
  <c r="H2446" i="3"/>
  <c r="I2446" i="3"/>
  <c r="J2446" i="3"/>
  <c r="K2446" i="3"/>
  <c r="L2446" i="3"/>
  <c r="M2446" i="3"/>
  <c r="G2447" i="3"/>
  <c r="H2447" i="3"/>
  <c r="I2447" i="3"/>
  <c r="J2447" i="3"/>
  <c r="K2447" i="3"/>
  <c r="L2447" i="3"/>
  <c r="M2447" i="3"/>
  <c r="G2448" i="3"/>
  <c r="H2448" i="3"/>
  <c r="I2448" i="3"/>
  <c r="J2448" i="3"/>
  <c r="K2448" i="3"/>
  <c r="L2448" i="3"/>
  <c r="M2448" i="3"/>
  <c r="G2449" i="3"/>
  <c r="H2449" i="3"/>
  <c r="I2449" i="3"/>
  <c r="J2449" i="3"/>
  <c r="K2449" i="3"/>
  <c r="L2449" i="3"/>
  <c r="M2449" i="3"/>
  <c r="G2450" i="3"/>
  <c r="H2450" i="3"/>
  <c r="I2450" i="3"/>
  <c r="J2450" i="3"/>
  <c r="K2450" i="3"/>
  <c r="L2450" i="3"/>
  <c r="M2450" i="3"/>
  <c r="G2451" i="3"/>
  <c r="H2451" i="3"/>
  <c r="I2451" i="3"/>
  <c r="J2451" i="3"/>
  <c r="K2451" i="3"/>
  <c r="L2451" i="3"/>
  <c r="M2451" i="3"/>
  <c r="G2452" i="3"/>
  <c r="H2452" i="3"/>
  <c r="I2452" i="3"/>
  <c r="J2452" i="3"/>
  <c r="K2452" i="3"/>
  <c r="L2452" i="3"/>
  <c r="M2452" i="3"/>
  <c r="G2453" i="3"/>
  <c r="H2453" i="3"/>
  <c r="I2453" i="3"/>
  <c r="J2453" i="3"/>
  <c r="K2453" i="3"/>
  <c r="L2453" i="3"/>
  <c r="M2453" i="3"/>
  <c r="G2454" i="3"/>
  <c r="H2454" i="3"/>
  <c r="I2454" i="3"/>
  <c r="J2454" i="3"/>
  <c r="K2454" i="3"/>
  <c r="L2454" i="3"/>
  <c r="M2454" i="3"/>
  <c r="G2455" i="3"/>
  <c r="H2455" i="3"/>
  <c r="I2455" i="3"/>
  <c r="J2455" i="3"/>
  <c r="K2455" i="3"/>
  <c r="L2455" i="3"/>
  <c r="M2455" i="3"/>
  <c r="G2456" i="3"/>
  <c r="H2456" i="3"/>
  <c r="I2456" i="3"/>
  <c r="J2456" i="3"/>
  <c r="K2456" i="3"/>
  <c r="L2456" i="3"/>
  <c r="M2456" i="3"/>
  <c r="G2457" i="3"/>
  <c r="H2457" i="3"/>
  <c r="I2457" i="3"/>
  <c r="J2457" i="3"/>
  <c r="K2457" i="3"/>
  <c r="L2457" i="3"/>
  <c r="M2457" i="3"/>
  <c r="G2458" i="3"/>
  <c r="H2458" i="3"/>
  <c r="I2458" i="3"/>
  <c r="J2458" i="3"/>
  <c r="K2458" i="3"/>
  <c r="L2458" i="3"/>
  <c r="M2458" i="3"/>
  <c r="G2459" i="3"/>
  <c r="H2459" i="3"/>
  <c r="I2459" i="3"/>
  <c r="J2459" i="3"/>
  <c r="K2459" i="3"/>
  <c r="L2459" i="3"/>
  <c r="M2459" i="3"/>
  <c r="G2460" i="3"/>
  <c r="H2460" i="3"/>
  <c r="I2460" i="3"/>
  <c r="J2460" i="3"/>
  <c r="K2460" i="3"/>
  <c r="L2460" i="3"/>
  <c r="M2460" i="3"/>
  <c r="G2461" i="3"/>
  <c r="H2461" i="3"/>
  <c r="I2461" i="3"/>
  <c r="J2461" i="3"/>
  <c r="K2461" i="3"/>
  <c r="L2461" i="3"/>
  <c r="M2461" i="3"/>
  <c r="G2462" i="3"/>
  <c r="H2462" i="3"/>
  <c r="I2462" i="3"/>
  <c r="J2462" i="3"/>
  <c r="K2462" i="3"/>
  <c r="L2462" i="3"/>
  <c r="M2462" i="3"/>
  <c r="G2463" i="3"/>
  <c r="H2463" i="3"/>
  <c r="I2463" i="3"/>
  <c r="J2463" i="3"/>
  <c r="K2463" i="3"/>
  <c r="L2463" i="3"/>
  <c r="M2463" i="3"/>
  <c r="G2464" i="3"/>
  <c r="H2464" i="3"/>
  <c r="I2464" i="3"/>
  <c r="J2464" i="3"/>
  <c r="K2464" i="3"/>
  <c r="L2464" i="3"/>
  <c r="M2464" i="3"/>
  <c r="G1612" i="3"/>
  <c r="H1612" i="3"/>
  <c r="I1612" i="3"/>
  <c r="J1612" i="3"/>
  <c r="K1612" i="3"/>
  <c r="L1612" i="3"/>
  <c r="M1612" i="3"/>
  <c r="P84" i="10"/>
  <c r="L84" i="10"/>
  <c r="L32" i="10"/>
  <c r="A918" i="3"/>
  <c r="A921" i="3"/>
  <c r="A924" i="3"/>
  <c r="A927" i="3"/>
  <c r="A1166" i="3"/>
  <c r="A1169" i="3"/>
  <c r="A1172" i="3"/>
  <c r="A1175" i="3"/>
  <c r="A1218" i="3"/>
  <c r="A1221" i="3"/>
  <c r="A1249" i="3"/>
  <c r="A1262" i="3"/>
  <c r="A1315" i="3"/>
  <c r="A1318" i="3"/>
  <c r="A1324" i="3"/>
  <c r="A1367" i="3"/>
  <c r="A1383" i="3"/>
  <c r="A1390" i="3"/>
  <c r="A1485" i="3"/>
  <c r="A906" i="3"/>
  <c r="A909" i="3"/>
  <c r="A929" i="3"/>
  <c r="A932" i="3"/>
  <c r="A935" i="3"/>
  <c r="A938" i="3"/>
  <c r="A941" i="3"/>
  <c r="A944" i="3"/>
  <c r="A947" i="3"/>
  <c r="A950" i="3"/>
  <c r="A953" i="3"/>
  <c r="A957" i="3"/>
  <c r="A960" i="3"/>
  <c r="A963" i="3"/>
  <c r="A966" i="3"/>
  <c r="A917" i="3"/>
  <c r="A920" i="3"/>
  <c r="A923" i="3"/>
  <c r="A926" i="3"/>
  <c r="A1162" i="3"/>
  <c r="A1165" i="3"/>
  <c r="A1168" i="3"/>
  <c r="A1171" i="3"/>
  <c r="A913" i="3"/>
  <c r="A930" i="3"/>
  <c r="A933" i="3"/>
  <c r="A936" i="3"/>
  <c r="A939" i="3"/>
  <c r="A942" i="3"/>
  <c r="A945" i="3"/>
  <c r="A948" i="3"/>
  <c r="A951" i="3"/>
  <c r="A954" i="3"/>
  <c r="A958" i="3"/>
  <c r="A961" i="3"/>
  <c r="A964" i="3"/>
  <c r="A967" i="3"/>
  <c r="A1178" i="3"/>
  <c r="A1327" i="3"/>
  <c r="A1330" i="3"/>
  <c r="A1333" i="3"/>
  <c r="A1336" i="3"/>
  <c r="A1342" i="3"/>
  <c r="A1348" i="3"/>
  <c r="A1351" i="3"/>
  <c r="A1354" i="3"/>
  <c r="A1357" i="3"/>
  <c r="A1363" i="3"/>
  <c r="A1370" i="3"/>
  <c r="A1376" i="3"/>
  <c r="A1386" i="3"/>
  <c r="A1414" i="3"/>
  <c r="A1466" i="3"/>
  <c r="A1469" i="3"/>
  <c r="A1472" i="3"/>
  <c r="A1540" i="3"/>
  <c r="A1542" i="3"/>
  <c r="A1545" i="3"/>
  <c r="A1554" i="3"/>
  <c r="BA37" i="10"/>
  <c r="P37" i="10"/>
  <c r="A1997" i="3" s="1"/>
  <c r="L80" i="10"/>
  <c r="P60" i="10"/>
  <c r="A2175" i="3" s="1"/>
  <c r="L42" i="10"/>
  <c r="A595" i="3"/>
  <c r="L12" i="10"/>
  <c r="A605" i="3"/>
  <c r="A647" i="3"/>
  <c r="BA61" i="10"/>
  <c r="P61" i="10"/>
  <c r="BA85" i="10"/>
  <c r="P85" i="10"/>
  <c r="L85" i="10" s="1"/>
  <c r="L88" i="10"/>
  <c r="P36" i="10"/>
  <c r="A1979" i="3" s="1"/>
  <c r="P100" i="10"/>
  <c r="L100" i="10"/>
  <c r="BA98" i="10"/>
  <c r="P98" i="10"/>
  <c r="P79" i="10"/>
  <c r="A2362" i="3"/>
  <c r="P76" i="10"/>
  <c r="A1277" i="3" s="1"/>
  <c r="BA74" i="10"/>
  <c r="P74" i="10"/>
  <c r="A2326" i="3" s="1"/>
  <c r="P55" i="10"/>
  <c r="P52" i="10"/>
  <c r="BA50" i="10"/>
  <c r="P50" i="10"/>
  <c r="A2133" i="3"/>
  <c r="P31" i="10"/>
  <c r="P28" i="10"/>
  <c r="BA26" i="10"/>
  <c r="P26" i="10"/>
  <c r="A12" i="3"/>
  <c r="A15" i="3"/>
  <c r="A23" i="3"/>
  <c r="A38" i="3"/>
  <c r="A54" i="3"/>
  <c r="A13" i="3"/>
  <c r="A16" i="3"/>
  <c r="A43" i="3"/>
  <c r="A70" i="3"/>
  <c r="A92" i="3"/>
  <c r="A25" i="3"/>
  <c r="A34" i="3"/>
  <c r="A75" i="3"/>
  <c r="A11" i="3"/>
  <c r="A40" i="3"/>
  <c r="A117" i="3"/>
  <c r="BA92" i="10"/>
  <c r="P92" i="10"/>
  <c r="A1515" i="3"/>
  <c r="A1521" i="3"/>
  <c r="P88" i="10"/>
  <c r="BA68" i="10"/>
  <c r="P68" i="10"/>
  <c r="L68" i="10"/>
  <c r="P64" i="10"/>
  <c r="A1112" i="3"/>
  <c r="BA44" i="10"/>
  <c r="P44" i="10"/>
  <c r="L44" i="10"/>
  <c r="P40" i="10"/>
  <c r="A2022" i="3"/>
  <c r="BA24" i="10"/>
  <c r="P24" i="10"/>
  <c r="L24" i="10" s="1"/>
  <c r="P13" i="10"/>
  <c r="A239" i="3" s="1"/>
  <c r="L96" i="10"/>
  <c r="P35" i="10"/>
  <c r="A837" i="3" s="1"/>
  <c r="A824" i="3"/>
  <c r="BA20" i="10"/>
  <c r="P20" i="10"/>
  <c r="A564" i="3" s="1"/>
  <c r="P16" i="10"/>
  <c r="BA87" i="10"/>
  <c r="P87" i="10"/>
  <c r="L87" i="10"/>
  <c r="BA63" i="10"/>
  <c r="P63" i="10"/>
  <c r="BA39" i="10"/>
  <c r="P39" i="10"/>
  <c r="P8" i="10"/>
  <c r="A42" i="3"/>
  <c r="A32" i="3"/>
  <c r="P89" i="10"/>
  <c r="L67" i="10"/>
  <c r="P65" i="10"/>
  <c r="L43" i="10"/>
  <c r="P41" i="10"/>
  <c r="BA21" i="10"/>
  <c r="P21" i="10"/>
  <c r="BA14" i="10"/>
  <c r="P14" i="10"/>
  <c r="A1668" i="3" s="1"/>
  <c r="L78" i="10"/>
  <c r="P29" i="10"/>
  <c r="P22" i="10"/>
  <c r="A1783" i="3" s="1"/>
  <c r="P19" i="10"/>
  <c r="A485" i="3"/>
  <c r="BA99" i="10"/>
  <c r="P99" i="10"/>
  <c r="L99" i="10"/>
  <c r="BA97" i="10"/>
  <c r="P97" i="10"/>
  <c r="L97" i="10"/>
  <c r="BA86" i="10"/>
  <c r="P86" i="10"/>
  <c r="L86" i="10" s="1"/>
  <c r="P77" i="10"/>
  <c r="BA75" i="10"/>
  <c r="P75" i="10"/>
  <c r="BA73" i="10"/>
  <c r="P73" i="10"/>
  <c r="BA62" i="10"/>
  <c r="P62" i="10"/>
  <c r="P53" i="10"/>
  <c r="BA51" i="10"/>
  <c r="P51" i="10"/>
  <c r="A907" i="3"/>
  <c r="BA49" i="10"/>
  <c r="P49" i="10"/>
  <c r="A2129" i="3" s="1"/>
  <c r="BA38" i="10"/>
  <c r="P38" i="10"/>
  <c r="BA27" i="10"/>
  <c r="P27" i="10"/>
  <c r="A1926" i="3"/>
  <c r="BA25" i="10"/>
  <c r="P25" i="10"/>
  <c r="A1906" i="3" s="1"/>
  <c r="BA15" i="10"/>
  <c r="P15" i="10"/>
  <c r="J11" i="10"/>
  <c r="K11" i="10"/>
  <c r="I12" i="10"/>
  <c r="P10" i="10"/>
  <c r="A1608" i="3" s="1"/>
  <c r="P95" i="10"/>
  <c r="L95" i="10" s="1"/>
  <c r="BA93" i="10"/>
  <c r="P93" i="10"/>
  <c r="A1531" i="3" s="1"/>
  <c r="P83" i="10"/>
  <c r="L83" i="10" s="1"/>
  <c r="BA81" i="10"/>
  <c r="P81" i="10"/>
  <c r="A1410" i="3" s="1"/>
  <c r="P71" i="10"/>
  <c r="BA69" i="10"/>
  <c r="P69" i="10"/>
  <c r="L69" i="10" s="1"/>
  <c r="P59" i="10"/>
  <c r="BA57" i="10"/>
  <c r="P57" i="10"/>
  <c r="P47" i="10"/>
  <c r="BA45" i="10"/>
  <c r="P45" i="10"/>
  <c r="A2114" i="3" s="1"/>
  <c r="BA33" i="10"/>
  <c r="P33" i="10"/>
  <c r="L8" i="10"/>
  <c r="P7" i="10"/>
  <c r="L7" i="10" s="1"/>
  <c r="P94" i="10"/>
  <c r="L94" i="10" s="1"/>
  <c r="P82" i="10"/>
  <c r="L82" i="10" s="1"/>
  <c r="P70" i="10"/>
  <c r="P58" i="10"/>
  <c r="P46" i="10"/>
  <c r="P34" i="10"/>
  <c r="A1962" i="3"/>
  <c r="BA23" i="10"/>
  <c r="P23" i="10"/>
  <c r="BA17" i="10"/>
  <c r="P17" i="10"/>
  <c r="A384" i="3" s="1"/>
  <c r="BA11" i="10"/>
  <c r="P11" i="10"/>
  <c r="A150" i="3" s="1"/>
  <c r="A2174" i="3"/>
  <c r="A982" i="3"/>
  <c r="A1768" i="3"/>
  <c r="A1781" i="3"/>
  <c r="A143" i="3"/>
  <c r="A1960" i="3"/>
  <c r="A1963" i="3"/>
  <c r="A257" i="3"/>
  <c r="A263" i="3"/>
  <c r="A265" i="3"/>
  <c r="A267" i="3"/>
  <c r="A262" i="3"/>
  <c r="A269" i="3"/>
  <c r="A256" i="3"/>
  <c r="A1260" i="3"/>
  <c r="A233" i="3"/>
  <c r="A236" i="3"/>
  <c r="A196" i="3"/>
  <c r="A1131" i="3"/>
  <c r="A1127" i="3"/>
  <c r="A1133" i="3"/>
  <c r="L64" i="10"/>
  <c r="A1132" i="3"/>
  <c r="A260" i="3"/>
  <c r="A820" i="3"/>
  <c r="A2121" i="3"/>
  <c r="A902" i="3"/>
  <c r="L38" i="10"/>
  <c r="A867" i="3"/>
  <c r="A873" i="3"/>
  <c r="A850" i="3"/>
  <c r="A880" i="3"/>
  <c r="A863" i="3"/>
  <c r="A865" i="3"/>
  <c r="A868" i="3"/>
  <c r="A848" i="3"/>
  <c r="A871" i="3"/>
  <c r="A855" i="3"/>
  <c r="A854" i="3"/>
  <c r="A971" i="3"/>
  <c r="A980" i="3"/>
  <c r="A977" i="3"/>
  <c r="A983" i="3"/>
  <c r="A969" i="3"/>
  <c r="A975" i="3"/>
  <c r="A268" i="3"/>
  <c r="A208" i="3"/>
  <c r="L34" i="10"/>
  <c r="A1021" i="3"/>
  <c r="A1008" i="3"/>
  <c r="A1024" i="3"/>
  <c r="A1019" i="3"/>
  <c r="A1009" i="3"/>
  <c r="A1129" i="3"/>
  <c r="A1017" i="3"/>
  <c r="A862" i="3"/>
  <c r="A1049" i="3"/>
  <c r="A1614" i="3"/>
  <c r="A1616" i="3"/>
  <c r="A1612" i="3"/>
  <c r="A1948" i="3"/>
  <c r="A1946" i="3"/>
  <c r="A1947" i="3"/>
  <c r="A1944" i="3"/>
  <c r="L39" i="10"/>
  <c r="A326" i="3"/>
  <c r="A1841" i="3"/>
  <c r="A1849" i="3"/>
  <c r="A599" i="3"/>
  <c r="A1063" i="3"/>
  <c r="A1198" i="3"/>
  <c r="A1210" i="3"/>
  <c r="A1214" i="3"/>
  <c r="A1211" i="3"/>
  <c r="A1208" i="3"/>
  <c r="L33" i="10"/>
  <c r="A1955" i="3"/>
  <c r="A1956" i="3"/>
  <c r="I13" i="10"/>
  <c r="J13" i="10" s="1"/>
  <c r="A2199" i="3"/>
  <c r="A2206" i="3"/>
  <c r="A1301" i="3"/>
  <c r="A1298" i="3"/>
  <c r="A1307" i="3"/>
  <c r="A1302" i="3"/>
  <c r="A1312" i="3"/>
  <c r="A1680" i="3"/>
  <c r="A1683" i="3"/>
  <c r="A1686" i="3"/>
  <c r="A1689" i="3"/>
  <c r="A1692" i="3"/>
  <c r="A1699" i="3"/>
  <c r="A1702" i="3"/>
  <c r="A1733" i="3"/>
  <c r="A1736" i="3"/>
  <c r="A1740" i="3"/>
  <c r="A1743" i="3"/>
  <c r="A1746" i="3"/>
  <c r="A1749" i="3"/>
  <c r="A1752" i="3"/>
  <c r="A1671" i="3"/>
  <c r="A1674" i="3"/>
  <c r="A1677" i="3"/>
  <c r="A1709" i="3"/>
  <c r="A1712" i="3"/>
  <c r="A1715" i="3"/>
  <c r="A1718" i="3"/>
  <c r="A1724" i="3"/>
  <c r="A1727" i="3"/>
  <c r="A1730" i="3"/>
  <c r="A1759" i="3"/>
  <c r="A1762" i="3"/>
  <c r="A1675" i="3"/>
  <c r="A1679" i="3"/>
  <c r="A1701" i="3"/>
  <c r="A1716" i="3"/>
  <c r="A1723" i="3"/>
  <c r="A1731" i="3"/>
  <c r="A1739" i="3"/>
  <c r="A1750" i="3"/>
  <c r="A1761" i="3"/>
  <c r="A1706" i="3"/>
  <c r="A1710" i="3"/>
  <c r="A1717" i="3"/>
  <c r="A1744" i="3"/>
  <c r="A1751" i="3"/>
  <c r="A1672" i="3"/>
  <c r="A1687" i="3"/>
  <c r="A1713" i="3"/>
  <c r="A1720" i="3"/>
  <c r="A1735" i="3"/>
  <c r="A1747" i="3"/>
  <c r="A1754" i="3"/>
  <c r="A1758" i="3"/>
  <c r="A1676" i="3"/>
  <c r="A1728" i="3"/>
  <c r="A1732" i="3"/>
  <c r="A1682" i="3"/>
  <c r="A1697" i="3"/>
  <c r="A1704" i="3"/>
  <c r="A1708" i="3"/>
  <c r="A1719" i="3"/>
  <c r="A1726" i="3"/>
  <c r="A1734" i="3"/>
  <c r="A1742" i="3"/>
  <c r="A1753" i="3"/>
  <c r="A1757" i="3"/>
  <c r="A1763" i="3"/>
  <c r="A1703" i="3"/>
  <c r="A1745" i="3"/>
  <c r="A1714" i="3"/>
  <c r="A1729" i="3"/>
  <c r="A1685" i="3"/>
  <c r="A1741" i="3"/>
  <c r="A1756" i="3"/>
  <c r="A1722" i="3"/>
  <c r="A1681" i="3"/>
  <c r="A1700" i="3"/>
  <c r="A1725" i="3"/>
  <c r="A1678" i="3"/>
  <c r="A1748" i="3"/>
  <c r="A1711" i="3"/>
  <c r="A1737" i="3"/>
  <c r="A1696" i="3"/>
  <c r="A1673" i="3"/>
  <c r="A1688" i="3"/>
  <c r="A1707" i="3"/>
  <c r="A1760" i="3"/>
  <c r="L89" i="10"/>
  <c r="A1482" i="3"/>
  <c r="A1480" i="3"/>
  <c r="A1477" i="3"/>
  <c r="A1479" i="3"/>
  <c r="A553" i="3"/>
  <c r="A314" i="3"/>
  <c r="A307" i="3"/>
  <c r="A47" i="3"/>
  <c r="A82" i="3"/>
  <c r="A103" i="3"/>
  <c r="A69" i="3"/>
  <c r="A606" i="3"/>
  <c r="A324" i="3"/>
  <c r="A285" i="3"/>
  <c r="A639" i="3"/>
  <c r="A336" i="3"/>
  <c r="L37" i="10"/>
  <c r="A1993" i="3"/>
  <c r="A1996" i="3"/>
  <c r="A1999" i="3"/>
  <c r="A1994" i="3"/>
  <c r="A2000" i="3"/>
  <c r="A1990" i="3"/>
  <c r="A2004" i="3"/>
  <c r="A2007" i="3"/>
  <c r="A2010" i="3"/>
  <c r="A2013" i="3"/>
  <c r="A2016" i="3"/>
  <c r="A2019" i="3"/>
  <c r="A2003" i="3"/>
  <c r="A2014" i="3"/>
  <c r="A1989" i="3"/>
  <c r="A2011" i="3"/>
  <c r="A2018" i="3"/>
  <c r="A2009" i="3"/>
  <c r="A2017" i="3"/>
  <c r="A1998" i="3"/>
  <c r="A1991" i="3"/>
  <c r="A2008" i="3"/>
  <c r="A2015" i="3"/>
  <c r="A1995" i="3"/>
  <c r="A2005" i="3"/>
  <c r="A2012" i="3"/>
  <c r="A1992" i="3"/>
  <c r="A2006" i="3"/>
  <c r="A1097" i="3"/>
  <c r="A1078" i="3"/>
  <c r="A1246" i="3"/>
  <c r="A2282" i="3"/>
  <c r="A2263" i="3"/>
  <c r="A2270" i="3"/>
  <c r="A2274" i="3"/>
  <c r="A2283" i="3"/>
  <c r="A2280" i="3"/>
  <c r="A2267" i="3"/>
  <c r="A2264" i="3"/>
  <c r="A2265" i="3"/>
  <c r="A2277" i="3"/>
  <c r="A428" i="3"/>
  <c r="A340" i="3"/>
  <c r="A812" i="3"/>
  <c r="A813" i="3"/>
  <c r="L23" i="10"/>
  <c r="A684" i="3"/>
  <c r="A615" i="3"/>
  <c r="A620" i="3"/>
  <c r="A655" i="3"/>
  <c r="A660" i="3"/>
  <c r="A669" i="3"/>
  <c r="A653" i="3"/>
  <c r="A625" i="3"/>
  <c r="A690" i="3"/>
  <c r="A685" i="3"/>
  <c r="A2146" i="3"/>
  <c r="A2167" i="3"/>
  <c r="A2169" i="3"/>
  <c r="A2158" i="3"/>
  <c r="A2148" i="3"/>
  <c r="L27" i="10"/>
  <c r="A1923" i="3"/>
  <c r="A1929" i="3"/>
  <c r="A1935" i="3"/>
  <c r="A1930" i="3"/>
  <c r="A1933" i="3"/>
  <c r="A1921" i="3"/>
  <c r="A1934" i="3"/>
  <c r="L63" i="10"/>
  <c r="A2214" i="3"/>
  <c r="A2220" i="3"/>
  <c r="A2221" i="3"/>
  <c r="A2239" i="3"/>
  <c r="A2224" i="3"/>
  <c r="A2228" i="3"/>
  <c r="A2222" i="3"/>
  <c r="A2226" i="3"/>
  <c r="A2223" i="3"/>
  <c r="A2232" i="3"/>
  <c r="A2229" i="3"/>
  <c r="A2233" i="3"/>
  <c r="A2230" i="3"/>
  <c r="A2025" i="3"/>
  <c r="A2021" i="3"/>
  <c r="A2026" i="3"/>
  <c r="A2020" i="3"/>
  <c r="A2023" i="3"/>
  <c r="A322" i="3"/>
  <c r="A668" i="3"/>
  <c r="A649" i="3"/>
  <c r="A636" i="3"/>
  <c r="A2341" i="3"/>
  <c r="A2344" i="3"/>
  <c r="A2347" i="3"/>
  <c r="A2353" i="3"/>
  <c r="A2356" i="3"/>
  <c r="A2359" i="3"/>
  <c r="A2335" i="3"/>
  <c r="A2338" i="3"/>
  <c r="A2331" i="3"/>
  <c r="A2346" i="3"/>
  <c r="A2357" i="3"/>
  <c r="A2343" i="3"/>
  <c r="A2333" i="3"/>
  <c r="A2339" i="3"/>
  <c r="A2354" i="3"/>
  <c r="A2340" i="3"/>
  <c r="A2336" i="3"/>
  <c r="A2351" i="3"/>
  <c r="A2355" i="3"/>
  <c r="A2337" i="3"/>
  <c r="A2352" i="3"/>
  <c r="A2334" i="3"/>
  <c r="A2342" i="3"/>
  <c r="A2349" i="3"/>
  <c r="A603" i="3"/>
  <c r="A677" i="3"/>
  <c r="A601" i="3"/>
  <c r="A1196" i="3"/>
  <c r="A2115" i="3"/>
  <c r="A1186" i="3"/>
  <c r="A1192" i="3"/>
  <c r="A1528" i="3"/>
  <c r="A1526" i="3"/>
  <c r="A1530" i="3"/>
  <c r="A1532" i="3"/>
  <c r="L51" i="10"/>
  <c r="A914" i="3"/>
  <c r="A911" i="3"/>
  <c r="A908" i="3"/>
  <c r="A1238" i="3"/>
  <c r="A1232" i="3"/>
  <c r="A1247" i="3"/>
  <c r="A1254" i="3"/>
  <c r="A1251" i="3"/>
  <c r="A1248" i="3"/>
  <c r="A1234" i="3"/>
  <c r="A1250" i="3"/>
  <c r="A1235" i="3"/>
  <c r="A1231" i="3"/>
  <c r="A495" i="3"/>
  <c r="A492" i="3"/>
  <c r="A489" i="3"/>
  <c r="A494" i="3"/>
  <c r="A113" i="3"/>
  <c r="A50" i="3"/>
  <c r="A87" i="3"/>
  <c r="A96" i="3"/>
  <c r="A105" i="3"/>
  <c r="A84" i="3"/>
  <c r="A93" i="3"/>
  <c r="A102" i="3"/>
  <c r="A116" i="3"/>
  <c r="A72" i="3"/>
  <c r="A90" i="3"/>
  <c r="A99" i="3"/>
  <c r="A110" i="3"/>
  <c r="A119" i="3"/>
  <c r="A2111" i="3"/>
  <c r="A2112" i="3"/>
  <c r="A2109" i="3"/>
  <c r="A2110" i="3"/>
  <c r="L92" i="10"/>
  <c r="A1516" i="3"/>
  <c r="A1514" i="3"/>
  <c r="A1519" i="3"/>
  <c r="A1523" i="3"/>
  <c r="A1524" i="3"/>
  <c r="A1520" i="3"/>
  <c r="A120" i="3"/>
  <c r="A68" i="3"/>
  <c r="A341" i="3"/>
  <c r="A308" i="3"/>
  <c r="A62" i="3"/>
  <c r="A81" i="3"/>
  <c r="A58" i="3"/>
  <c r="A39" i="3"/>
  <c r="A76" i="3"/>
  <c r="A97" i="3"/>
  <c r="A63" i="3"/>
  <c r="A26" i="3"/>
  <c r="L26" i="10"/>
  <c r="A708" i="3"/>
  <c r="A746" i="3"/>
  <c r="A749" i="3"/>
  <c r="A752" i="3"/>
  <c r="A758" i="3"/>
  <c r="A764" i="3"/>
  <c r="A770" i="3"/>
  <c r="A694" i="3"/>
  <c r="A716" i="3"/>
  <c r="A723" i="3"/>
  <c r="A729" i="3"/>
  <c r="A735" i="3"/>
  <c r="A741" i="3"/>
  <c r="A744" i="3"/>
  <c r="A772" i="3"/>
  <c r="A778" i="3"/>
  <c r="A701" i="3"/>
  <c r="A704" i="3"/>
  <c r="A707" i="3"/>
  <c r="A710" i="3"/>
  <c r="A745" i="3"/>
  <c r="A754" i="3"/>
  <c r="A757" i="3"/>
  <c r="A760" i="3"/>
  <c r="A763" i="3"/>
  <c r="A692" i="3"/>
  <c r="A698" i="3"/>
  <c r="A714" i="3"/>
  <c r="A721" i="3"/>
  <c r="A724" i="3"/>
  <c r="A733" i="3"/>
  <c r="A739" i="3"/>
  <c r="A742" i="3"/>
  <c r="A773" i="3"/>
  <c r="A779" i="3"/>
  <c r="A785" i="3"/>
  <c r="A715" i="3"/>
  <c r="A728" i="3"/>
  <c r="A747" i="3"/>
  <c r="A756" i="3"/>
  <c r="A693" i="3"/>
  <c r="A734" i="3"/>
  <c r="A753" i="3"/>
  <c r="A762" i="3"/>
  <c r="A703" i="3"/>
  <c r="A777" i="3"/>
  <c r="A722" i="3"/>
  <c r="A731" i="3"/>
  <c r="A740" i="3"/>
  <c r="A750" i="3"/>
  <c r="A768" i="3"/>
  <c r="A774" i="3"/>
  <c r="A783" i="3"/>
  <c r="A787" i="3"/>
  <c r="A780" i="3"/>
  <c r="A2139" i="3"/>
  <c r="A2140" i="3"/>
  <c r="A2143" i="3"/>
  <c r="A2138" i="3"/>
  <c r="A2144" i="3"/>
  <c r="A1590" i="3"/>
  <c r="A1591" i="3"/>
  <c r="A1592" i="3"/>
  <c r="A1595" i="3"/>
  <c r="A1585" i="3"/>
  <c r="A1589" i="3"/>
  <c r="A1969" i="3"/>
  <c r="A1986" i="3"/>
  <c r="A1976" i="3"/>
  <c r="A1964" i="3"/>
  <c r="A1968" i="3"/>
  <c r="A1982" i="3"/>
  <c r="A1965" i="3"/>
  <c r="A1971" i="3"/>
  <c r="A1988" i="3"/>
  <c r="L61" i="10"/>
  <c r="A1086" i="3"/>
  <c r="A1101" i="3"/>
  <c r="A1108" i="3"/>
  <c r="A1093" i="3"/>
  <c r="A1103" i="3"/>
  <c r="A1089" i="3"/>
  <c r="A1100" i="3"/>
  <c r="A1096" i="3"/>
  <c r="A600" i="3"/>
  <c r="A277" i="3"/>
  <c r="A665" i="3"/>
  <c r="A646" i="3"/>
  <c r="A608" i="3"/>
  <c r="A482" i="3"/>
  <c r="A673" i="3"/>
  <c r="A633" i="3"/>
  <c r="A598" i="3"/>
  <c r="A626" i="3"/>
  <c r="L40" i="10"/>
  <c r="A1518" i="3"/>
  <c r="A1481" i="3"/>
  <c r="A1268" i="3"/>
  <c r="A1193" i="3"/>
  <c r="A882" i="3"/>
  <c r="A1090" i="3"/>
  <c r="A1053" i="3"/>
  <c r="A915" i="3"/>
  <c r="A1314" i="3"/>
  <c r="A1294" i="3"/>
  <c r="A1215" i="3"/>
  <c r="A1107" i="3"/>
  <c r="I14" i="10"/>
  <c r="I15" i="10" s="1"/>
  <c r="A356" i="3"/>
  <c r="A292" i="3"/>
  <c r="A346" i="3"/>
  <c r="L16" i="10"/>
  <c r="A339" i="3"/>
  <c r="A353" i="3"/>
  <c r="A271" i="3"/>
  <c r="A289" i="3"/>
  <c r="A313" i="3"/>
  <c r="A1258" i="3"/>
  <c r="L75" i="10"/>
  <c r="A1259" i="3"/>
  <c r="A1257" i="3"/>
  <c r="A490" i="3"/>
  <c r="A478" i="3"/>
  <c r="A476" i="3"/>
  <c r="A487" i="3"/>
  <c r="A483" i="3"/>
  <c r="A475" i="3"/>
  <c r="A179" i="3"/>
  <c r="A184" i="3"/>
  <c r="A193" i="3"/>
  <c r="A227" i="3"/>
  <c r="A235" i="3"/>
  <c r="A224" i="3"/>
  <c r="A213" i="3"/>
  <c r="A204" i="3"/>
  <c r="A176" i="3"/>
  <c r="A223" i="3"/>
  <c r="A255" i="3"/>
  <c r="A222" i="3"/>
  <c r="A200" i="3"/>
  <c r="A219" i="3"/>
  <c r="A247" i="3"/>
  <c r="A238" i="3"/>
  <c r="A481" i="3"/>
  <c r="A2200" i="3"/>
  <c r="A1202" i="3"/>
  <c r="A1205" i="3"/>
  <c r="A1200" i="3"/>
  <c r="A1209" i="3"/>
  <c r="A1212" i="3"/>
  <c r="A818" i="3"/>
  <c r="A830" i="3"/>
  <c r="A833" i="3"/>
  <c r="A305" i="3"/>
  <c r="A1397" i="3"/>
  <c r="A234" i="3"/>
  <c r="A2185" i="3"/>
  <c r="A2170" i="3"/>
  <c r="A2176" i="3"/>
  <c r="A2178" i="3"/>
  <c r="A2184" i="3"/>
  <c r="L21" i="10"/>
  <c r="A1705" i="3"/>
  <c r="A1755" i="3"/>
  <c r="A1721" i="3"/>
  <c r="A1690" i="3"/>
  <c r="A1691" i="3"/>
  <c r="A1698" i="3"/>
  <c r="A1684" i="3"/>
  <c r="A602" i="3"/>
  <c r="A648" i="3"/>
  <c r="A2122" i="3"/>
  <c r="A1015" i="3"/>
  <c r="L55" i="10"/>
  <c r="A1088" i="3"/>
  <c r="A1087" i="3"/>
  <c r="A1094" i="3"/>
  <c r="A645" i="3"/>
  <c r="A1478" i="3"/>
  <c r="A1255" i="3"/>
  <c r="A1778" i="3"/>
  <c r="A166" i="3"/>
  <c r="A142" i="3"/>
  <c r="L15" i="10"/>
  <c r="A258" i="3"/>
  <c r="A266" i="3"/>
  <c r="A259" i="3"/>
  <c r="A875" i="3"/>
  <c r="A870" i="3"/>
  <c r="A851" i="3"/>
  <c r="A876" i="3"/>
  <c r="A856" i="3"/>
  <c r="A866" i="3"/>
  <c r="A872" i="3"/>
  <c r="A987" i="3"/>
  <c r="A974" i="3"/>
  <c r="A972" i="3"/>
  <c r="A157" i="3"/>
  <c r="A264" i="3"/>
  <c r="A610" i="3"/>
  <c r="A1020" i="3"/>
  <c r="A1115" i="3"/>
  <c r="A1084" i="3"/>
  <c r="A1095" i="3"/>
  <c r="A1765" i="3"/>
  <c r="A416" i="3"/>
  <c r="A632" i="3"/>
  <c r="A662" i="3"/>
  <c r="A1085" i="3"/>
  <c r="A846" i="3"/>
  <c r="A1311" i="3"/>
  <c r="A642" i="3"/>
  <c r="A674" i="3"/>
  <c r="A1055" i="3"/>
  <c r="A1022" i="3"/>
  <c r="A984" i="3"/>
  <c r="L53" i="10"/>
  <c r="A852" i="3"/>
  <c r="A860" i="3"/>
  <c r="A1119" i="3"/>
  <c r="A1111" i="3"/>
  <c r="A261" i="3"/>
  <c r="A161" i="3"/>
  <c r="A140" i="3"/>
  <c r="A1243" i="3"/>
  <c r="A629" i="3"/>
  <c r="A659" i="3"/>
  <c r="A643" i="3"/>
  <c r="A609" i="3"/>
  <c r="A630" i="3"/>
  <c r="A678" i="3"/>
  <c r="A644" i="3"/>
  <c r="A604" i="3"/>
  <c r="A2298" i="3"/>
  <c r="A1236" i="3"/>
  <c r="A1230" i="3"/>
  <c r="A1114" i="3"/>
  <c r="A1125" i="3"/>
  <c r="A1118" i="3"/>
  <c r="A1126" i="3"/>
  <c r="A597" i="3"/>
  <c r="A640" i="3"/>
  <c r="A670" i="3"/>
  <c r="A619" i="3"/>
  <c r="A1066" i="3"/>
  <c r="A1550" i="3"/>
  <c r="A1552" i="3"/>
  <c r="A1555" i="3"/>
  <c r="A1557" i="3"/>
  <c r="A1558" i="3"/>
  <c r="A1559" i="3"/>
  <c r="A1560" i="3"/>
  <c r="A1561" i="3"/>
  <c r="A1562" i="3"/>
  <c r="A1563" i="3"/>
  <c r="A1316" i="3"/>
  <c r="A1317" i="3"/>
  <c r="A1343" i="3"/>
  <c r="A1344" i="3"/>
  <c r="A1340" i="3"/>
  <c r="A1341" i="3"/>
  <c r="A1374" i="3"/>
  <c r="A1337" i="3"/>
  <c r="A1338" i="3"/>
  <c r="A1364" i="3"/>
  <c r="A1365" i="3"/>
  <c r="A1368" i="3"/>
  <c r="A1369" i="3"/>
  <c r="A1371" i="3"/>
  <c r="A1372" i="3"/>
  <c r="A1375" i="3"/>
  <c r="A1334" i="3"/>
  <c r="A1335" i="3"/>
  <c r="A1361" i="3"/>
  <c r="A1362" i="3"/>
  <c r="A1366" i="3"/>
  <c r="A1331" i="3"/>
  <c r="A1332" i="3"/>
  <c r="A1358" i="3"/>
  <c r="A1359" i="3"/>
  <c r="A1325" i="3"/>
  <c r="A1328" i="3"/>
  <c r="A1329" i="3"/>
  <c r="A1352" i="3"/>
  <c r="A1355" i="3"/>
  <c r="A1356" i="3"/>
  <c r="A1322" i="3"/>
  <c r="A1323" i="3"/>
  <c r="A1326" i="3"/>
  <c r="A1349" i="3"/>
  <c r="A1350" i="3"/>
  <c r="A1353" i="3"/>
  <c r="A1319" i="3"/>
  <c r="A1320" i="3"/>
  <c r="A1346" i="3"/>
  <c r="A1347" i="3"/>
  <c r="A1486" i="3"/>
  <c r="A1487" i="3"/>
  <c r="A1488" i="3"/>
  <c r="A1489" i="3"/>
  <c r="A1490" i="3"/>
  <c r="A1491" i="3"/>
  <c r="A1492" i="3"/>
  <c r="A1493" i="3"/>
  <c r="A1494" i="3"/>
  <c r="A1495" i="3"/>
  <c r="A1496" i="3"/>
  <c r="A1497" i="3"/>
  <c r="A1498" i="3"/>
  <c r="A1499" i="3"/>
  <c r="A1500" i="3"/>
  <c r="A1483" i="3"/>
  <c r="A1228" i="3"/>
  <c r="A1229" i="3"/>
  <c r="A1225" i="3"/>
  <c r="A1226" i="3"/>
  <c r="A1222" i="3"/>
  <c r="A1223" i="3"/>
  <c r="A1219" i="3"/>
  <c r="A1220" i="3"/>
  <c r="A1216" i="3"/>
  <c r="A1217" i="3"/>
  <c r="A121" i="3"/>
  <c r="A78" i="3"/>
  <c r="A104" i="3"/>
  <c r="A86" i="3"/>
  <c r="A36" i="3"/>
  <c r="A73" i="3"/>
  <c r="A57" i="3"/>
  <c r="A20" i="3"/>
  <c r="A579" i="3"/>
  <c r="A1377" i="3"/>
  <c r="A1387" i="3"/>
  <c r="A1388" i="3"/>
  <c r="A1391" i="3"/>
  <c r="A1392" i="3"/>
  <c r="A1378" i="3"/>
  <c r="A1381" i="3"/>
  <c r="A1382" i="3"/>
  <c r="A1384" i="3"/>
  <c r="A1385" i="3"/>
  <c r="A1389" i="3"/>
  <c r="A1379" i="3"/>
  <c r="A109" i="3"/>
  <c r="A125" i="3"/>
  <c r="A53" i="3"/>
  <c r="A37" i="3"/>
  <c r="A24" i="3"/>
  <c r="A94" i="3"/>
  <c r="A790" i="3"/>
  <c r="A791" i="3"/>
  <c r="A792" i="3"/>
  <c r="A793" i="3"/>
  <c r="A794" i="3"/>
  <c r="A795" i="3"/>
  <c r="A797" i="3"/>
  <c r="A798" i="3"/>
  <c r="A799" i="3"/>
  <c r="A800" i="3"/>
  <c r="A801" i="3"/>
  <c r="A802" i="3"/>
  <c r="A803" i="3"/>
  <c r="A804" i="3"/>
  <c r="A805" i="3"/>
  <c r="A806" i="3"/>
  <c r="A807" i="3"/>
  <c r="A808" i="3"/>
  <c r="A1170" i="3"/>
  <c r="A1167" i="3"/>
  <c r="A1185" i="3"/>
  <c r="A1182" i="3"/>
  <c r="A1183" i="3"/>
  <c r="A1164" i="3"/>
  <c r="A1179" i="3"/>
  <c r="A1180" i="3"/>
  <c r="A1176" i="3"/>
  <c r="A1177" i="3"/>
  <c r="A1161" i="3"/>
  <c r="A1173" i="3"/>
  <c r="A1580" i="3"/>
  <c r="A1579" i="3"/>
  <c r="A1578" i="3"/>
  <c r="A1577" i="3"/>
  <c r="A1576" i="3"/>
  <c r="A1575" i="3"/>
  <c r="A1574" i="3"/>
  <c r="A1573" i="3"/>
  <c r="A1572" i="3"/>
  <c r="A1571" i="3"/>
  <c r="A1570" i="3"/>
  <c r="A1569" i="3"/>
  <c r="A1568" i="3"/>
  <c r="A1567" i="3"/>
  <c r="A1566" i="3"/>
  <c r="A1565" i="3"/>
  <c r="A1564" i="3"/>
  <c r="BA78" i="10"/>
  <c r="BA30" i="10"/>
  <c r="P18" i="10"/>
  <c r="A457" i="3" s="1"/>
  <c r="A445" i="3"/>
  <c r="P56" i="10"/>
  <c r="A1030" i="3" s="1"/>
  <c r="A1032" i="3"/>
  <c r="A469" i="3"/>
  <c r="A470" i="3"/>
  <c r="A463" i="3"/>
  <c r="A464" i="3"/>
  <c r="A456" i="3"/>
  <c r="A450" i="3"/>
  <c r="A451" i="3"/>
  <c r="A449" i="3"/>
  <c r="A462" i="3"/>
  <c r="A468" i="3"/>
  <c r="A473" i="3"/>
  <c r="A472" i="3"/>
  <c r="L18" i="10"/>
  <c r="A443" i="3"/>
  <c r="C17" i="3"/>
  <c r="A1037" i="3"/>
  <c r="A1031" i="3"/>
  <c r="A2134" i="3"/>
  <c r="A2304" i="3"/>
  <c r="A2287" i="3"/>
  <c r="A2288" i="3"/>
  <c r="A2306" i="3"/>
  <c r="A2301" i="3"/>
  <c r="A2296" i="3"/>
  <c r="A2299" i="3"/>
  <c r="A2297" i="3"/>
  <c r="A2295" i="3"/>
  <c r="A2302" i="3"/>
  <c r="A2212" i="3"/>
  <c r="A2201" i="3"/>
  <c r="A2210" i="3"/>
  <c r="L62" i="10"/>
  <c r="A2194" i="3"/>
  <c r="A2192" i="3"/>
  <c r="A2196" i="3"/>
  <c r="A2209" i="3"/>
  <c r="A2198" i="3"/>
  <c r="A2211" i="3"/>
  <c r="A2207" i="3"/>
  <c r="A2208" i="3"/>
  <c r="A2197" i="3"/>
  <c r="L14" i="10"/>
  <c r="A1144" i="3"/>
  <c r="A1156" i="3"/>
  <c r="A1139" i="3"/>
  <c r="A1153" i="3"/>
  <c r="A1159" i="3"/>
  <c r="A1135" i="3"/>
  <c r="A1152" i="3"/>
  <c r="A1157" i="3"/>
  <c r="A1137" i="3"/>
  <c r="A1149" i="3"/>
  <c r="A1148" i="3"/>
  <c r="A1151" i="3"/>
  <c r="A2317" i="3"/>
  <c r="A1035" i="3"/>
  <c r="A1027" i="3"/>
  <c r="A2193" i="3"/>
  <c r="A1158" i="3"/>
  <c r="A903" i="3"/>
  <c r="A905" i="3"/>
  <c r="A901" i="3"/>
  <c r="A904" i="3"/>
  <c r="L47" i="10"/>
  <c r="L81" i="10"/>
  <c r="A1398" i="3"/>
  <c r="A1401" i="3"/>
  <c r="A1395" i="3"/>
  <c r="A1900" i="3"/>
  <c r="A1907" i="3"/>
  <c r="A1893" i="3"/>
  <c r="A1897" i="3"/>
  <c r="A884" i="3"/>
  <c r="A881" i="3"/>
  <c r="A886" i="3"/>
  <c r="A883" i="3"/>
  <c r="A316" i="3"/>
  <c r="A348" i="3"/>
  <c r="A306" i="3"/>
  <c r="A286" i="3"/>
  <c r="A345" i="3"/>
  <c r="A347" i="3"/>
  <c r="A272" i="3"/>
  <c r="A334" i="3"/>
  <c r="A321" i="3"/>
  <c r="A319" i="3"/>
  <c r="A327" i="3"/>
  <c r="A342" i="3"/>
  <c r="A283" i="3"/>
  <c r="A332" i="3"/>
  <c r="A333" i="3"/>
  <c r="A290" i="3"/>
  <c r="A287" i="3"/>
  <c r="A282" i="3"/>
  <c r="A304" i="3"/>
  <c r="A351" i="3"/>
  <c r="A350" i="3"/>
  <c r="A311" i="3"/>
  <c r="A329" i="3"/>
  <c r="A301" i="3"/>
  <c r="A295" i="3"/>
  <c r="A328" i="3"/>
  <c r="A293" i="3"/>
  <c r="A303" i="3"/>
  <c r="A300" i="3"/>
  <c r="A309" i="3"/>
  <c r="A337" i="3"/>
  <c r="A279" i="3"/>
  <c r="A296" i="3"/>
  <c r="A338" i="3"/>
  <c r="A274" i="3"/>
  <c r="L13" i="10"/>
  <c r="A254" i="3"/>
  <c r="A211" i="3"/>
  <c r="A218" i="3"/>
  <c r="A190" i="3"/>
  <c r="A195" i="3"/>
  <c r="A185" i="3"/>
  <c r="A199" i="3"/>
  <c r="A191" i="3"/>
  <c r="A248" i="3"/>
  <c r="A181" i="3"/>
  <c r="A246" i="3"/>
  <c r="A207" i="3"/>
  <c r="A237" i="3"/>
  <c r="A206" i="3"/>
  <c r="A232" i="3"/>
  <c r="A205" i="3"/>
  <c r="A177" i="3"/>
  <c r="A242" i="3"/>
  <c r="A209" i="3"/>
  <c r="A225" i="3"/>
  <c r="A178" i="3"/>
  <c r="A197" i="3"/>
  <c r="A241" i="3"/>
  <c r="A212" i="3"/>
  <c r="A180" i="3"/>
  <c r="A183" i="3"/>
  <c r="A244" i="3"/>
  <c r="A245" i="3"/>
  <c r="A249" i="3"/>
  <c r="A194" i="3"/>
  <c r="A210" i="3"/>
  <c r="A455" i="3"/>
  <c r="A458" i="3"/>
  <c r="A454" i="3"/>
  <c r="L71" i="10"/>
  <c r="A1404" i="3"/>
  <c r="A2204" i="3"/>
  <c r="A182" i="3"/>
  <c r="A187" i="3"/>
  <c r="A250" i="3"/>
  <c r="A216" i="3"/>
  <c r="A170" i="3"/>
  <c r="A243" i="3"/>
  <c r="A294" i="3"/>
  <c r="A278" i="3"/>
  <c r="A275" i="3"/>
  <c r="A1582" i="3"/>
  <c r="A1588" i="3"/>
  <c r="A323" i="3"/>
  <c r="A352" i="3"/>
  <c r="A280" i="3"/>
  <c r="A335" i="3"/>
  <c r="A317" i="3"/>
  <c r="A357" i="3"/>
  <c r="A2203" i="3"/>
  <c r="A2128" i="3"/>
  <c r="A2293" i="3"/>
  <c r="A215" i="3"/>
  <c r="A1145" i="3"/>
  <c r="L65" i="10"/>
  <c r="A394" i="3"/>
  <c r="A438" i="3"/>
  <c r="A432" i="3"/>
  <c r="A399" i="3"/>
  <c r="A1270" i="3"/>
  <c r="A1276" i="3"/>
  <c r="A1271" i="3"/>
  <c r="A1274" i="3"/>
  <c r="A1292" i="3"/>
  <c r="A1281" i="3"/>
  <c r="A1283" i="3"/>
  <c r="A1272" i="3"/>
  <c r="L76" i="10"/>
  <c r="L50" i="10"/>
  <c r="A2137" i="3"/>
  <c r="A2136" i="3"/>
  <c r="A2286" i="3"/>
  <c r="A251" i="3"/>
  <c r="A189" i="3"/>
  <c r="A320" i="3"/>
  <c r="K13" i="10"/>
  <c r="A281" i="3"/>
  <c r="A885" i="3"/>
  <c r="A2195" i="3"/>
  <c r="A318" i="3"/>
  <c r="A221" i="3"/>
  <c r="A1150" i="3"/>
  <c r="A844" i="3"/>
  <c r="A840" i="3"/>
  <c r="A836" i="3"/>
  <c r="L35" i="10"/>
  <c r="A822" i="3"/>
  <c r="A821" i="3"/>
  <c r="A819" i="3"/>
  <c r="A835" i="3"/>
  <c r="A828" i="3"/>
  <c r="A843" i="3"/>
  <c r="A826" i="3"/>
  <c r="A825" i="3"/>
  <c r="A1596" i="3"/>
  <c r="A1584" i="3"/>
  <c r="A1598" i="3"/>
  <c r="A1601" i="3"/>
  <c r="L98" i="10"/>
  <c r="A1602" i="3"/>
  <c r="A1583" i="3"/>
  <c r="A1597" i="3"/>
  <c r="A474" i="3"/>
  <c r="A448" i="3"/>
  <c r="A461" i="3"/>
  <c r="A1033" i="3"/>
  <c r="A383" i="3"/>
  <c r="A2292" i="3"/>
  <c r="A1399" i="3"/>
  <c r="A838" i="3"/>
  <c r="A1409" i="3"/>
  <c r="A198" i="3"/>
  <c r="A226" i="3"/>
  <c r="A172" i="3"/>
  <c r="A201" i="3"/>
  <c r="A202" i="3"/>
  <c r="A171" i="3"/>
  <c r="A270" i="3"/>
  <c r="A343" i="3"/>
  <c r="A1402" i="3"/>
  <c r="A312" i="3"/>
  <c r="A299" i="3"/>
  <c r="A1586" i="3"/>
  <c r="A1599" i="3"/>
  <c r="A331" i="3"/>
  <c r="A402" i="3"/>
  <c r="A1285" i="3"/>
  <c r="A2213" i="3"/>
  <c r="A288" i="3"/>
  <c r="A273" i="3"/>
  <c r="A1898" i="3"/>
  <c r="A2294" i="3"/>
  <c r="A829" i="3"/>
  <c r="A229" i="3"/>
  <c r="A1154" i="3"/>
  <c r="A1187" i="3"/>
  <c r="A1191" i="3"/>
  <c r="A1190" i="3"/>
  <c r="A1188" i="3"/>
  <c r="A702" i="3"/>
  <c r="A755" i="3"/>
  <c r="A697" i="3"/>
  <c r="A738" i="3"/>
  <c r="A784" i="3"/>
  <c r="A748" i="3"/>
  <c r="A769" i="3"/>
  <c r="A727" i="3"/>
  <c r="A776" i="3"/>
  <c r="A737" i="3"/>
  <c r="A743" i="3"/>
  <c r="A699" i="3"/>
  <c r="A700" i="3"/>
  <c r="A771" i="3"/>
  <c r="A711" i="3"/>
  <c r="A767" i="3"/>
  <c r="A732" i="3"/>
  <c r="A781" i="3"/>
  <c r="A751" i="3"/>
  <c r="A695" i="3"/>
  <c r="A736" i="3"/>
  <c r="A696" i="3"/>
  <c r="A725" i="3"/>
  <c r="A786" i="3"/>
  <c r="A709" i="3"/>
  <c r="A705" i="3"/>
  <c r="A761" i="3"/>
  <c r="A726" i="3"/>
  <c r="A775" i="3"/>
  <c r="A713" i="3"/>
  <c r="A766" i="3"/>
  <c r="A730" i="3"/>
  <c r="A782" i="3"/>
  <c r="A765" i="3"/>
  <c r="A712" i="3"/>
  <c r="A759" i="3"/>
  <c r="A706" i="3"/>
  <c r="A2141" i="3"/>
  <c r="L52" i="10"/>
  <c r="A2142" i="3"/>
  <c r="A453" i="3"/>
  <c r="A459" i="3"/>
  <c r="A446" i="3"/>
  <c r="A2202" i="3"/>
  <c r="A240" i="3"/>
  <c r="A192" i="3"/>
  <c r="A175" i="3"/>
  <c r="A173" i="3"/>
  <c r="A291" i="3"/>
  <c r="A349" i="3"/>
  <c r="A298" i="3"/>
  <c r="A344" i="3"/>
  <c r="A330" i="3"/>
  <c r="A1913" i="3"/>
  <c r="A2289" i="3"/>
  <c r="A465" i="3"/>
  <c r="A471" i="3"/>
  <c r="A460" i="3"/>
  <c r="A444" i="3"/>
  <c r="A2305" i="3"/>
  <c r="A1265" i="3"/>
  <c r="A839" i="3"/>
  <c r="A815" i="3"/>
  <c r="A1405" i="3"/>
  <c r="A220" i="3"/>
  <c r="A203" i="3"/>
  <c r="A217" i="3"/>
  <c r="A174" i="3"/>
  <c r="A228" i="3"/>
  <c r="A325" i="3"/>
  <c r="A276" i="3"/>
  <c r="A302" i="3"/>
  <c r="A370" i="3"/>
  <c r="A297" i="3"/>
  <c r="A1594" i="3"/>
  <c r="A1593" i="3"/>
  <c r="A284" i="3"/>
  <c r="A425" i="3"/>
  <c r="A310" i="3"/>
  <c r="A2135" i="3"/>
  <c r="A2205" i="3"/>
  <c r="A315" i="3"/>
  <c r="A1141" i="3"/>
  <c r="A2291" i="3"/>
  <c r="A214" i="3"/>
  <c r="A188" i="3"/>
  <c r="A1142" i="3"/>
  <c r="A1961" i="3"/>
  <c r="A1959" i="3"/>
  <c r="A631" i="3"/>
  <c r="A1925" i="3"/>
  <c r="A2150" i="3"/>
  <c r="A618" i="3"/>
  <c r="A679" i="3"/>
  <c r="A663" i="3"/>
  <c r="A2268" i="3"/>
  <c r="A661" i="3"/>
  <c r="A1842" i="3"/>
  <c r="A1789" i="3"/>
  <c r="A162" i="3"/>
  <c r="A154" i="3"/>
  <c r="A167" i="3"/>
  <c r="A144" i="3"/>
  <c r="A152" i="3"/>
  <c r="A1304" i="3"/>
  <c r="A1303" i="3"/>
  <c r="A1310" i="3"/>
  <c r="A1299" i="3"/>
  <c r="A1305" i="3"/>
  <c r="L77" i="10"/>
  <c r="A1295" i="3"/>
  <c r="A887" i="3"/>
  <c r="A616" i="3"/>
  <c r="A664" i="3"/>
  <c r="A652" i="3"/>
  <c r="A628" i="3"/>
  <c r="A627" i="3"/>
  <c r="A614" i="3"/>
  <c r="A657" i="3"/>
  <c r="A593" i="3"/>
  <c r="A658" i="3"/>
  <c r="A667" i="3"/>
  <c r="A594" i="3"/>
  <c r="A691" i="3"/>
  <c r="A683" i="3"/>
  <c r="A672" i="3"/>
  <c r="A637" i="3"/>
  <c r="A596" i="3"/>
  <c r="A680" i="3"/>
  <c r="A617" i="3"/>
  <c r="A650" i="3"/>
  <c r="A675" i="3"/>
  <c r="A638" i="3"/>
  <c r="A2164" i="3"/>
  <c r="A2168" i="3"/>
  <c r="A2157" i="3"/>
  <c r="A2156" i="3"/>
  <c r="A2153" i="3"/>
  <c r="A2162" i="3"/>
  <c r="A587" i="3"/>
  <c r="A548" i="3"/>
  <c r="A558" i="3"/>
  <c r="A1957" i="3"/>
  <c r="A1954" i="3"/>
  <c r="A1924" i="3"/>
  <c r="A1922" i="3"/>
  <c r="A1927" i="3"/>
  <c r="A1928" i="3"/>
  <c r="A1767" i="3"/>
  <c r="A1775" i="3"/>
  <c r="A1770" i="3"/>
  <c r="A1771" i="3"/>
  <c r="A1847" i="3"/>
  <c r="A1844" i="3"/>
  <c r="A1880" i="3"/>
  <c r="A2276" i="3"/>
  <c r="A2273" i="3"/>
  <c r="A2278" i="3"/>
  <c r="A2284" i="3"/>
  <c r="A2266" i="3"/>
  <c r="A2271" i="3"/>
  <c r="A2279" i="3"/>
  <c r="A2281" i="3"/>
  <c r="A2275" i="3"/>
  <c r="A1308" i="3"/>
  <c r="A1883" i="3"/>
  <c r="A651" i="3"/>
  <c r="A635" i="3"/>
  <c r="A896" i="3"/>
  <c r="A1931" i="3"/>
  <c r="A1932" i="3"/>
  <c r="A2155" i="3"/>
  <c r="A2163" i="3"/>
  <c r="A611" i="3"/>
  <c r="A612" i="3"/>
  <c r="A2272" i="3"/>
  <c r="A2285" i="3"/>
  <c r="A1300" i="3"/>
  <c r="A641" i="3"/>
  <c r="A1306" i="3"/>
  <c r="A1309" i="3"/>
  <c r="A1958" i="3"/>
  <c r="A607" i="3"/>
  <c r="A1882" i="3"/>
  <c r="A146" i="3"/>
  <c r="A165" i="3"/>
  <c r="A1782" i="3"/>
  <c r="A910" i="3"/>
  <c r="A916" i="3"/>
  <c r="A912" i="3"/>
  <c r="A809" i="3"/>
  <c r="A810" i="3"/>
  <c r="A811" i="3"/>
  <c r="A681" i="3"/>
  <c r="A2173" i="3"/>
  <c r="A2358" i="3"/>
  <c r="A2361" i="3"/>
  <c r="A2024" i="3"/>
  <c r="A27" i="3"/>
  <c r="A986" i="3"/>
  <c r="A979" i="3"/>
  <c r="A968" i="3"/>
  <c r="A976" i="3"/>
  <c r="A2238" i="3"/>
  <c r="A2231" i="3"/>
  <c r="A2219" i="3"/>
  <c r="A1117" i="3"/>
  <c r="A1113" i="3"/>
  <c r="A108" i="3"/>
  <c r="A44" i="3"/>
  <c r="A55" i="3"/>
  <c r="A106" i="3"/>
  <c r="A1110" i="3"/>
  <c r="A1109" i="3"/>
  <c r="A1102" i="3"/>
  <c r="A1106" i="3"/>
  <c r="A2082" i="3"/>
  <c r="A2058" i="3"/>
  <c r="A2036" i="3"/>
  <c r="A1634" i="3"/>
  <c r="A1625" i="3"/>
  <c r="A1197" i="3"/>
  <c r="A1204" i="3"/>
  <c r="L10" i="10"/>
  <c r="A1610" i="3"/>
  <c r="A1233" i="3"/>
  <c r="L73" i="10"/>
  <c r="A1244" i="3"/>
  <c r="A1256" i="3"/>
  <c r="A29" i="3"/>
  <c r="A88" i="3"/>
  <c r="A18" i="3"/>
  <c r="A67" i="3"/>
  <c r="A65" i="3"/>
  <c r="A111" i="3"/>
  <c r="A118" i="3"/>
  <c r="A48" i="3"/>
  <c r="A79" i="3"/>
  <c r="A52" i="3"/>
  <c r="A56" i="3"/>
  <c r="A17" i="3"/>
  <c r="A95" i="3"/>
  <c r="A51" i="3"/>
  <c r="A122" i="3"/>
  <c r="A80" i="3"/>
  <c r="A77" i="3"/>
  <c r="A21" i="3"/>
  <c r="L70" i="10"/>
  <c r="A59" i="3"/>
  <c r="A101" i="3"/>
  <c r="A33" i="3"/>
  <c r="A66" i="3"/>
  <c r="L79" i="10"/>
  <c r="A2350" i="3"/>
  <c r="A2332" i="3"/>
  <c r="A2345" i="3"/>
  <c r="A2348" i="3"/>
  <c r="A2360" i="3"/>
  <c r="A2092" i="3"/>
  <c r="A2074" i="3"/>
  <c r="A2033" i="3"/>
  <c r="A2040" i="3"/>
  <c r="A2047" i="3"/>
  <c r="A2054" i="3"/>
  <c r="A2061" i="3"/>
  <c r="A2070" i="3"/>
  <c r="A2077" i="3"/>
  <c r="A2084" i="3"/>
  <c r="A2091" i="3"/>
  <c r="A2028" i="3"/>
  <c r="A2035" i="3"/>
  <c r="A2042" i="3"/>
  <c r="A2049" i="3"/>
  <c r="A2056" i="3"/>
  <c r="A2065" i="3"/>
  <c r="A2072" i="3"/>
  <c r="A2079" i="3"/>
  <c r="A2086" i="3"/>
  <c r="A2093" i="3"/>
  <c r="A2030" i="3"/>
  <c r="A2039" i="3"/>
  <c r="A2050" i="3"/>
  <c r="A2059" i="3"/>
  <c r="A2071" i="3"/>
  <c r="A2081" i="3"/>
  <c r="A2090" i="3"/>
  <c r="A2031" i="3"/>
  <c r="A2041" i="3"/>
  <c r="A2051" i="3"/>
  <c r="A2060" i="3"/>
  <c r="A2073" i="3"/>
  <c r="A2034" i="3"/>
  <c r="A2044" i="3"/>
  <c r="A2053" i="3"/>
  <c r="A2066" i="3"/>
  <c r="A2075" i="3"/>
  <c r="A2085" i="3"/>
  <c r="A2095" i="3"/>
  <c r="A2027" i="3"/>
  <c r="A2037" i="3"/>
  <c r="A2046" i="3"/>
  <c r="A2057" i="3"/>
  <c r="A2068" i="3"/>
  <c r="A2078" i="3"/>
  <c r="A2088" i="3"/>
  <c r="A1953" i="3"/>
  <c r="A1951" i="3"/>
  <c r="A1619" i="3"/>
  <c r="A1626" i="3"/>
  <c r="A1633" i="3"/>
  <c r="A1641" i="3"/>
  <c r="A1621" i="3"/>
  <c r="A1628" i="3"/>
  <c r="A1635" i="3"/>
  <c r="A1644" i="3"/>
  <c r="A1623" i="3"/>
  <c r="A1630" i="3"/>
  <c r="A1638" i="3"/>
  <c r="A1646" i="3"/>
  <c r="A1618" i="3"/>
  <c r="A1631" i="3"/>
  <c r="A1645" i="3"/>
  <c r="A1620" i="3"/>
  <c r="A1632" i="3"/>
  <c r="A1647" i="3"/>
  <c r="A1624" i="3"/>
  <c r="A1636" i="3"/>
  <c r="A1627" i="3"/>
  <c r="A1640" i="3"/>
  <c r="A1321" i="3"/>
  <c r="A1339" i="3"/>
  <c r="A1360" i="3"/>
  <c r="A1163" i="3"/>
  <c r="A1174" i="3"/>
  <c r="A1184" i="3"/>
  <c r="A2098" i="3"/>
  <c r="A2105" i="3"/>
  <c r="A2100" i="3"/>
  <c r="A2107" i="3"/>
  <c r="A2258" i="3"/>
  <c r="L66" i="10"/>
  <c r="A2126" i="3"/>
  <c r="L48" i="10"/>
  <c r="A952" i="3"/>
  <c r="A931" i="3"/>
  <c r="A949" i="3"/>
  <c r="A928" i="3"/>
  <c r="P9" i="10"/>
  <c r="A129" i="3" s="1"/>
  <c r="A1470" i="3"/>
  <c r="A965" i="3"/>
  <c r="A946" i="3"/>
  <c r="A925" i="3"/>
  <c r="BA67" i="10"/>
  <c r="BA32" i="10"/>
  <c r="A1467" i="3"/>
  <c r="A959" i="3"/>
  <c r="A940" i="3"/>
  <c r="A919" i="3"/>
  <c r="A419" i="3"/>
  <c r="A955" i="3"/>
  <c r="A136" i="3"/>
  <c r="A137" i="3"/>
  <c r="A131" i="3"/>
  <c r="A133" i="3"/>
  <c r="C127" i="3" l="1"/>
  <c r="C1514" i="3"/>
  <c r="C1134" i="3"/>
  <c r="C1613" i="3"/>
  <c r="C1540" i="3"/>
  <c r="C1160" i="3"/>
  <c r="C1475" i="3"/>
  <c r="C2131" i="3"/>
  <c r="C256" i="3"/>
  <c r="C1443" i="3"/>
  <c r="C1611" i="3"/>
  <c r="C1558" i="3"/>
  <c r="C1315" i="3"/>
  <c r="C2411" i="3"/>
  <c r="C2397" i="3"/>
  <c r="C1534" i="3"/>
  <c r="C809" i="3"/>
  <c r="C1393" i="3"/>
  <c r="C2339" i="3"/>
  <c r="C887" i="3"/>
  <c r="C1437" i="3"/>
  <c r="C1501" i="3"/>
  <c r="C1294" i="3"/>
  <c r="C1483" i="3"/>
  <c r="C2146" i="3"/>
  <c r="C1962" i="3"/>
  <c r="C1526" i="3"/>
  <c r="C1025" i="3"/>
  <c r="C2406" i="3"/>
  <c r="C1898" i="3"/>
  <c r="C1008" i="3"/>
  <c r="C2178" i="3"/>
  <c r="C2271" i="3"/>
  <c r="C1257" i="3"/>
  <c r="C917" i="3"/>
  <c r="C496" i="3"/>
  <c r="C1997" i="3"/>
  <c r="C2104" i="3"/>
  <c r="C443" i="3"/>
  <c r="C906" i="3"/>
  <c r="C1972" i="3"/>
  <c r="C1056" i="3"/>
  <c r="C1265" i="3"/>
  <c r="C692" i="3"/>
  <c r="C2248" i="3"/>
  <c r="C1929" i="3"/>
  <c r="C1193" i="3"/>
  <c r="C2121" i="3"/>
  <c r="C815" i="3"/>
  <c r="C2222" i="3"/>
  <c r="C270" i="3"/>
  <c r="C846" i="3"/>
  <c r="C2200" i="3"/>
  <c r="C1799" i="3"/>
  <c r="C968" i="3"/>
  <c r="C2136" i="3"/>
  <c r="C988" i="3"/>
  <c r="C2117" i="3"/>
  <c r="C2294" i="3"/>
  <c r="C358" i="3"/>
  <c r="C1111" i="3"/>
  <c r="C1230" i="3"/>
  <c r="C475" i="3"/>
  <c r="C2153" i="3"/>
  <c r="C2126" i="3"/>
  <c r="C2141" i="3"/>
  <c r="C2028" i="3"/>
  <c r="C1679" i="3"/>
  <c r="C1186" i="3"/>
  <c r="C1958" i="3"/>
  <c r="C1041" i="3"/>
  <c r="C1967" i="3"/>
  <c r="C1216" i="3"/>
  <c r="C1376" i="3"/>
  <c r="C1656" i="3"/>
  <c r="C139" i="3"/>
  <c r="C1773" i="3"/>
  <c r="C901" i="3"/>
  <c r="C170" i="3"/>
  <c r="C2035" i="3"/>
  <c r="C1625" i="3"/>
  <c r="C790" i="3"/>
  <c r="C1951" i="3"/>
  <c r="C1944" i="3"/>
  <c r="C593" i="3"/>
  <c r="C1083" i="3"/>
  <c r="C881" i="3"/>
  <c r="C2315" i="3"/>
  <c r="K15" i="10"/>
  <c r="I16" i="10"/>
  <c r="J15" i="10"/>
  <c r="A1061" i="3"/>
  <c r="A1068" i="3"/>
  <c r="A1065" i="3"/>
  <c r="A1064" i="3"/>
  <c r="A1079" i="3"/>
  <c r="A1074" i="3"/>
  <c r="A1075" i="3"/>
  <c r="A1062" i="3"/>
  <c r="L58" i="10"/>
  <c r="A1057" i="3"/>
  <c r="A1067" i="3"/>
  <c r="A1071" i="3"/>
  <c r="A1070" i="3"/>
  <c r="A1082" i="3"/>
  <c r="A1936" i="3"/>
  <c r="A1937" i="3"/>
  <c r="A1942" i="3"/>
  <c r="L28" i="10"/>
  <c r="A1941" i="3"/>
  <c r="A1939" i="3"/>
  <c r="A1874" i="3"/>
  <c r="A534" i="3"/>
  <c r="A1827" i="3"/>
  <c r="A1825" i="3"/>
  <c r="A1029" i="3"/>
  <c r="A407" i="3"/>
  <c r="A2307" i="3"/>
  <c r="A1025" i="3"/>
  <c r="A1915" i="3"/>
  <c r="A2320" i="3"/>
  <c r="A549" i="3"/>
  <c r="A1843" i="3"/>
  <c r="A543" i="3"/>
  <c r="A1797" i="3"/>
  <c r="A1940" i="3"/>
  <c r="A899" i="3"/>
  <c r="A897" i="3"/>
  <c r="A888" i="3"/>
  <c r="A898" i="3"/>
  <c r="L41" i="10"/>
  <c r="A900" i="3"/>
  <c r="A895" i="3"/>
  <c r="A583" i="3"/>
  <c r="A894" i="3"/>
  <c r="A516" i="3"/>
  <c r="A1859" i="3"/>
  <c r="A1831" i="3"/>
  <c r="A512" i="3"/>
  <c r="A511" i="3"/>
  <c r="A1875" i="3"/>
  <c r="A2328" i="3"/>
  <c r="A393" i="3"/>
  <c r="A360" i="3"/>
  <c r="A430" i="3"/>
  <c r="A2312" i="3"/>
  <c r="A510" i="3"/>
  <c r="A506" i="3"/>
  <c r="A398" i="3"/>
  <c r="A1069" i="3"/>
  <c r="A1830" i="3"/>
  <c r="A403" i="3"/>
  <c r="A160" i="3"/>
  <c r="A134" i="3"/>
  <c r="A2191" i="3"/>
  <c r="A1796" i="3"/>
  <c r="A1773" i="3"/>
  <c r="A527" i="3"/>
  <c r="A1798" i="3"/>
  <c r="A1846" i="3"/>
  <c r="A1860" i="3"/>
  <c r="A1774" i="3"/>
  <c r="A571" i="3"/>
  <c r="A589" i="3"/>
  <c r="A566" i="3"/>
  <c r="A159" i="3"/>
  <c r="A1850" i="3"/>
  <c r="L45" i="10"/>
  <c r="A431" i="3"/>
  <c r="A1670" i="3"/>
  <c r="A379" i="3"/>
  <c r="A364" i="3"/>
  <c r="A1902" i="3"/>
  <c r="A1288" i="3"/>
  <c r="A1266" i="3"/>
  <c r="A372" i="3"/>
  <c r="A362" i="3"/>
  <c r="A436" i="3"/>
  <c r="A426" i="3"/>
  <c r="A1910" i="3"/>
  <c r="A1895" i="3"/>
  <c r="L25" i="10"/>
  <c r="A1040" i="3"/>
  <c r="A1891" i="3"/>
  <c r="A569" i="3"/>
  <c r="A584" i="3"/>
  <c r="A1284" i="3"/>
  <c r="A147" i="3"/>
  <c r="A2172" i="3"/>
  <c r="A577" i="3"/>
  <c r="A1059" i="3"/>
  <c r="A502" i="3"/>
  <c r="A559" i="3"/>
  <c r="A1081" i="3"/>
  <c r="A1879" i="3"/>
  <c r="A1863" i="3"/>
  <c r="A148" i="3"/>
  <c r="A2118" i="3"/>
  <c r="L46" i="10"/>
  <c r="A2119" i="3"/>
  <c r="A2120" i="3"/>
  <c r="A2152" i="3"/>
  <c r="A2166" i="3"/>
  <c r="A2145" i="3"/>
  <c r="A2151" i="3"/>
  <c r="A2161" i="3"/>
  <c r="A2154" i="3"/>
  <c r="L59" i="10"/>
  <c r="A2159" i="3"/>
  <c r="A2149" i="3"/>
  <c r="A2160" i="3"/>
  <c r="A2165" i="3"/>
  <c r="A2147" i="3"/>
  <c r="A1138" i="3"/>
  <c r="A1140" i="3"/>
  <c r="A1147" i="3"/>
  <c r="A1134" i="3"/>
  <c r="A1155" i="3"/>
  <c r="A1146" i="3"/>
  <c r="A1136" i="3"/>
  <c r="A1143" i="3"/>
  <c r="A1828" i="3"/>
  <c r="A411" i="3"/>
  <c r="A415" i="3"/>
  <c r="A412" i="3"/>
  <c r="A368" i="3"/>
  <c r="A421" i="3"/>
  <c r="A422" i="3"/>
  <c r="A381" i="3"/>
  <c r="A396" i="3"/>
  <c r="A427" i="3"/>
  <c r="A433" i="3"/>
  <c r="A385" i="3"/>
  <c r="A389" i="3"/>
  <c r="A420" i="3"/>
  <c r="A375" i="3"/>
  <c r="A366" i="3"/>
  <c r="A423" i="3"/>
  <c r="A358" i="3"/>
  <c r="A382" i="3"/>
  <c r="A367" i="3"/>
  <c r="A418" i="3"/>
  <c r="A424" i="3"/>
  <c r="A363" i="3"/>
  <c r="A434" i="3"/>
  <c r="A365" i="3"/>
  <c r="A417" i="3"/>
  <c r="A408" i="3"/>
  <c r="A359" i="3"/>
  <c r="A369" i="3"/>
  <c r="A413" i="3"/>
  <c r="A1656" i="3"/>
  <c r="A1669" i="3"/>
  <c r="A1660" i="3"/>
  <c r="A1653" i="3"/>
  <c r="A1659" i="3"/>
  <c r="A1658" i="3"/>
  <c r="A1651" i="3"/>
  <c r="A1665" i="3"/>
  <c r="A2321" i="3"/>
  <c r="A2310" i="3"/>
  <c r="A2330" i="3"/>
  <c r="A2318" i="3"/>
  <c r="A2319" i="3"/>
  <c r="A2323" i="3"/>
  <c r="A2329" i="3"/>
  <c r="A2322" i="3"/>
  <c r="A2324" i="3"/>
  <c r="A1869" i="3"/>
  <c r="A518" i="3"/>
  <c r="A588" i="3"/>
  <c r="A1834" i="3"/>
  <c r="A374" i="3"/>
  <c r="A387" i="3"/>
  <c r="A1649" i="3"/>
  <c r="A1819" i="3"/>
  <c r="A392" i="3"/>
  <c r="A380" i="3"/>
  <c r="A1077" i="3"/>
  <c r="A509" i="3"/>
  <c r="A128" i="3"/>
  <c r="A127" i="3"/>
  <c r="A507" i="3"/>
  <c r="A1800" i="3"/>
  <c r="A545" i="3"/>
  <c r="A1858" i="3"/>
  <c r="A1811" i="3"/>
  <c r="A1866" i="3"/>
  <c r="A1873" i="3"/>
  <c r="A570" i="3"/>
  <c r="A557" i="3"/>
  <c r="A585" i="3"/>
  <c r="A592" i="3"/>
  <c r="L20" i="10"/>
  <c r="A1918" i="3"/>
  <c r="A1667" i="3"/>
  <c r="A1034" i="3"/>
  <c r="A371" i="3"/>
  <c r="A378" i="3"/>
  <c r="A361" i="3"/>
  <c r="A2131" i="3"/>
  <c r="A1916" i="3"/>
  <c r="A1901" i="3"/>
  <c r="A2316" i="3"/>
  <c r="A2313" i="3"/>
  <c r="A2315" i="3"/>
  <c r="A1657" i="3"/>
  <c r="A1779" i="3"/>
  <c r="A1888" i="3"/>
  <c r="A1788" i="3"/>
  <c r="A441" i="3"/>
  <c r="A498" i="3"/>
  <c r="A889" i="3"/>
  <c r="A1060" i="3"/>
  <c r="A541" i="3"/>
  <c r="A1853" i="3"/>
  <c r="A1080" i="3"/>
  <c r="A1606" i="3"/>
  <c r="A1607" i="3"/>
  <c r="A1609" i="3"/>
  <c r="A1605" i="3"/>
  <c r="A1613" i="3"/>
  <c r="A1615" i="3"/>
  <c r="A1611" i="3"/>
  <c r="A1280" i="3"/>
  <c r="A1282" i="3"/>
  <c r="A1278" i="3"/>
  <c r="A1267" i="3"/>
  <c r="A1269" i="3"/>
  <c r="A1291" i="3"/>
  <c r="A1293" i="3"/>
  <c r="A1287" i="3"/>
  <c r="A1275" i="3"/>
  <c r="A1289" i="3"/>
  <c r="A1279" i="3"/>
  <c r="A1290" i="3"/>
  <c r="A1286" i="3"/>
  <c r="A1273" i="3"/>
  <c r="A1973" i="3"/>
  <c r="A1974" i="3"/>
  <c r="A1975" i="3"/>
  <c r="L36" i="10"/>
  <c r="A1983" i="3"/>
  <c r="A1967" i="3"/>
  <c r="A1980" i="3"/>
  <c r="A1966" i="3"/>
  <c r="A1987" i="3"/>
  <c r="A1978" i="3"/>
  <c r="A1972" i="3"/>
  <c r="A1984" i="3"/>
  <c r="A1985" i="3"/>
  <c r="A1970" i="3"/>
  <c r="A1977" i="3"/>
  <c r="A539" i="3"/>
  <c r="A1815" i="3"/>
  <c r="A1794" i="3"/>
  <c r="A1814" i="3"/>
  <c r="A1823" i="3"/>
  <c r="A1839" i="3"/>
  <c r="A1835" i="3"/>
  <c r="A1810" i="3"/>
  <c r="A1867" i="3"/>
  <c r="A1854" i="3"/>
  <c r="A1872" i="3"/>
  <c r="A1833" i="3"/>
  <c r="A1803" i="3"/>
  <c r="A1868" i="3"/>
  <c r="A1804" i="3"/>
  <c r="A1822" i="3"/>
  <c r="A1884" i="3"/>
  <c r="A1861" i="3"/>
  <c r="A1845" i="3"/>
  <c r="A1871" i="3"/>
  <c r="A1793" i="3"/>
  <c r="A1887" i="3"/>
  <c r="A1881" i="3"/>
  <c r="A1824" i="3"/>
  <c r="A1837" i="3"/>
  <c r="A1799" i="3"/>
  <c r="A1818" i="3"/>
  <c r="A1801" i="3"/>
  <c r="A1802" i="3"/>
  <c r="A1829" i="3"/>
  <c r="A1852" i="3"/>
  <c r="A1857" i="3"/>
  <c r="A1809" i="3"/>
  <c r="A1877" i="3"/>
  <c r="A1848" i="3"/>
  <c r="A1806" i="3"/>
  <c r="A1865" i="3"/>
  <c r="A1826" i="3"/>
  <c r="A1836" i="3"/>
  <c r="A1864" i="3"/>
  <c r="A528" i="3"/>
  <c r="A405" i="3"/>
  <c r="A2325" i="3"/>
  <c r="A1026" i="3"/>
  <c r="L56" i="10"/>
  <c r="A1028" i="3"/>
  <c r="A1036" i="3"/>
  <c r="K14" i="10"/>
  <c r="J14" i="10"/>
  <c r="A1795" i="3"/>
  <c r="A1805" i="3"/>
  <c r="A2116" i="3"/>
  <c r="A2113" i="3"/>
  <c r="A1909" i="3"/>
  <c r="A1896" i="3"/>
  <c r="A1919" i="3"/>
  <c r="A1890" i="3"/>
  <c r="A1899" i="3"/>
  <c r="A1908" i="3"/>
  <c r="A1892" i="3"/>
  <c r="A1905" i="3"/>
  <c r="A1904" i="3"/>
  <c r="A1911" i="3"/>
  <c r="A1920" i="3"/>
  <c r="A135" i="3"/>
  <c r="A1855" i="3"/>
  <c r="A535" i="3"/>
  <c r="A568" i="3"/>
  <c r="A1813" i="3"/>
  <c r="A1808" i="3"/>
  <c r="A1838" i="3"/>
  <c r="A1832" i="3"/>
  <c r="A556" i="3"/>
  <c r="A547" i="3"/>
  <c r="A538" i="3"/>
  <c r="A891" i="3"/>
  <c r="A562" i="3"/>
  <c r="A401" i="3"/>
  <c r="A1038" i="3"/>
  <c r="A437" i="3"/>
  <c r="A410" i="3"/>
  <c r="A391" i="3"/>
  <c r="A397" i="3"/>
  <c r="A442" i="3"/>
  <c r="A1039" i="3"/>
  <c r="A2132" i="3"/>
  <c r="A1894" i="3"/>
  <c r="A1912" i="3"/>
  <c r="A2327" i="3"/>
  <c r="A2309" i="3"/>
  <c r="A1666" i="3"/>
  <c r="A1652" i="3"/>
  <c r="A1856" i="3"/>
  <c r="A435" i="3"/>
  <c r="A388" i="3"/>
  <c r="A1072" i="3"/>
  <c r="A555" i="3"/>
  <c r="A893" i="3"/>
  <c r="A1876" i="3"/>
  <c r="A1791" i="3"/>
  <c r="A1073" i="3"/>
  <c r="A2311" i="3"/>
  <c r="A1406" i="3"/>
  <c r="A1408" i="3"/>
  <c r="A1403" i="3"/>
  <c r="A1396" i="3"/>
  <c r="A1407" i="3"/>
  <c r="A1394" i="3"/>
  <c r="A1393" i="3"/>
  <c r="A1411" i="3"/>
  <c r="A1400" i="3"/>
  <c r="K12" i="10"/>
  <c r="J12" i="10"/>
  <c r="A1780" i="3"/>
  <c r="A1787" i="3"/>
  <c r="A1786" i="3"/>
  <c r="A1790" i="3"/>
  <c r="A1772" i="3"/>
  <c r="A1766" i="3"/>
  <c r="A1777" i="3"/>
  <c r="L22" i="10"/>
  <c r="A1769" i="3"/>
  <c r="A1776" i="3"/>
  <c r="A1784" i="3"/>
  <c r="A2181" i="3"/>
  <c r="A2187" i="3"/>
  <c r="A2171" i="3"/>
  <c r="A2183" i="3"/>
  <c r="A2179" i="3"/>
  <c r="A2182" i="3"/>
  <c r="A2180" i="3"/>
  <c r="A2190" i="3"/>
  <c r="A2188" i="3"/>
  <c r="L60" i="10"/>
  <c r="A2177" i="3"/>
  <c r="A2189" i="3"/>
  <c r="A505" i="3"/>
  <c r="A573" i="3"/>
  <c r="A550" i="3"/>
  <c r="A561" i="3"/>
  <c r="A580" i="3"/>
  <c r="A533" i="3"/>
  <c r="A499" i="3"/>
  <c r="A560" i="3"/>
  <c r="A513" i="3"/>
  <c r="A537" i="3"/>
  <c r="A563" i="3"/>
  <c r="A519" i="3"/>
  <c r="A517" i="3"/>
  <c r="A546" i="3"/>
  <c r="A554" i="3"/>
  <c r="A530" i="3"/>
  <c r="A582" i="3"/>
  <c r="A590" i="3"/>
  <c r="A503" i="3"/>
  <c r="A531" i="3"/>
  <c r="A514" i="3"/>
  <c r="A497" i="3"/>
  <c r="A501" i="3"/>
  <c r="A574" i="3"/>
  <c r="A551" i="3"/>
  <c r="A520" i="3"/>
  <c r="A572" i="3"/>
  <c r="A515" i="3"/>
  <c r="A529" i="3"/>
  <c r="A567" i="3"/>
  <c r="A552" i="3"/>
  <c r="A540" i="3"/>
  <c r="A565" i="3"/>
  <c r="A525" i="3"/>
  <c r="A544" i="3"/>
  <c r="A1885" i="3"/>
  <c r="A542" i="3"/>
  <c r="A414" i="3"/>
  <c r="A138" i="3"/>
  <c r="L9" i="10"/>
  <c r="A578" i="3"/>
  <c r="A1792" i="3"/>
  <c r="A532" i="3"/>
  <c r="A395" i="3"/>
  <c r="L49" i="10"/>
  <c r="A1917" i="3"/>
  <c r="A1058" i="3"/>
  <c r="A575" i="3"/>
  <c r="A1870" i="3"/>
  <c r="A1878" i="3"/>
  <c r="A500" i="3"/>
  <c r="A1654" i="3"/>
  <c r="A1648" i="3"/>
  <c r="A1938" i="3"/>
  <c r="A1886" i="3"/>
  <c r="A1851" i="3"/>
  <c r="A536" i="3"/>
  <c r="A576" i="3"/>
  <c r="A2314" i="3"/>
  <c r="A376" i="3"/>
  <c r="A404" i="3"/>
  <c r="A409" i="3"/>
  <c r="A1655" i="3"/>
  <c r="L74" i="10"/>
  <c r="A1650" i="3"/>
  <c r="L17" i="10"/>
  <c r="A591" i="3"/>
  <c r="A1663" i="3"/>
  <c r="A373" i="3"/>
  <c r="A386" i="3"/>
  <c r="A508" i="3"/>
  <c r="A1862" i="3"/>
  <c r="A1043" i="3"/>
  <c r="A1041" i="3"/>
  <c r="A1051" i="3"/>
  <c r="A1052" i="3"/>
  <c r="A1048" i="3"/>
  <c r="A1054" i="3"/>
  <c r="L57" i="10"/>
  <c r="A1045" i="3"/>
  <c r="A1047" i="3"/>
  <c r="A1044" i="3"/>
  <c r="A1046" i="3"/>
  <c r="A1050" i="3"/>
  <c r="A1042" i="3"/>
  <c r="A132" i="3"/>
  <c r="A130" i="3"/>
  <c r="A892" i="3"/>
  <c r="A1807" i="3"/>
  <c r="A581" i="3"/>
  <c r="A2117" i="3"/>
  <c r="A2308" i="3"/>
  <c r="A1664" i="3"/>
  <c r="A406" i="3"/>
  <c r="A429" i="3"/>
  <c r="A1903" i="3"/>
  <c r="A1914" i="3"/>
  <c r="A1661" i="3"/>
  <c r="A1662" i="3"/>
  <c r="A400" i="3"/>
  <c r="A496" i="3"/>
  <c r="A1056" i="3"/>
  <c r="A1840" i="3"/>
  <c r="A155" i="3"/>
  <c r="A139" i="3"/>
  <c r="A156" i="3"/>
  <c r="A149" i="3"/>
  <c r="A145" i="3"/>
  <c r="A141" i="3"/>
  <c r="A153" i="3"/>
  <c r="L11" i="10"/>
  <c r="A163" i="3"/>
  <c r="A164" i="3"/>
  <c r="A168" i="3"/>
  <c r="A151" i="3"/>
  <c r="A169" i="3"/>
  <c r="A158" i="3"/>
  <c r="A526" i="3"/>
  <c r="A1195" i="3"/>
  <c r="A1213" i="3"/>
  <c r="A1203" i="3"/>
  <c r="A1206" i="3"/>
  <c r="A1207" i="3"/>
  <c r="A1194" i="3"/>
  <c r="A1199" i="3"/>
  <c r="A1242" i="3"/>
  <c r="A1241" i="3"/>
  <c r="A1237" i="3"/>
  <c r="A1252" i="3"/>
  <c r="A486" i="3"/>
  <c r="A479" i="3"/>
  <c r="A480" i="3"/>
  <c r="A488" i="3"/>
  <c r="A493" i="3"/>
  <c r="A477" i="3"/>
  <c r="A2218" i="3"/>
  <c r="A2215" i="3"/>
  <c r="A2216" i="3"/>
  <c r="A2217" i="3"/>
  <c r="A2234" i="3"/>
  <c r="A2225" i="3"/>
  <c r="A1121" i="3"/>
  <c r="A1116" i="3"/>
  <c r="A1128" i="3"/>
  <c r="A1120" i="3"/>
  <c r="A1522" i="3"/>
  <c r="A1517" i="3"/>
  <c r="A1018" i="3"/>
  <c r="A1013" i="3"/>
  <c r="A1023" i="3"/>
  <c r="A1012" i="3"/>
  <c r="A1014" i="3"/>
  <c r="A1016" i="3"/>
  <c r="A1083" i="3"/>
  <c r="A1104" i="3"/>
  <c r="A1092" i="3"/>
  <c r="A1091" i="3"/>
  <c r="A1099" i="3"/>
  <c r="L93" i="10"/>
  <c r="A1529" i="3"/>
  <c r="A1533" i="3"/>
  <c r="A1943" i="3"/>
  <c r="L29" i="10"/>
  <c r="A1945" i="3"/>
  <c r="A817" i="3"/>
  <c r="A845" i="3"/>
  <c r="A834" i="3"/>
  <c r="A827" i="3"/>
  <c r="L31" i="10"/>
  <c r="A814" i="3"/>
  <c r="A447" i="3"/>
  <c r="A467" i="3"/>
  <c r="A1189" i="3"/>
  <c r="A823" i="3"/>
  <c r="A831" i="3"/>
  <c r="A842" i="3"/>
  <c r="A841" i="3"/>
  <c r="A466" i="3"/>
  <c r="A452" i="3"/>
  <c r="A816" i="3"/>
  <c r="L19" i="10"/>
  <c r="A1240" i="3"/>
  <c r="A1525" i="3"/>
  <c r="A491" i="3"/>
  <c r="A1245" i="3"/>
  <c r="A1253" i="3"/>
  <c r="A1527" i="3"/>
  <c r="A2236" i="3"/>
  <c r="A2235" i="3"/>
  <c r="A1201" i="3"/>
  <c r="A1949" i="3"/>
  <c r="A1011" i="3"/>
  <c r="A1122" i="3"/>
  <c r="A832" i="3"/>
  <c r="A1130" i="3"/>
  <c r="A2290" i="3"/>
  <c r="A2303" i="3"/>
  <c r="A857" i="3"/>
  <c r="A864" i="3"/>
  <c r="A861" i="3"/>
  <c r="A874" i="3"/>
  <c r="A879" i="3"/>
  <c r="A853" i="3"/>
  <c r="A869" i="3"/>
  <c r="A847" i="3"/>
  <c r="A859" i="3"/>
  <c r="A849" i="3"/>
  <c r="A981" i="3"/>
  <c r="A985" i="3"/>
  <c r="A978" i="3"/>
  <c r="A973" i="3"/>
  <c r="A970" i="3"/>
  <c r="A1296" i="3"/>
  <c r="A1313" i="3"/>
  <c r="A1297" i="3"/>
  <c r="A60" i="3"/>
  <c r="A49" i="3"/>
  <c r="A71" i="3"/>
  <c r="A112" i="3"/>
  <c r="A64" i="3"/>
  <c r="A100" i="3"/>
  <c r="A98" i="3"/>
  <c r="A114" i="3"/>
  <c r="A46" i="3"/>
  <c r="A22" i="3"/>
  <c r="A85" i="3"/>
  <c r="A115" i="3"/>
  <c r="A28" i="3"/>
  <c r="A45" i="3"/>
  <c r="A91" i="3"/>
  <c r="A19" i="3"/>
  <c r="A31" i="3"/>
  <c r="A35" i="3"/>
  <c r="A83" i="3"/>
  <c r="A107" i="3"/>
  <c r="A89" i="3"/>
  <c r="A74" i="3"/>
  <c r="A61" i="3"/>
  <c r="A30" i="3"/>
  <c r="A656" i="3"/>
  <c r="A634" i="3"/>
  <c r="A671" i="3"/>
  <c r="A613" i="3"/>
  <c r="A682" i="3"/>
  <c r="A666" i="3"/>
  <c r="A1581" i="3"/>
  <c r="A1587" i="3"/>
  <c r="A1600" i="3"/>
  <c r="A1160" i="3"/>
  <c r="A1181" i="3"/>
  <c r="A1622" i="3"/>
  <c r="A2104" i="3"/>
  <c r="A2097" i="3"/>
  <c r="A2108" i="3"/>
  <c r="A2032" i="3"/>
  <c r="A2067" i="3"/>
  <c r="A2094" i="3"/>
  <c r="A2043" i="3"/>
  <c r="A2076" i="3"/>
  <c r="A1475" i="3"/>
  <c r="A1476" i="3"/>
  <c r="A1345" i="3"/>
  <c r="A1373" i="3"/>
  <c r="A1227" i="3"/>
  <c r="L72" i="10"/>
  <c r="A2261" i="3"/>
  <c r="A2240" i="3"/>
  <c r="A1642" i="3"/>
  <c r="A1629" i="3"/>
  <c r="A1639" i="3"/>
  <c r="A1484" i="3"/>
  <c r="L90" i="10"/>
  <c r="A1224" i="3"/>
  <c r="P54" i="10"/>
  <c r="A1952" i="3"/>
  <c r="A14" i="3"/>
  <c r="BA43" i="10"/>
  <c r="BA80" i="10"/>
  <c r="BA48" i="10"/>
  <c r="C2442" i="3"/>
  <c r="P91" i="10"/>
  <c r="BA6" i="10"/>
  <c r="C1589" i="3"/>
  <c r="A994" i="3" l="1"/>
  <c r="A992" i="3"/>
  <c r="A999" i="3"/>
  <c r="A1005" i="3"/>
  <c r="A988" i="3"/>
  <c r="A995" i="3"/>
  <c r="A1000" i="3"/>
  <c r="A1004" i="3"/>
  <c r="A1002" i="3"/>
  <c r="A997" i="3"/>
  <c r="A990" i="3"/>
  <c r="A998" i="3"/>
  <c r="A996" i="3"/>
  <c r="A1007" i="3"/>
  <c r="A993" i="3"/>
  <c r="A991" i="3"/>
  <c r="A1003" i="3"/>
  <c r="A1006" i="3"/>
  <c r="L54" i="10"/>
  <c r="A989" i="3"/>
  <c r="A1001" i="3"/>
  <c r="I17" i="10"/>
  <c r="K16" i="10"/>
  <c r="J16" i="10"/>
  <c r="A1509" i="3"/>
  <c r="A1501" i="3"/>
  <c r="A1511" i="3"/>
  <c r="A1512" i="3"/>
  <c r="A1507" i="3"/>
  <c r="A1502" i="3"/>
  <c r="A1506" i="3"/>
  <c r="A1505" i="3"/>
  <c r="A1504" i="3"/>
  <c r="L91" i="10"/>
  <c r="A1508" i="3"/>
  <c r="A1510" i="3"/>
  <c r="A1503" i="3"/>
  <c r="A1513" i="3"/>
  <c r="I18" i="10" l="1"/>
  <c r="J17" i="10"/>
  <c r="K17" i="10"/>
  <c r="J18" i="10" l="1"/>
  <c r="I19" i="10"/>
  <c r="K18" i="10"/>
  <c r="I20" i="10" l="1"/>
  <c r="K19" i="10"/>
  <c r="J19" i="10"/>
  <c r="I21" i="10" l="1"/>
  <c r="K20" i="10"/>
  <c r="J20" i="10"/>
  <c r="K21" i="10" l="1"/>
  <c r="J21" i="10"/>
  <c r="I22" i="10"/>
  <c r="J22" i="10" l="1"/>
  <c r="I23" i="10"/>
  <c r="K22" i="10"/>
  <c r="J23" i="10" l="1"/>
  <c r="K23" i="10"/>
  <c r="I24" i="10"/>
  <c r="K24" i="10" l="1"/>
  <c r="J2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Peter Cabena </author>
  </authors>
  <commentList>
    <comment ref="B36" authorId="0" shapeId="0" xr:uid="{00000000-0006-0000-0000-000001000000}">
      <text>
        <r>
          <rPr>
            <b/>
            <sz val="8"/>
            <color indexed="81"/>
            <rFont val="Tahoma"/>
            <family val="2"/>
          </rPr>
          <t>Select Message Group name  using filter</t>
        </r>
        <r>
          <rPr>
            <sz val="8"/>
            <color indexed="81"/>
            <rFont val="Tahoma"/>
            <family val="2"/>
          </rPr>
          <t xml:space="preserve">
</t>
        </r>
      </text>
    </comment>
    <comment ref="B41" authorId="0" shapeId="0" xr:uid="{00000000-0006-0000-0000-000002000000}">
      <text>
        <r>
          <rPr>
            <b/>
            <sz val="8"/>
            <color indexed="81"/>
            <rFont val="Tahoma"/>
            <family val="2"/>
          </rPr>
          <t>Enter Message Number to search for</t>
        </r>
      </text>
    </comment>
    <comment ref="B50" authorId="0" shapeId="0" xr:uid="{00000000-0006-0000-0000-000003000000}">
      <text>
        <r>
          <rPr>
            <b/>
            <sz val="8"/>
            <color indexed="81"/>
            <rFont val="Tahoma"/>
            <family val="2"/>
          </rPr>
          <t xml:space="preserve">Enter data item (schema) name to search for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Peter Cabena </author>
    <author>David Russell</author>
  </authors>
  <commentList>
    <comment ref="B7" authorId="0" shapeId="0" xr:uid="{00000000-0006-0000-0200-000001000000}">
      <text>
        <r>
          <rPr>
            <b/>
            <sz val="8"/>
            <color indexed="81"/>
            <rFont val="Tahoma"/>
            <family val="2"/>
          </rPr>
          <t>Select Message Group name  using filter</t>
        </r>
        <r>
          <rPr>
            <sz val="8"/>
            <color indexed="81"/>
            <rFont val="Tahoma"/>
            <family val="2"/>
          </rPr>
          <t xml:space="preserve">
</t>
        </r>
      </text>
    </comment>
    <comment ref="B9" authorId="0" shapeId="0" xr:uid="{00000000-0006-0000-0200-000002000000}">
      <text>
        <r>
          <rPr>
            <b/>
            <sz val="8"/>
            <color indexed="81"/>
            <rFont val="Tahoma"/>
            <family val="2"/>
          </rPr>
          <t>Enter Message Number to search for</t>
        </r>
      </text>
    </comment>
    <comment ref="E9" authorId="0" shapeId="0" xr:uid="{00000000-0006-0000-0200-000003000000}">
      <text>
        <r>
          <rPr>
            <b/>
            <sz val="8"/>
            <color indexed="81"/>
            <rFont val="Tahoma"/>
            <family val="2"/>
          </rPr>
          <t xml:space="preserve">Enter name or part-name of Data Item </t>
        </r>
      </text>
    </comment>
    <comment ref="A10" authorId="1" shapeId="0" xr:uid="{00000000-0006-0000-0200-000004000000}">
      <text>
        <r>
          <rPr>
            <b/>
            <sz val="8"/>
            <color indexed="81"/>
            <rFont val="Tahoma"/>
            <family val="2"/>
          </rPr>
          <t>"Start"</t>
        </r>
        <r>
          <rPr>
            <sz val="8"/>
            <color indexed="81"/>
            <rFont val="Tahoma"/>
            <family val="2"/>
          </rPr>
          <t xml:space="preserve">
</t>
        </r>
      </text>
    </comment>
  </commentList>
</comments>
</file>

<file path=xl/sharedStrings.xml><?xml version="1.0" encoding="utf-8"?>
<sst xmlns="http://schemas.openxmlformats.org/spreadsheetml/2006/main" count="18735" uniqueCount="4278">
  <si>
    <t>RMDS - Retail Market Design Service</t>
  </si>
  <si>
    <t>File Name:</t>
  </si>
  <si>
    <t>Market Schema Guide</t>
  </si>
  <si>
    <t xml:space="preserve">Version: </t>
  </si>
  <si>
    <t>v6.3</t>
  </si>
  <si>
    <t>Date:</t>
  </si>
  <si>
    <t>Update History:</t>
  </si>
  <si>
    <t>This version of the Market Schema Guide reflects the contents of the latest approved Market Schema Guide v6.3.  All business changes and corrections since the approval have been incorporated in this current version.This includes changes made to v6.3 as part of Minor Market Release 14.03.00 on 05/08/2025.</t>
  </si>
  <si>
    <t>Workbook Structure and Column Definitions:</t>
  </si>
  <si>
    <t xml:space="preserve">Broadly, the workbook has the following structure and tab interlinkage: </t>
  </si>
  <si>
    <t>Market Messages Tab:</t>
  </si>
  <si>
    <t>Select Market Message Group</t>
  </si>
  <si>
    <t>Filter by Message Group (e.g., Registration) to show only the messages in that Group</t>
  </si>
  <si>
    <t>All</t>
  </si>
  <si>
    <t>Market Message</t>
  </si>
  <si>
    <t xml:space="preserve">Market Message No. or "Message Header" </t>
  </si>
  <si>
    <t xml:space="preserve">Search MM No. </t>
  </si>
  <si>
    <t xml:space="preserve">Seach for a specific MM no. or part of a MM no. to show only those MMs </t>
  </si>
  <si>
    <t>Segment</t>
  </si>
  <si>
    <t xml:space="preserve">Name of segment in message (or top level if no segment is relevant) </t>
  </si>
  <si>
    <t>Seg Use</t>
  </si>
  <si>
    <t xml:space="preserve">opt = segment is optional in the message 
req = segement is required in the message
optM = segment is optional but, if provided, can occur multiple times 
reqM = segment is required and can occur multiple times </t>
  </si>
  <si>
    <t xml:space="preserve">Data Item </t>
  </si>
  <si>
    <t xml:space="preserve">Name of data item.  This is the schema name.  Business names are held on the Data Definitions tab </t>
  </si>
  <si>
    <t>Search Data Items</t>
  </si>
  <si>
    <t xml:space="preserve">Seach for a specific Data Item name or part of a Data Item Name to show only those Data Items </t>
  </si>
  <si>
    <t>Use</t>
  </si>
  <si>
    <t>opt = data item is optional on this message 
req = data item is mandatory on this message
optm = data item is optional on this message but, if provided, can occur multple times</t>
  </si>
  <si>
    <t>Type</t>
  </si>
  <si>
    <t>The type of the Data Item, that is, string (alphanumeric), date, datetime, int (integer) and so on</t>
  </si>
  <si>
    <t xml:space="preserve">Length (Fixed) </t>
  </si>
  <si>
    <t xml:space="preserve">For fixed length Data Items, the length of the item in characters </t>
  </si>
  <si>
    <t xml:space="preserve">Max Length (Variable) </t>
  </si>
  <si>
    <t xml:space="preserve">For variable length Data Items, the maximum length of the item in characters </t>
  </si>
  <si>
    <t xml:space="preserve">Min Length ( Variable) </t>
  </si>
  <si>
    <t xml:space="preserve">For variable length Data Items, the minimum length of the item in characters </t>
  </si>
  <si>
    <t>Digits (Total)</t>
  </si>
  <si>
    <t>For numeric Data Items, the total number of digits in the item</t>
  </si>
  <si>
    <t>Digits (Post-Decimal)</t>
  </si>
  <si>
    <t>For numeric Data Items, the total number of digits after the decimal point in the item</t>
  </si>
  <si>
    <t>Pattern</t>
  </si>
  <si>
    <t xml:space="preserve">Yes = Data Item composition must comply with a specific pattern, for example,  [A-Z0-9]{2}, that is enforced by the schema.  The specific pattern is listed in the Data Definitions tab
Blank = Data Item is not restricited to a specific pattern </t>
  </si>
  <si>
    <t>Note: the contents of the columns "Type" thru "Pattern" above are sourced from those for the corresponding Data Item in the Data Definitions tab</t>
  </si>
  <si>
    <t xml:space="preserve">Data Items per MM Tab: (Pivot Tables) </t>
  </si>
  <si>
    <t>Table of Data Items and on while Messages they occur</t>
  </si>
  <si>
    <t xml:space="preserve">Name of Data Item.  This is the schema name.  Business names are held on the Data Definitions tab </t>
  </si>
  <si>
    <t>Market Message No. or "Message Header" on which this Data Item occurs.</t>
  </si>
  <si>
    <t>Total</t>
  </si>
  <si>
    <t xml:space="preserve">Total number of times this Data Items occurs in the message. </t>
  </si>
  <si>
    <t>Table of Schema Names and the Business Name(s) to which they are matched</t>
  </si>
  <si>
    <t>Schema Name</t>
  </si>
  <si>
    <t xml:space="preserve">Schema name of Data Item.   </t>
  </si>
  <si>
    <t>Business Name</t>
  </si>
  <si>
    <t xml:space="preserve">Business Name of Data Item.  May occur multiple times where a multiple Data Items used the name Schema Name.  </t>
  </si>
  <si>
    <t>Not used.</t>
  </si>
  <si>
    <t>Table of Business Names and the Schema Name to which they are matched</t>
  </si>
  <si>
    <t xml:space="preserve">Business Name of Data Item.   </t>
  </si>
  <si>
    <t xml:space="preserve">Schema name of Data Item with which the Business Name is associated.   </t>
  </si>
  <si>
    <t>Data Definitions Tab:</t>
  </si>
  <si>
    <t>This is the agreed name of the Data Item</t>
  </si>
  <si>
    <t>Business Data Definition</t>
  </si>
  <si>
    <t>This is the agreed, jurisdiction-neutral definition of the Data Item</t>
  </si>
  <si>
    <t xml:space="preserve">This is the name for the Data Item in the Co-Ordinated schema (along with a count of the total number of Data Items named) </t>
  </si>
  <si>
    <t>Link to Values</t>
  </si>
  <si>
    <t xml:space="preserve">For Data Items with coded values, this hyperlink links to the list of corresponding Data Codes on the Data Codes tab </t>
  </si>
  <si>
    <t xml:space="preserve">Type thru  Pattern </t>
  </si>
  <si>
    <t xml:space="preserve">These columns have the same meaning and content as they do on the Market Message Tab decscribed above.  These contents are sourced from the Co-Ordinated Scheme XSD file  </t>
  </si>
  <si>
    <t xml:space="preserve">Coded Values </t>
  </si>
  <si>
    <t xml:space="preserve">Values = this Data Item is restricted to a set of allowable values, which may or may not be enforced (enumerated) in the schema .  Those with schema enforced value sets are marked as such in the Schema Enumerated column.  These value sets are shared across the 2 jurisdictions but not all values will be valid in a specific jurisdiction.  Jurisdictional usage is listed in the Data Codes tab.  This column heading includes a count of the number of Data Items with codes values.  Clicking on the Values text links directly to the set of codes listed in the Data Codes Tab </t>
  </si>
  <si>
    <t xml:space="preserve">Enumerated? </t>
  </si>
  <si>
    <t xml:space="preserve">Yes =  Data Item has coded values (listed on the Data Codes tab) and these codes are enforced (enumerated) in the schema
</t>
  </si>
  <si>
    <t>Data Codes Tab:</t>
  </si>
  <si>
    <t>Unique Ref</t>
  </si>
  <si>
    <t xml:space="preserve">This a technical reference number only for ease of identification of individual Data Items and does not from part of the baseline </t>
  </si>
  <si>
    <t xml:space="preserve">Code Value </t>
  </si>
  <si>
    <t>The value of the code.  Code values are sort alphabetically, ascending and regardless of the jurisdiction(s) in which they are valid</t>
  </si>
  <si>
    <t xml:space="preserve">Code Value Description </t>
  </si>
  <si>
    <t xml:space="preserve">Textual description associated with the code value.  </t>
  </si>
  <si>
    <t xml:space="preserve">Errors and Omissions: </t>
  </si>
  <si>
    <t xml:space="preserve">Feedback on any errors or omissions from this file should be send to: </t>
  </si>
  <si>
    <t>RMDS@esb.ie</t>
  </si>
  <si>
    <t>Market Schema Guide v6.3 Working Draft v1</t>
  </si>
  <si>
    <t>This version of the Market Schema Guide reflects the contents of the latest approved Market Schema Guide v6.3.  All business changes and corrections since the approval have been incorporated in this current version.This includes changes made to v6.2 as part of Minor Market Release 14.03.00 on 05/08/2025.</t>
  </si>
  <si>
    <t>Generator MPID</t>
  </si>
  <si>
    <t>Yes</t>
  </si>
  <si>
    <t>Interval end time</t>
  </si>
  <si>
    <t>Replacement Reading</t>
  </si>
  <si>
    <t>Start time</t>
  </si>
  <si>
    <t>Technical MPRN</t>
  </si>
  <si>
    <t>Total Consumption</t>
  </si>
  <si>
    <t>Transformer Loss Factor (applied)</t>
  </si>
  <si>
    <t>No</t>
  </si>
  <si>
    <t>Phone Ext 1</t>
  </si>
  <si>
    <t>Phone Number 2</t>
  </si>
  <si>
    <t xml:space="preserve">HRDS - Harmonisation Retail Design Services </t>
  </si>
  <si>
    <t>Used for button caption</t>
  </si>
  <si>
    <t xml:space="preserve">List of Harmonised Market Messages and Data Items </t>
  </si>
  <si>
    <t>Expand Groups</t>
  </si>
  <si>
    <t>Used for group filter</t>
  </si>
  <si>
    <t>Group</t>
  </si>
  <si>
    <t>MessageHeader</t>
  </si>
  <si>
    <t>MessageTypeCode</t>
  </si>
  <si>
    <t>req</t>
  </si>
  <si>
    <t>VersionNumber</t>
  </si>
  <si>
    <t>MarketTimestamp</t>
  </si>
  <si>
    <t>TxRefNbr</t>
  </si>
  <si>
    <t>SenderID</t>
  </si>
  <si>
    <t>RecipientID</t>
  </si>
  <si>
    <t>010</t>
  </si>
  <si>
    <t>Top Level</t>
  </si>
  <si>
    <t>MPRN</t>
  </si>
  <si>
    <t>MPBusinessReference</t>
  </si>
  <si>
    <t>SupplierMPID</t>
  </si>
  <si>
    <t>SupplierUnitID</t>
  </si>
  <si>
    <t>SSAC</t>
  </si>
  <si>
    <t>SupplyAgreementFlag</t>
  </si>
  <si>
    <t>COT_LE_Flag</t>
  </si>
  <si>
    <t>COS_ReadArrangementCode</t>
  </si>
  <si>
    <t>opt</t>
  </si>
  <si>
    <t>COS_EstimateAcceptableFlag</t>
  </si>
  <si>
    <t>MeterConfigurationCode</t>
  </si>
  <si>
    <t>TariffConfigurationCode</t>
  </si>
  <si>
    <t>RequiredDate</t>
  </si>
  <si>
    <t>EAI_Code</t>
  </si>
  <si>
    <t>SecurityQuestion</t>
  </si>
  <si>
    <t>SecurityAnswer</t>
  </si>
  <si>
    <t>MeterReaderPassword</t>
  </si>
  <si>
    <t>DebtTransferFlag</t>
  </si>
  <si>
    <t>MedicalEquipmentDetailsCode</t>
  </si>
  <si>
    <t>DisplayOnExtranet</t>
  </si>
  <si>
    <t>AppointmentID</t>
  </si>
  <si>
    <t>PrepaymentType</t>
  </si>
  <si>
    <t>MeterWorksTypeCode</t>
  </si>
  <si>
    <t>AccessArrangements</t>
  </si>
  <si>
    <t>SmartNonParticipationCode</t>
  </si>
  <si>
    <t>string</t>
  </si>
  <si>
    <t xml:space="preserve">MeterPointAddress </t>
  </si>
  <si>
    <t>UnitNo</t>
  </si>
  <si>
    <t>AddrLine1</t>
  </si>
  <si>
    <t>AddrLine2</t>
  </si>
  <si>
    <t>HouseNo</t>
  </si>
  <si>
    <t>Street</t>
  </si>
  <si>
    <t>AddrLine4</t>
  </si>
  <si>
    <t>AddrLine5</t>
  </si>
  <si>
    <t>PostCode</t>
  </si>
  <si>
    <t>City</t>
  </si>
  <si>
    <t>CountyIreland</t>
  </si>
  <si>
    <t>Country</t>
  </si>
  <si>
    <t>CustomerName</t>
  </si>
  <si>
    <t>Title</t>
  </si>
  <si>
    <t>LastName</t>
  </si>
  <si>
    <t>FirstName</t>
  </si>
  <si>
    <t>OrganisationOne</t>
  </si>
  <si>
    <t>OrganisationTwo</t>
  </si>
  <si>
    <t>RegisteredCompanyNumber</t>
  </si>
  <si>
    <t>TradingAs</t>
  </si>
  <si>
    <t>ChangeOfTenancyHistory</t>
  </si>
  <si>
    <t>PreviousSupplier</t>
  </si>
  <si>
    <t>PreviousAccountNumber</t>
  </si>
  <si>
    <t>PreviousMPRN</t>
  </si>
  <si>
    <t>PreviousAddress</t>
  </si>
  <si>
    <t>CustomerContactDetails</t>
  </si>
  <si>
    <t>Email</t>
  </si>
  <si>
    <t>2: PhoneOne</t>
  </si>
  <si>
    <t>Number</t>
  </si>
  <si>
    <t>Extn</t>
  </si>
  <si>
    <t>2: PhoneTwo</t>
  </si>
  <si>
    <t>2: Fax</t>
  </si>
  <si>
    <t>NotificationAddress</t>
  </si>
  <si>
    <t>2:Address</t>
  </si>
  <si>
    <t>COName</t>
  </si>
  <si>
    <t>CountyState</t>
  </si>
  <si>
    <t>OR</t>
  </si>
  <si>
    <t>PostBox</t>
  </si>
  <si>
    <t>POBoxNumber</t>
  </si>
  <si>
    <t>TechnicalContact</t>
  </si>
  <si>
    <t>ContactName</t>
  </si>
  <si>
    <t>2:TechnicalContactDetails</t>
  </si>
  <si>
    <t>PartyContactDetails</t>
  </si>
  <si>
    <t>MeterID</t>
  </si>
  <si>
    <t>MeterCategoryCode</t>
  </si>
  <si>
    <t>SerialNumber</t>
  </si>
  <si>
    <t>2: RegisterLevelInfo</t>
  </si>
  <si>
    <t>reqM</t>
  </si>
  <si>
    <t>MeterRegisterSequence</t>
  </si>
  <si>
    <t>TimeslotCode</t>
  </si>
  <si>
    <t>ReadingValue</t>
  </si>
  <si>
    <t>RegisterTypeCode</t>
  </si>
  <si>
    <t>CustomerServiceSpecialNeeds</t>
  </si>
  <si>
    <t>optM</t>
  </si>
  <si>
    <t>CustomerServiceDetailsCode</t>
  </si>
  <si>
    <t>SmartDataServices</t>
  </si>
  <si>
    <t>SmartDataServicesCode</t>
  </si>
  <si>
    <t>RegistrationMeterConfigurationCode</t>
  </si>
  <si>
    <t>011</t>
  </si>
  <si>
    <t>CancellationReasonCode</t>
  </si>
  <si>
    <t>012</t>
  </si>
  <si>
    <t>RequestStatusCode</t>
  </si>
  <si>
    <t>ObjectionReasonCode</t>
  </si>
  <si>
    <t>013</t>
  </si>
  <si>
    <t>ChangeMeterAddressFlag</t>
  </si>
  <si>
    <t>DeletePOBoxAddressFlag</t>
  </si>
  <si>
    <t>AccessInstructionsText</t>
  </si>
  <si>
    <t>DeleteAccessInstructionsFlag</t>
  </si>
  <si>
    <t>ChangeOfUsageCode</t>
  </si>
  <si>
    <t>DeleteMedicalEquipmentNeedsFlag</t>
  </si>
  <si>
    <t>DeleteMeterReaderPassword</t>
  </si>
  <si>
    <t>LongTermVacantIndicatorFlag</t>
  </si>
  <si>
    <t xml:space="preserve">SpecialNeedsDeleteDetails </t>
  </si>
  <si>
    <t xml:space="preserve">optM </t>
  </si>
  <si>
    <t>DeleteCustomerServiceDetailsFlag</t>
  </si>
  <si>
    <t>MeterPointAddress</t>
  </si>
  <si>
    <t>(AddressType)</t>
  </si>
  <si>
    <t>2: Address</t>
  </si>
  <si>
    <t>2: TechnicalContactDetails</t>
  </si>
  <si>
    <t>3: ContactDetails</t>
  </si>
  <si>
    <t>2: StreetAddress</t>
  </si>
  <si>
    <t>015</t>
  </si>
  <si>
    <t>016</t>
  </si>
  <si>
    <t>ReadReasonCode</t>
  </si>
  <si>
    <t>CompanyAuthorisedOfficer</t>
  </si>
  <si>
    <t>ReadTypeCode</t>
  </si>
  <si>
    <t>017</t>
  </si>
  <si>
    <t>MeterPointStatusCode</t>
  </si>
  <si>
    <t>MeterPointStatusReasonCode</t>
  </si>
  <si>
    <t>AppointmentDate</t>
  </si>
  <si>
    <t>AppointmentTimeSlot</t>
  </si>
  <si>
    <t>StreetAddressType</t>
  </si>
  <si>
    <t>021</t>
  </si>
  <si>
    <t>DeRegistrationReasonCode</t>
  </si>
  <si>
    <t>030</t>
  </si>
  <si>
    <t>TokenMeterDetails</t>
  </si>
  <si>
    <t>101</t>
  </si>
  <si>
    <t>SettlementClassCode</t>
  </si>
  <si>
    <t>ConnectionSystemCode</t>
  </si>
  <si>
    <t>DUOS_Group</t>
  </si>
  <si>
    <t>MaximumImportCapacity</t>
  </si>
  <si>
    <t>LoadFactorCode</t>
  </si>
  <si>
    <t>DLF_Code</t>
  </si>
  <si>
    <t>TransformerLossFactor</t>
  </si>
  <si>
    <t>MaximumExportCapacity</t>
  </si>
  <si>
    <t>RegistrationReceiptDate</t>
  </si>
  <si>
    <t>LoadProfileCode</t>
  </si>
  <si>
    <t>EffectiveFromDate</t>
  </si>
  <si>
    <t>KeypadPremisesNumber</t>
  </si>
  <si>
    <t>ReadFrequencyCode</t>
  </si>
  <si>
    <t>ReadCycle</t>
  </si>
  <si>
    <t>EssentialPlantFlag</t>
  </si>
  <si>
    <t>boolean</t>
  </si>
  <si>
    <t>DUoSBillingFrequencyCode</t>
  </si>
  <si>
    <t/>
  </si>
  <si>
    <t>DUOSBillingCycle</t>
  </si>
  <si>
    <t>CommsTechnicallyFeasible</t>
  </si>
  <si>
    <t>102</t>
  </si>
  <si>
    <t>LastActualReadDate</t>
  </si>
  <si>
    <t>VCAttributeDeleted</t>
  </si>
  <si>
    <t>105</t>
  </si>
  <si>
    <t>MICStartDate</t>
  </si>
  <si>
    <t>CurrentChargeableServiceCapacity</t>
  </si>
  <si>
    <t>SupplierMPIDOld</t>
  </si>
  <si>
    <t>String</t>
  </si>
  <si>
    <t>(NameGroup)</t>
  </si>
  <si>
    <t>3: PhoneOne</t>
  </si>
  <si>
    <t>3: PhoneTwo</t>
  </si>
  <si>
    <t>3: Fax</t>
  </si>
  <si>
    <t xml:space="preserve">2: Address </t>
  </si>
  <si>
    <t>EstimatedAnnualConsumption</t>
  </si>
  <si>
    <t>decimal</t>
  </si>
  <si>
    <t>110</t>
  </si>
  <si>
    <t>IssueDate</t>
  </si>
  <si>
    <t>111</t>
  </si>
  <si>
    <t>112</t>
  </si>
  <si>
    <t>ObjectionDate</t>
  </si>
  <si>
    <t>114</t>
  </si>
  <si>
    <t>ChangeOfUsageFlag</t>
  </si>
  <si>
    <t>MeterPointAddressChangedFlag</t>
  </si>
  <si>
    <t>CustomerDetailsChangedFlag</t>
  </si>
  <si>
    <t>MessageStatusCode</t>
  </si>
  <si>
    <t>SmartNonParticipationDetails</t>
  </si>
  <si>
    <t>DeleteSmartNonParticipationFlag</t>
  </si>
  <si>
    <t>115</t>
  </si>
  <si>
    <t>116</t>
  </si>
  <si>
    <t xml:space="preserve">req   </t>
  </si>
  <si>
    <t>122</t>
  </si>
  <si>
    <t>131</t>
  </si>
  <si>
    <t>WorkTypeCode</t>
  </si>
  <si>
    <t>RequestStatusCode131</t>
  </si>
  <si>
    <t>DateOfVisit</t>
  </si>
  <si>
    <t>OutcomeReasonCode</t>
  </si>
  <si>
    <t>OrderStatusCode</t>
  </si>
  <si>
    <t>ObservationText</t>
  </si>
  <si>
    <t>140</t>
  </si>
  <si>
    <t>Not in use post System Separation</t>
  </si>
  <si>
    <t>208</t>
  </si>
  <si>
    <t>ReadDate</t>
  </si>
  <si>
    <t>ReplacementReadings</t>
  </si>
  <si>
    <t>210</t>
  </si>
  <si>
    <t>2: SupplierProvidedRead</t>
  </si>
  <si>
    <t>252</t>
  </si>
  <si>
    <t>260</t>
  </si>
  <si>
    <t>ObservationCode</t>
  </si>
  <si>
    <t>ObservationDate</t>
  </si>
  <si>
    <t>261</t>
  </si>
  <si>
    <t>300</t>
  </si>
  <si>
    <t>NetworksReferenceNumber</t>
  </si>
  <si>
    <t xml:space="preserve">UsageFactors </t>
  </si>
  <si>
    <t>ActualUsageFactor</t>
  </si>
  <si>
    <t>EstimatedUsageFactor</t>
  </si>
  <si>
    <t xml:space="preserve">MeterID </t>
  </si>
  <si>
    <t>UOM_Code</t>
  </si>
  <si>
    <t>MeterMultiplier</t>
  </si>
  <si>
    <t>PreviousReadDate</t>
  </si>
  <si>
    <t>Consumption</t>
  </si>
  <si>
    <t>ReadStatusCode</t>
  </si>
  <si>
    <t xml:space="preserve">MeterReaderRemarks </t>
  </si>
  <si>
    <t>MeterReaderRemarkCode</t>
  </si>
  <si>
    <t>MeterReaderRemarks</t>
  </si>
  <si>
    <t>301</t>
  </si>
  <si>
    <t>CSCStartDate</t>
  </si>
  <si>
    <t>CSC5YrEndDate</t>
  </si>
  <si>
    <t>305</t>
  </si>
  <si>
    <t>NoReadCode</t>
  </si>
  <si>
    <t>DebitReEst</t>
  </si>
  <si>
    <t>306</t>
  </si>
  <si>
    <t>307</t>
  </si>
  <si>
    <t xml:space="preserve">req                   </t>
  </si>
  <si>
    <t>308</t>
  </si>
  <si>
    <t>LoadFactorNewCode</t>
  </si>
  <si>
    <t>310</t>
  </si>
  <si>
    <t>311</t>
  </si>
  <si>
    <t>320</t>
  </si>
  <si>
    <t>MeterLocationCode</t>
  </si>
  <si>
    <t>PostDecimalDetails</t>
  </si>
  <si>
    <t>PreDecimalDetails</t>
  </si>
  <si>
    <t>EstimatedConsumption</t>
  </si>
  <si>
    <t>321</t>
  </si>
  <si>
    <t>322</t>
  </si>
  <si>
    <t>DUoS Billing Cycle Notification</t>
  </si>
  <si>
    <t>330</t>
  </si>
  <si>
    <t>331</t>
  </si>
  <si>
    <t>NewMeterRegisters</t>
  </si>
  <si>
    <t>ExchangedMeterReference</t>
  </si>
  <si>
    <t>2: RegisterChannelInformation</t>
  </si>
  <si>
    <t>MeteringInterval</t>
  </si>
  <si>
    <t>int</t>
  </si>
  <si>
    <t>RemovedMeterRegisters</t>
  </si>
  <si>
    <t>332</t>
  </si>
  <si>
    <t>RetainedMeterRegisters</t>
  </si>
  <si>
    <t>341</t>
  </si>
  <si>
    <t>MPRNLevelInfo</t>
  </si>
  <si>
    <t>AlertFlag</t>
  </si>
  <si>
    <t>ReadingReplacementVersionNumber</t>
  </si>
  <si>
    <t>2: MeterID</t>
  </si>
  <si>
    <t>3:ChannelInfo</t>
  </si>
  <si>
    <t>4: IntervalInfo</t>
  </si>
  <si>
    <t>IntervalValue</t>
  </si>
  <si>
    <t>IntervalPeriodTimestamp</t>
  </si>
  <si>
    <t>IntervalStatusCode</t>
  </si>
  <si>
    <t>NetActiveDemandValue</t>
  </si>
  <si>
    <t>MessageTrailer</t>
  </si>
  <si>
    <t>MPRNCount</t>
  </si>
  <si>
    <t>ChannelCount</t>
  </si>
  <si>
    <t>342</t>
  </si>
  <si>
    <t>GenerationUnitID</t>
  </si>
  <si>
    <t>GeneratorMPID</t>
  </si>
  <si>
    <t>3: ChannelInfo</t>
  </si>
  <si>
    <t>4:IntervalInfo</t>
  </si>
  <si>
    <t>343</t>
  </si>
  <si>
    <t>SMART Metering Interval Data</t>
  </si>
  <si>
    <t>date</t>
  </si>
  <si>
    <t>dateTime</t>
  </si>
  <si>
    <t>345</t>
  </si>
  <si>
    <t>SMART HH Cumulative Register Readings</t>
  </si>
  <si>
    <t>507</t>
  </si>
  <si>
    <t>DUOS_InvoiceNumber</t>
  </si>
  <si>
    <t>DUOS_InvoiceItemNumber</t>
  </si>
  <si>
    <t>DisputeReasonCode</t>
  </si>
  <si>
    <t>591</t>
  </si>
  <si>
    <t>SettlementDate</t>
  </si>
  <si>
    <t>SettlementRunIndicator</t>
  </si>
  <si>
    <t>AggregatedConsumption</t>
  </si>
  <si>
    <t>SettlementInterval</t>
  </si>
  <si>
    <t>LossAdjustedAggregatedConsumption</t>
  </si>
  <si>
    <t>AdditionalAggregationInformation</t>
  </si>
  <si>
    <t>MPRNTally</t>
  </si>
  <si>
    <t>2: AdditionalAggregationConsumption</t>
  </si>
  <si>
    <t>2: AdditionalAggregationData</t>
  </si>
  <si>
    <t>TimeOfUse</t>
  </si>
  <si>
    <t>TotalUsageFactor</t>
  </si>
  <si>
    <t>592</t>
  </si>
  <si>
    <t xml:space="preserve">Aggregated Interval Import DATA </t>
  </si>
  <si>
    <t>PercntMPRNEst</t>
  </si>
  <si>
    <t>PercntConsAct</t>
  </si>
  <si>
    <t>594</t>
  </si>
  <si>
    <t>MeteredGenerationInfo</t>
  </si>
  <si>
    <t>GenerationUnitMeteredGeneration</t>
  </si>
  <si>
    <t>LossAdjustedGenerationUnitMeteredGeneration</t>
  </si>
  <si>
    <t>595</t>
  </si>
  <si>
    <t>596</t>
  </si>
  <si>
    <t>StartPeriodTime</t>
  </si>
  <si>
    <t>EndPeriodTime</t>
  </si>
  <si>
    <t>TimeCreated</t>
  </si>
  <si>
    <t>AggregatedQuantity</t>
  </si>
  <si>
    <t>ReadingNumber</t>
  </si>
  <si>
    <t>StartTime</t>
  </si>
  <si>
    <t>EndTime</t>
  </si>
  <si>
    <t>MeasuredQuantity</t>
  </si>
  <si>
    <t>QueryFlag</t>
  </si>
  <si>
    <t>ReadingDataStatus</t>
  </si>
  <si>
    <t>NIEP</t>
  </si>
  <si>
    <t>597</t>
  </si>
  <si>
    <t>598</t>
  </si>
  <si>
    <t>601</t>
  </si>
  <si>
    <t>OriginalTxRefNbr</t>
  </si>
  <si>
    <t>OriginalMessage</t>
  </si>
  <si>
    <t>ErrorCategoryCode</t>
  </si>
  <si>
    <t>ErrorDescription</t>
  </si>
  <si>
    <t>602</t>
  </si>
  <si>
    <t>MessagesSent</t>
  </si>
  <si>
    <t>RecordCount</t>
  </si>
  <si>
    <t>MessagesReceived</t>
  </si>
  <si>
    <t>603</t>
  </si>
  <si>
    <t>Daily Summary Transaction Details</t>
  </si>
  <si>
    <t>MultipleIdentifier​Number</t>
  </si>
  <si>
    <t>2: TxRefNbrDetails</t>
  </si>
  <si>
    <t>700</t>
  </si>
  <si>
    <t>GroupedMPRN</t>
  </si>
  <si>
    <t>TransactionReasonCode</t>
  </si>
  <si>
    <t>PSOExemptionFlag</t>
  </si>
  <si>
    <t>ConsumptionDetail</t>
  </si>
  <si>
    <t>ConsecutiveNumber</t>
  </si>
  <si>
    <t>UnmeteredTypeCode</t>
  </si>
  <si>
    <t>InstalledValue</t>
  </si>
  <si>
    <t>BillingValue</t>
  </si>
  <si>
    <t>RepetitionFactor</t>
  </si>
  <si>
    <t>701</t>
  </si>
  <si>
    <t>CalculationDate</t>
  </si>
  <si>
    <t>BillingStartDate</t>
  </si>
  <si>
    <t>BillingEndDate</t>
  </si>
  <si>
    <t>999</t>
  </si>
  <si>
    <t>011A</t>
  </si>
  <si>
    <t>CancellationAgreementFlag</t>
  </si>
  <si>
    <t>012W</t>
  </si>
  <si>
    <t>014R</t>
  </si>
  <si>
    <t>RejectionDetails</t>
  </si>
  <si>
    <t>RejectReasonCode</t>
  </si>
  <si>
    <t>101P</t>
  </si>
  <si>
    <t>CompletionRequirementDetails</t>
  </si>
  <si>
    <t>ProvAccCompletionRequirementCode</t>
  </si>
  <si>
    <t>101R</t>
  </si>
  <si>
    <t>102P</t>
  </si>
  <si>
    <t>CompletionRequirementsDetails</t>
  </si>
  <si>
    <t>102R</t>
  </si>
  <si>
    <t>105L</t>
  </si>
  <si>
    <t>106D</t>
  </si>
  <si>
    <t>Comments</t>
  </si>
  <si>
    <t>106E</t>
  </si>
  <si>
    <t>111A</t>
  </si>
  <si>
    <t xml:space="preserve">req                                        </t>
  </si>
  <si>
    <t>111L</t>
  </si>
  <si>
    <t>111R</t>
  </si>
  <si>
    <t>112R</t>
  </si>
  <si>
    <t>112W</t>
  </si>
  <si>
    <t>115R</t>
  </si>
  <si>
    <t>116A</t>
  </si>
  <si>
    <t>2:: PhoneOne</t>
  </si>
  <si>
    <t>2:: PhoneTwo</t>
  </si>
  <si>
    <t>2:: Fax</t>
  </si>
  <si>
    <t>2: PostBox</t>
  </si>
  <si>
    <t>116N</t>
  </si>
  <si>
    <t>116R</t>
  </si>
  <si>
    <t>117D</t>
  </si>
  <si>
    <t>DelayDetails</t>
  </si>
  <si>
    <t>DelayReasonCode</t>
  </si>
  <si>
    <t>117R</t>
  </si>
  <si>
    <t>122R</t>
  </si>
  <si>
    <t>130D</t>
  </si>
  <si>
    <t>130R</t>
  </si>
  <si>
    <t>137R</t>
  </si>
  <si>
    <t>AppointmentRejectionReason</t>
  </si>
  <si>
    <t>300S</t>
  </si>
  <si>
    <t>300W</t>
  </si>
  <si>
    <t xml:space="preserve">req  </t>
  </si>
  <si>
    <t>WithdrawalReasonCode</t>
  </si>
  <si>
    <t>301N</t>
  </si>
  <si>
    <t>303R</t>
  </si>
  <si>
    <t>2:SupplierProvidedRead</t>
  </si>
  <si>
    <t>AvailableMeterID</t>
  </si>
  <si>
    <t>2: AvailableRegisterID</t>
  </si>
  <si>
    <t>306W</t>
  </si>
  <si>
    <t xml:space="preserve">req       </t>
  </si>
  <si>
    <t>2:RegisterLevelInfo</t>
  </si>
  <si>
    <t>307W</t>
  </si>
  <si>
    <t>310W</t>
  </si>
  <si>
    <t>320W</t>
  </si>
  <si>
    <t>332W</t>
  </si>
  <si>
    <t>352R</t>
  </si>
  <si>
    <t>507C</t>
  </si>
  <si>
    <t>AmountDisputedTotal</t>
  </si>
  <si>
    <t>DisputeRecordCount</t>
  </si>
  <si>
    <t>700W</t>
  </si>
  <si>
    <t>701W</t>
  </si>
  <si>
    <t xml:space="preserve">Business Data Definition (original approved HBL) </t>
  </si>
  <si>
    <t>Comment</t>
  </si>
  <si>
    <t>131 Request Status</t>
  </si>
  <si>
    <t>This is a code indicating the status of the original request.</t>
  </si>
  <si>
    <t>Values</t>
  </si>
  <si>
    <t>Access Arrangements</t>
  </si>
  <si>
    <t>Arrangements provided by a customer specific to a particular request for work.</t>
  </si>
  <si>
    <t>[A-Za-z0-9 ,.@!()|';:/?%*#+_=\-\\\{\}\[\]&lt;&gt;&amp;"]{0,}</t>
  </si>
  <si>
    <t>Access Instructions</t>
  </si>
  <si>
    <t xml:space="preserve">Text for standing instructions for Networks to access the metering. </t>
  </si>
  <si>
    <t>Actual Usage Factor</t>
  </si>
  <si>
    <t xml:space="preserve">This version of the Market Schema Guide reflects the contents of the latest approved Market Schema Guide v6.2.  All business changes and corrections since the approval have been incorporated in this current version.This includes changes made to v6.2 as part of Minor Market Release 14.02.00 on 16/01/2025.									</t>
  </si>
  <si>
    <t>Addr Line 1</t>
  </si>
  <si>
    <t>This field can be used as overflow for address details</t>
  </si>
  <si>
    <t>Addr Line 2</t>
  </si>
  <si>
    <t>Addr Line 4</t>
  </si>
  <si>
    <t>Addr Line 5</t>
  </si>
  <si>
    <t>Aggregated Consumption</t>
  </si>
  <si>
    <t>The estimated or metered consumption multiplied by the DLF factors aggregated for a settlement interval at the nominated level of aggregation.</t>
  </si>
  <si>
    <t>Alert Flag</t>
  </si>
  <si>
    <t>Previously called Channel Status. A code to indicate the validity of the channel data</t>
  </si>
  <si>
    <t>Amount Disputed Total</t>
  </si>
  <si>
    <t xml:space="preserve">This is the total gross amount (i.e. inclusive of VAT) being disputed for a given DUoS/Transaction Invoice. </t>
  </si>
  <si>
    <t>Appointment Date</t>
  </si>
  <si>
    <t xml:space="preserve">The date on which the supplier requests an appointment be made with the customer. </t>
  </si>
  <si>
    <t>Appointment ID</t>
  </si>
  <si>
    <t xml:space="preserve">A unique ID associated with an appointment booked by a Supplier on the appointments website. </t>
  </si>
  <si>
    <t>2[0-9]{9}</t>
  </si>
  <si>
    <t>Appointment Rejection Reason</t>
  </si>
  <si>
    <t>The reason for rejecting the appointment</t>
  </si>
  <si>
    <t>Appointment Time Slot</t>
  </si>
  <si>
    <t>The requested time period for an appointment (AM, PM or All Day).</t>
  </si>
  <si>
    <t xml:space="preserve">Billing End Date </t>
  </si>
  <si>
    <t>This is the date up to which the consumption is calculated for the equipment.</t>
  </si>
  <si>
    <t xml:space="preserve">Billing Start Date </t>
  </si>
  <si>
    <t xml:space="preserve">This is the date from which the billing is calculated.  This would be the beginning of the month or, if the site was registered mid month, the date on which the registration took effect. </t>
  </si>
  <si>
    <t>Billing Value</t>
  </si>
  <si>
    <t xml:space="preserve">The power drawn by an unmetered installation. Where a 24hr Unmetered profile applies, the average consumption is used. </t>
  </si>
  <si>
    <t>C/O Name</t>
  </si>
  <si>
    <t>This is the name to which correspondence will be addressed where this is different from the customer name.</t>
  </si>
  <si>
    <t>Calculation date</t>
  </si>
  <si>
    <t>The date upon which the consumption charges were calculated</t>
  </si>
  <si>
    <t>Cancellation Agreement</t>
  </si>
  <si>
    <t>Cancellation Agreement is a flag indicating that an old supplier agrees to a cancellation of a change of supplier.  It must be set to either:  1 i.e. a logical value of True denoting agreement to the request for cancellation; or 0 i.e. a logical value of False denoting disagreement with the request for cancellation.</t>
  </si>
  <si>
    <t>Cancellation Reason</t>
  </si>
  <si>
    <t xml:space="preserve">A code to indicate why a supplier wishes to cancel a New Registration or Change of Supplier transaction for the Retail Market </t>
  </si>
  <si>
    <t>Change Meter Point Address</t>
  </si>
  <si>
    <t>This is a flag to denote whether or not changes are requested to be made to Meter Point address details 1 relates to a logical value of True while 0 relates to logical False</t>
  </si>
  <si>
    <t>Change of Tenant Legal Entity</t>
  </si>
  <si>
    <t>A flag that signifies that the identity of a customer has changed.</t>
  </si>
  <si>
    <t>Change of Usage</t>
  </si>
  <si>
    <t>Change of Usage Type is a code provided by the Supplier to indicate the new usage type in the case of a potential change of usage.</t>
  </si>
  <si>
    <t>Change of Usage Flag</t>
  </si>
  <si>
    <t xml:space="preserve">This is a flag to denote whether or not a change of usage has taken place. </t>
  </si>
  <si>
    <t>Channel Count</t>
  </si>
  <si>
    <t xml:space="preserve">A count of the number of Channel level segments included in the message </t>
  </si>
  <si>
    <t xml:space="preserve">Chargeable Service Capacity 5 Year Agreement End Date </t>
  </si>
  <si>
    <t>This field defines the end date of the Chargeable Service Capacity 5 Year Agreement.</t>
  </si>
  <si>
    <t>Used to populate the details of which City an address is situated in, where appropriate.</t>
  </si>
  <si>
    <t xml:space="preserve">Comments </t>
  </si>
  <si>
    <t>Comments made for the attention of the Supplier</t>
  </si>
  <si>
    <t>Company Authorised Officer</t>
  </si>
  <si>
    <t xml:space="preserve">This is a person authorised by a company to sign connection agreements. </t>
  </si>
  <si>
    <t>Connection System</t>
  </si>
  <si>
    <t>Connection System is a code that indicates the network to which a meter point is connected.</t>
  </si>
  <si>
    <t>Consecutive Number</t>
  </si>
  <si>
    <t xml:space="preserve">A number to identify the various un-metered type/billing value combinations on site. </t>
  </si>
  <si>
    <t>Consumption is the metered or estimated consumption for the period from a previous read date to this read date, measured in kWh.</t>
  </si>
  <si>
    <t>Contact Name</t>
  </si>
  <si>
    <t xml:space="preserve">The name of the contact within the Technical Contact Details. </t>
  </si>
  <si>
    <t>CoS Estimate Acceptable</t>
  </si>
  <si>
    <t>CoS Estimate Acceptable is a flag to indicate the acceptability of an estimate as an alternative in the case of failure to obtain an actual or customer read</t>
  </si>
  <si>
    <t>CoS Read Arrangement</t>
  </si>
  <si>
    <t>CoS Read Arrangement is a code that indicates the type of read to be used at a change of supplier.</t>
  </si>
  <si>
    <t>Count of MPRN</t>
  </si>
  <si>
    <t>The number of MPRNs processed in the aggregation run for this Profile / DLF combination (DLF only for the 595 MM) within this Supplier Unit / SSAC classification.</t>
  </si>
  <si>
    <t>A field that makes up part of an address denoting in which country the address is situated.</t>
  </si>
  <si>
    <t>County Ireland</t>
  </si>
  <si>
    <t>This field provides a County In Ireland</t>
  </si>
  <si>
    <t>County/State</t>
  </si>
  <si>
    <t xml:space="preserve">This denotes the county or state in which an address is situated, i.e., the administrative entity below country level. </t>
  </si>
  <si>
    <t>CSC Start Date</t>
  </si>
  <si>
    <t>This is the date when the current Chargeable Service Capacity (CSC) started</t>
  </si>
  <si>
    <t>Current Chargeable Service Capacity</t>
  </si>
  <si>
    <t>This is based on the highest maximum demand recorded during either the present or the last financial year. If the present CSC is exceeded, the new higher figure will apply.</t>
  </si>
  <si>
    <t>Customer Details Changed</t>
  </si>
  <si>
    <t>This is a flag to denote whether or not customer details have been changed</t>
  </si>
  <si>
    <t>Customer Service Special Needs Details</t>
  </si>
  <si>
    <t>A code indicating the type of medical equipment special needs that a customer has and for RoI this is known as the Priority Services Register (PSR). Note: there is one exception of a Medical Equipment Special Needs details code value which is valid for ROI but is not a PSR value viz  Medical Institution code 0005</t>
  </si>
  <si>
    <t>Date of Issue</t>
  </si>
  <si>
    <t>The date on which the old supplier is notified of a validated Change of Supplier</t>
  </si>
  <si>
    <t>Date of Visit</t>
  </si>
  <si>
    <t>This is the scheduled date for the order. It should also be the date the order is FINId. When the order status is RESC, this field will not show rescheduled date. Where a call is cancelled (status = WCCH or WCNC), this field will not be populated.</t>
  </si>
  <si>
    <t>Debt Transfer Flag</t>
  </si>
  <si>
    <t>A flag set to True that indicates that for a Residential customer registration the Supplier has agreed to accept outstanding  customer debt from the Old Supplier</t>
  </si>
  <si>
    <t>Delay Reason</t>
  </si>
  <si>
    <t>Delay Reason is a code value giving the reason for delays in performing requests for meter works/changes to energisation status etc requested by the supplier</t>
  </si>
  <si>
    <t>Delete Access Instructions</t>
  </si>
  <si>
    <t>A flag to indicate that Access Instructions are to be deleted as they are no longer valid for this MPRN</t>
  </si>
  <si>
    <t>Delete Customer Service Special needs Details</t>
  </si>
  <si>
    <t>This is a flag indicating whether or not customer service special needs details are to be deleted</t>
  </si>
  <si>
    <t>Delete Medical Equipment Special needs</t>
  </si>
  <si>
    <t>This is a flag indicating whether or not medical equipment special needs details are to be deleted</t>
  </si>
  <si>
    <t>Delete Meter Reader Password</t>
  </si>
  <si>
    <t>A flag indicating whether or not a meter reader password details are to be deleted</t>
  </si>
  <si>
    <t>Delete PO Box Address</t>
  </si>
  <si>
    <t>This is a flag indicating whether or not PO Box address details are to be deleted</t>
  </si>
  <si>
    <t>De-Registration Reason</t>
  </si>
  <si>
    <t>De-Registration Reason is a code indicating the basis for a supplier de-registration request in the retail market.</t>
  </si>
  <si>
    <t>Display on Extranet</t>
  </si>
  <si>
    <t>A Boolean message flag to indicate whether the Priority Services Register code(s) for the MPRN should be displayed on the ROI MP Extranet and the dom$_CUST Downloadable Meter Point Details File</t>
  </si>
  <si>
    <t>Dispute Reason</t>
  </si>
  <si>
    <t>The reason for the dispute - This will be a codified field with valid reasons</t>
  </si>
  <si>
    <t>DLF (Distribution Loss Factor) Code</t>
  </si>
  <si>
    <t>DLF Code is a code associated with a value of Distribution Loss factor (DLF). DLF is the average multiplier by which consumption at the customer meter must be multiplied to approximate to the corresponding energy crossing the Grid/Distribution boundary.</t>
  </si>
  <si>
    <t>DUoS Group</t>
  </si>
  <si>
    <t>DUoS Group is a code which denotes the distribution use of system tariff applying to the MPRN.</t>
  </si>
  <si>
    <t>Economic Activity Indicator</t>
  </si>
  <si>
    <t>Economic Activity Indicator is a code indicating the type of economic activity undertaken by the customer in the premises.</t>
  </si>
  <si>
    <t>Effective Date of Last CoS</t>
  </si>
  <si>
    <t xml:space="preserve">Effective From Date of Last Change of Supplier  </t>
  </si>
  <si>
    <t>Effective From Date</t>
  </si>
  <si>
    <t>Effective From Date is a date that indicates the inclusive date from which a notified event, such as a meter installation, change or removal, a change of supplier, customer details or metering characteristics, or an EUF, is effective.</t>
  </si>
  <si>
    <t>E-mail</t>
  </si>
  <si>
    <t>This field is intended to store electronic mail address details where applicable.</t>
  </si>
  <si>
    <t>End Period Time</t>
  </si>
  <si>
    <t xml:space="preserve">End of Period where reported metered values are measured. </t>
  </si>
  <si>
    <t>End Time</t>
  </si>
  <si>
    <t xml:space="preserve">This is the point in time from which the reconciliation count stopped counting messages sent to and received from a particular Market Participant. </t>
  </si>
  <si>
    <t>Error Category Code</t>
  </si>
  <si>
    <t xml:space="preserve">This is a code that defines the type of error that was found on the incoming message. </t>
  </si>
  <si>
    <t>Error Description</t>
  </si>
  <si>
    <t>This is the Technical description of the error where one was provided / possible.</t>
  </si>
  <si>
    <t>Essential Plant Flag</t>
  </si>
  <si>
    <t>A flag where an MPRN is determined to be Essential Plant</t>
  </si>
  <si>
    <t>Estimate of Consumption</t>
  </si>
  <si>
    <t>An estimate of the annualised consumption at kWh registers provided for all MCCs in the Change of Supplier scenario only.</t>
  </si>
  <si>
    <t>Estimated Usage Factor</t>
  </si>
  <si>
    <t>Estimated Usage Factor is a statement in kWh of the estimated consumption for a given Timeslot at a Meter Point over the next year</t>
  </si>
  <si>
    <t>Exchanged Meter Reference</t>
  </si>
  <si>
    <t>A reference to allow the old and new meter to be related to each other in the case of a meter exchange</t>
  </si>
  <si>
    <t>Fax</t>
  </si>
  <si>
    <t>This field is intended to store a Fax telephone number where applicable</t>
  </si>
  <si>
    <t>Fax Ext</t>
  </si>
  <si>
    <t>This field is intended to store a Fax extension telephone number where applicable</t>
  </si>
  <si>
    <t>First Name</t>
  </si>
  <si>
    <t>This is the first given name(s) of a person</t>
  </si>
  <si>
    <t>Generation Unit ID</t>
  </si>
  <si>
    <t xml:space="preserve">Under SEM, the Generation Unit ID message field is a multiple-purpose message field which carries the 9-character SEM Participant Generator Unit ID (in the format GU_nnnnnn), or the 4-character Non-Participant Generator Export Arrangement ID, or the pre-SEM 3-character Participant Generation Unit ID, depending on context </t>
  </si>
  <si>
    <t>Generation Unit Metered Generation</t>
  </si>
  <si>
    <t>Generation Unit Metered Generation is the metered energy generation value for generation units.</t>
  </si>
  <si>
    <t xml:space="preserve">Generator MPID is the particpant identifcation code of a Generator </t>
  </si>
  <si>
    <t>G[A-Z0-9]{3}</t>
  </si>
  <si>
    <t>Grouped MPRN</t>
  </si>
  <si>
    <t xml:space="preserve">This is the unique identifying reference number for grouped un-metered sites such as street lighting, provided where applicable. </t>
  </si>
  <si>
    <t>House No.</t>
  </si>
  <si>
    <t>This is the number of the premises given as part of an address</t>
  </si>
  <si>
    <t>Installed Value</t>
  </si>
  <si>
    <t>Installed Value is the wattage of the equipment (W). Average Wattage where 24hr profile is used.</t>
  </si>
  <si>
    <t>Interval End Time</t>
  </si>
  <si>
    <t xml:space="preserve">Local end time for an individual consumption (a half-hour or hour value, a half hour after the start time). </t>
  </si>
  <si>
    <t>Interval Period Timestamp</t>
  </si>
  <si>
    <t xml:space="preserve">Interval Period Timestamp for the Retail Market identifies the start time of a period when consumption is recorded on a profile meter, or profiled for a non-profile meter. </t>
  </si>
  <si>
    <t>Interval Start Time</t>
  </si>
  <si>
    <t xml:space="preserve">Local start time for an individual consumption (an hour or half-hour value). </t>
  </si>
  <si>
    <t>Interval Status</t>
  </si>
  <si>
    <t>Interval Status is a code that indicates the status of the consumption value for the interval for the Retail Market.</t>
  </si>
  <si>
    <t>Invoice Item Number</t>
  </si>
  <si>
    <t>This uniquely references the particular item being disputed on the DUoS / Transaction Invoice.</t>
  </si>
  <si>
    <t>Invoice Number</t>
  </si>
  <si>
    <t>This is the unique number originally provided on the DUoS / Transaction Invoice.</t>
  </si>
  <si>
    <t>Keypad Premises Number</t>
  </si>
  <si>
    <t xml:space="preserve">The new Keypad Premise Number provided for keypad metered Non-Interval Meter Points. A number used to uniquely identify a Keypad meter at a premise. 
</t>
  </si>
  <si>
    <t>[0-9]{19}</t>
  </si>
  <si>
    <t>Last Actual Read Date</t>
  </si>
  <si>
    <t>Last Actual Read Date is the date on which a plausible read was last obtained for a Meter point.</t>
  </si>
  <si>
    <t>Last Name</t>
  </si>
  <si>
    <t>This is the last or family name of a person.</t>
  </si>
  <si>
    <t>Load Factor</t>
  </si>
  <si>
    <t>A code that defines the pattern of demand and so affects the load profile allocated to a Maximum Demand Meter Point. The code will not be present for QH or non-Maximum Demand Meter Points.
Specifies a percentage range.
Using a year as the designated period, the load factor is calculated by dividing the kilowatt-hours delivered during the year by the peak load for the year times the total number of hours during the year.</t>
  </si>
  <si>
    <t>Load Factor New</t>
  </si>
  <si>
    <t>A code that defines the pattern of demand and so affects the load profile allocated to a Maximum demand Meter Point. The code will not be present for Interval or non-Maximum Demand Meter Points.</t>
  </si>
  <si>
    <t>Load Profile</t>
  </si>
  <si>
    <t>Load Profile is a code that determines, when coupled with Timeslot, the derived profile to be applied to the consumption for settlement.</t>
  </si>
  <si>
    <t>Long Term Vacant Indicator</t>
  </si>
  <si>
    <t xml:space="preserve">This field can be used by a Supplier to indicate that the site is Long-Term Vacant.  </t>
  </si>
  <si>
    <t>Loss Adjusted Aggregated Consumption</t>
  </si>
  <si>
    <t>Loss Adjusted Aggregated Consumption is the Aggregated Consumption for a settlement interval at the nominated level of aggregation and adjusted for distribution loss factors</t>
  </si>
  <si>
    <t>Loss Adjusted Generation Unit Metered Generation</t>
  </si>
  <si>
    <t xml:space="preserve">Loss Adjusted Generation Unit Metered Generation is the loss adjusted metered generation energy value for a generation unit </t>
  </si>
  <si>
    <t>Market Participant Business Reference</t>
  </si>
  <si>
    <t xml:space="preserve">This is the Suppliers number given as reference in the request. </t>
  </si>
  <si>
    <t>Maximum Export Capacity</t>
  </si>
  <si>
    <t xml:space="preserve">Maximum Export Capacity is the capacity in kVA agreed in the connection agreement and permitted to be exported at a meter point. </t>
  </si>
  <si>
    <t>Maximum Import Capacity</t>
  </si>
  <si>
    <t xml:space="preserve">Maximum Import Capacity is the capacity in kVA agreed in the connection agreement and permitted to be imported at a meter point. </t>
  </si>
  <si>
    <t>Measured Quantity</t>
  </si>
  <si>
    <t>Quantity according to unit on series record.</t>
  </si>
  <si>
    <t>Medical Equipment Special Needs details</t>
  </si>
  <si>
    <t>Message Status</t>
  </si>
  <si>
    <t>A flag to indicate whether the message is being sent in response or as an advice</t>
  </si>
  <si>
    <t>Message Type</t>
  </si>
  <si>
    <t>This is the Market Message Number.</t>
  </si>
  <si>
    <t>[0-9]{3}[A-Z]{0,1}</t>
  </si>
  <si>
    <t>Meter Category</t>
  </si>
  <si>
    <t>Meter Category is a code allocated by Meter Asset Manager to denote the manufacturer and type of meter.</t>
  </si>
  <si>
    <t>Meter Configuration Code</t>
  </si>
  <si>
    <t>Meter Configuration Code is a code to indicate the functionality present in a meter at a site as required by the Supplier to be delivered by the combination of registers physically installed at a meter point. It does not describe the technical attributes of the meter(s).</t>
  </si>
  <si>
    <t>Meter Configuration Code (Required)</t>
  </si>
  <si>
    <t>The Meter Configuration Code (Required) is a code on a message to the supplier to indicate the functionality required by the Supplier to be delivered by the combination of registers physically installed at a meter point. It does not describe the technical attributes of the meter(s).</t>
  </si>
  <si>
    <t>Meter Location</t>
  </si>
  <si>
    <t>Meter Location is a code that refers to the physical position of a meter at a premises.</t>
  </si>
  <si>
    <t>Meter Multiplier</t>
  </si>
  <si>
    <t>Meter Multiplier is a factor to be applied to an advance or reading at a register in order to derive a value in kWh.</t>
  </si>
  <si>
    <t>Meter Point Address Changed</t>
  </si>
  <si>
    <t>A flag to indicate that the Meter point address has been changed</t>
  </si>
  <si>
    <t>Meter Point Status</t>
  </si>
  <si>
    <t xml:space="preserve">A code to identify the requested connection status of a meter point. </t>
  </si>
  <si>
    <t>Meter Point Status Reason</t>
  </si>
  <si>
    <t xml:space="preserve">Meter Point Status Reason is a code to indicate why the status of a meter point is requested to be changed. </t>
  </si>
  <si>
    <t>Meter Reader Password</t>
  </si>
  <si>
    <t>The password that a meter reader will provide if requested by a customer when visiting a site to collect meter readings.</t>
  </si>
  <si>
    <t>Meter Reader Remark Code</t>
  </si>
  <si>
    <t>A code used by meter readers to indicate why a meter could not be read, or to capture issues that may require follow-up action, or to detail information that may be useful to a Supplier.</t>
  </si>
  <si>
    <t>Meter Reader Remarks</t>
  </si>
  <si>
    <t>A free-text comment associated with a Meter Reader Remark Code. This can be used by meter readers to provide additional information on a site-specific issue.</t>
  </si>
  <si>
    <t>Meter Register Sequence</t>
  </si>
  <si>
    <t>Meter Register Sequence is the identifier of a specific register to distinguish between registers dials on a physical meter or set of meters.</t>
  </si>
  <si>
    <t>Meter Works Type</t>
  </si>
  <si>
    <t>Meter Works Type is a code to indicate what work is required or completed (e.g. install, remove, exchange or reconfigure meter)</t>
  </si>
  <si>
    <t>Metering Interval</t>
  </si>
  <si>
    <t xml:space="preserve">Metering Interval identifies, for the Retail Market,. the length in minutes of a period when  import/export values  are recorded on a profile meter. Metering Interval is a class of interval </t>
  </si>
  <si>
    <t>MIC Start Date</t>
  </si>
  <si>
    <t xml:space="preserve">The start date from which a MIC applies. </t>
  </si>
  <si>
    <t xml:space="preserve">The unique identifying reference for the Meter Point. </t>
  </si>
  <si>
    <t>MPRN Count</t>
  </si>
  <si>
    <t>A count of the number of MPRN segments included in the message</t>
  </si>
  <si>
    <t>Name Org1</t>
  </si>
  <si>
    <t xml:space="preserve">This is the name of a company or organisation. </t>
  </si>
  <si>
    <t>Name Org2</t>
  </si>
  <si>
    <t>This field can be used as overflow for the name of a company or organisation</t>
  </si>
  <si>
    <t>Networks Reference Number</t>
  </si>
  <si>
    <t>A Non-Interval billing document reference created at inception of the Non-Interval billing document and used to reference that Non-Interval billing transaction.</t>
  </si>
  <si>
    <t>No Read Code</t>
  </si>
  <si>
    <t>No Read Code is a code to describe why no read was obtained on a site visit.</t>
  </si>
  <si>
    <t xml:space="preserve">Non-Interval Energy Proportion </t>
  </si>
  <si>
    <t xml:space="preserve">Shows the percentage of Non-Interval consumption to 8 decimal places </t>
  </si>
  <si>
    <t>Number of Dispute Records</t>
  </si>
  <si>
    <t>This value must equate to the total number of separate 507 dispute records that have been sent for a given Invoice Number.</t>
  </si>
  <si>
    <t>Objection Date</t>
  </si>
  <si>
    <t>Objection Date is the date an objection was registered.</t>
  </si>
  <si>
    <t>Objection Reason</t>
  </si>
  <si>
    <t>Objection Reason is a code to indicate the old supplier’s reason for the objection.</t>
  </si>
  <si>
    <t>Observation Code</t>
  </si>
  <si>
    <t>Observation Code is a code that describes observations made at or concerning a site.</t>
  </si>
  <si>
    <t>Observation Date</t>
  </si>
  <si>
    <t>Observation Date is the date of an observation made at or concerning a site.</t>
  </si>
  <si>
    <t>Observation Text</t>
  </si>
  <si>
    <t xml:space="preserve">Observation Text provides a description of an observation </t>
  </si>
  <si>
    <t>Order Status</t>
  </si>
  <si>
    <t>This is a code indicating the status of the order</t>
  </si>
  <si>
    <t>Original Message</t>
  </si>
  <si>
    <t xml:space="preserve">This is a copy of the original message that is being rejected. </t>
  </si>
  <si>
    <t>base64Binary</t>
  </si>
  <si>
    <t>Original Transaction Reference Number</t>
  </si>
  <si>
    <t xml:space="preserve">This is the Transaction Reference Number of the original message that is the subject of a rejection message. </t>
  </si>
  <si>
    <t>[A-Za-z0-9 ,.;:/\[+\-_=\]]{1,}</t>
  </si>
  <si>
    <t>Outcome Reason</t>
  </si>
  <si>
    <t xml:space="preserve">This is a code indicating the outcome reason of the original request. </t>
  </si>
  <si>
    <t>P.O.Box Number</t>
  </si>
  <si>
    <t>This number denotes the number given to a PO Box address and is a mandatory field if an address in PO Box format is provided for a customer.</t>
  </si>
  <si>
    <t>Percentage of Consumption Actual</t>
  </si>
  <si>
    <t>The Percentage of Consumption Actual field will display the percentage of consumption, per Supplier Unit/SSAC combination, that is recorded as actual interval values on that day.</t>
  </si>
  <si>
    <t>Percentage of MPRNs Estimated</t>
  </si>
  <si>
    <t>The Percentage of MPRNs Estimated field will display the percentage of MPRNs, per Supplier Unit/SSAC combination, that have 50% or more intervals estimated in that day.</t>
  </si>
  <si>
    <t>This is the principal phone number overflow field for storing number extensions where applicable</t>
  </si>
  <si>
    <t>Phone Ext 2</t>
  </si>
  <si>
    <t>This is the secondary phone number overflow field for storing number extensions where applicable.</t>
  </si>
  <si>
    <t>Phone Number 1</t>
  </si>
  <si>
    <t>This is the principal phone number of a contact and must be populated if the segment is provided and contact number is known by Sender.</t>
  </si>
  <si>
    <t>This field can be used for the secondary phone number where this is required.</t>
  </si>
  <si>
    <t>Post Decimal Digits</t>
  </si>
  <si>
    <t>The number of digits after the decimal place on a register of a meter.</t>
  </si>
  <si>
    <t>[0-9]</t>
  </si>
  <si>
    <t>Postal Code</t>
  </si>
  <si>
    <t>This is the postal or Zip code given as part of an address where appropriate</t>
  </si>
  <si>
    <t>Pre Decimal Digits</t>
  </si>
  <si>
    <t>The number of digits before the decimal place on the register of a meter</t>
  </si>
  <si>
    <t>[0-9]{2}</t>
  </si>
  <si>
    <t>Prepayment Type</t>
  </si>
  <si>
    <t>A code to indicate the Prepayment Type to be installed when a prepayment facility is requested by a Supplier</t>
  </si>
  <si>
    <t>PrePaymentType</t>
  </si>
  <si>
    <t>[P][0-9][0-9]</t>
  </si>
  <si>
    <t>Previous Account Number</t>
  </si>
  <si>
    <t>The customer account number that the customer has with the previous Supplier. Used in Change of Tenancy History segement in 010 and in 140 - Change of Tenancy History.</t>
  </si>
  <si>
    <t>Previous Address</t>
  </si>
  <si>
    <t>The address at which the customer was supplied by the previous Supplier. Used in Change of Tenancy History segement in 010, 016 and 140 - Change of Tenancy History.</t>
  </si>
  <si>
    <t>Previous MPRN</t>
  </si>
  <si>
    <t>The MPRN of the site at which the customer was supplied by the previous Supplier. Used in Change of Tenancy History segement in 010 and in 140 - Change of Tenancy History.</t>
  </si>
  <si>
    <t>Previous Read Date</t>
  </si>
  <si>
    <t>Previous Read Date is the date to which the most recent reading or estimate prior to the one currently being reported applies, i.e. this is the end of the of the previous consumption period for the register</t>
  </si>
  <si>
    <t>Previous Supplier</t>
  </si>
  <si>
    <t>The code identifying the previous Supplier of the customer. Used in Change of Tenancy History segment in 010 and in 140 - Change of Tenancy History.</t>
  </si>
  <si>
    <t>Provisional Acceptance Completion Requirement Code</t>
  </si>
  <si>
    <t>Provisional Acceptance Completion Requirement is a code to indicate the outstanding items where a registration or request is provisionally accepted.</t>
  </si>
  <si>
    <t>PSO Exemption Flag</t>
  </si>
  <si>
    <t>As and where an unmetered site is exempt, by law, from paying PSO charges this flag will be highlighted.</t>
  </si>
  <si>
    <t>Query Flag</t>
  </si>
  <si>
    <t>Set to 0 normally, or 1 if the reading is the subject of a Data Query</t>
  </si>
  <si>
    <t>Read Cycle Day</t>
  </si>
  <si>
    <t xml:space="preserve">Read Cycle Day refers to the day in a 41 working day cycle (ROI) or a 65 working day cycle (NI) that a meter is due to be read. </t>
  </si>
  <si>
    <t>Read Date</t>
  </si>
  <si>
    <t xml:space="preserve">Read Date is the date on which a reading was physically obtained from the meter, or was estimated in the case where a reading was not obtained. </t>
  </si>
  <si>
    <t>Read Frequency</t>
  </si>
  <si>
    <t>Read Frequency is a code that indicates the frequency of meter reading for the meter point.</t>
  </si>
  <si>
    <t>Read Reason</t>
  </si>
  <si>
    <t>Read Reason is a code that indicates the reason that a reading was collected (e.g. Starting, Closing, Energisation, De-Energisation, Set Active, Set In-Active, Schedule, Special, Verification and Change of Supplier).</t>
  </si>
  <si>
    <t>Read Status</t>
  </si>
  <si>
    <t>Read Status is a code that indicates whether a reading is Accepted, Rejected, Valid, Invalid or Withdrawn.</t>
  </si>
  <si>
    <t>Read Type</t>
  </si>
  <si>
    <t>Read Type is a code that indicates whether a reading is an Actual, Customer, Estimated or Substitute reading.</t>
  </si>
  <si>
    <t>Reading</t>
  </si>
  <si>
    <t xml:space="preserve">Reading is the value of a reading in the form passed to the Data Processor measured in the units identified by the meter register prior to application of any multipliers. </t>
  </si>
  <si>
    <t>Reading Data Status</t>
  </si>
  <si>
    <t>This can hold details on whether it was an estimate or actual reading.</t>
  </si>
  <si>
    <t>Reading Number</t>
  </si>
  <si>
    <t>For each meter reading, there will be a reading entry (46, 48, or 50 in total depending on short, normal or long day).  The Reading num= value will correspond to the relative period in the day.</t>
  </si>
  <si>
    <t>Reading Replacement Version Number</t>
  </si>
  <si>
    <t>The version number acts as a counter which increments by 1 every time there is a reading replacement of Interval data for a particular day</t>
  </si>
  <si>
    <t>Recipient ID</t>
  </si>
  <si>
    <t>Party ID of the recipient of the message.</t>
  </si>
  <si>
    <t>Re-estimation Flag</t>
  </si>
  <si>
    <t>A flag that alerts a supplier that a recalculation of estimates has been carried out on this MPRN for a debit amount.</t>
  </si>
  <si>
    <t>Register Type</t>
  </si>
  <si>
    <t>Register Type is a code that indicates the purpose of the register.</t>
  </si>
  <si>
    <t>Registered Company Number</t>
  </si>
  <si>
    <t>Registered Company Number is the number of a customer organisation as allocated by the Company Registration Office.</t>
  </si>
  <si>
    <t>Registration Receipt Date</t>
  </si>
  <si>
    <t>Registration Receipt Date is the date on which MRSO/NIE Networks receives a Supplier registration for a retail market MPRN.</t>
  </si>
  <si>
    <t>Reject Reason</t>
  </si>
  <si>
    <t>Reject Reason is a code to identify why data was rejected.</t>
  </si>
  <si>
    <t>Repetition Factor</t>
  </si>
  <si>
    <t>Repetition Factor represents the number of pieces of equipment valid for this segment i.e. with the same Un-metered Type / Billing Value combination.</t>
  </si>
  <si>
    <t>The value of a reading that is being provided by a supplier as a replacement to a disputed reading.</t>
  </si>
  <si>
    <t>Request Status</t>
  </si>
  <si>
    <t xml:space="preserve">This item defines the status of the request being made in the message. </t>
  </si>
  <si>
    <t>Required Date</t>
  </si>
  <si>
    <t>Required Date is the date on which a reading is required to be obtained or the date that a supplier requests that a change of supplier or meter point status change takes place.</t>
  </si>
  <si>
    <t>Security Answer</t>
  </si>
  <si>
    <t xml:space="preserve">The answer to the security question to be provided by the customer to NIE Networks when validating the identity of a keypad customer.    </t>
  </si>
  <si>
    <t>Security Question</t>
  </si>
  <si>
    <t xml:space="preserve">A  code to indicate the security question to be used by NIE Networks when validating the identity of a keypad customer.  </t>
  </si>
  <si>
    <t>Senders ID</t>
  </si>
  <si>
    <t>Party ID of the sender of the message.</t>
  </si>
  <si>
    <t>Serial Number</t>
  </si>
  <si>
    <t>Serial No is the physical number found on a meter.</t>
  </si>
  <si>
    <t>Settlement Class</t>
  </si>
  <si>
    <t xml:space="preserve">Settlement Class is a code to specify how data is processed and aggregated for settlement for the MPRN </t>
  </si>
  <si>
    <t>Settlement Date</t>
  </si>
  <si>
    <t>Settlement Date is the calendar day to which a profile coefficient or an aggregated consumption applies for the retail market</t>
  </si>
  <si>
    <t>Settlement Interval</t>
  </si>
  <si>
    <t xml:space="preserve">Settlement Interval is a numeric value, usually in range 1-96 (max 100 for ROI) / 1-48 (max 50 for NI) and represents the sequential counter value of the 15-minute (ROI) / 30-minute (NI) settlement period to which consumption is aggregated for settlement in the retail market.   </t>
  </si>
  <si>
    <t>Settlement Run Indicator</t>
  </si>
  <si>
    <t>This value indicates the Settlement Run with which this message can be identified</t>
  </si>
  <si>
    <t>SSAC is a sub-aggregation code that specifies the aggregation class to which data will be aggregated for a supplier. Note: The SSAC codes are shown for reference but there is no validation upon the values within the Schema. Codes may be validated in SAP or manually.</t>
  </si>
  <si>
    <t>[A-Z0-9]</t>
  </si>
  <si>
    <t>Start Period Time</t>
  </si>
  <si>
    <t xml:space="preserve">Start of Period where reported metered values are measured.              </t>
  </si>
  <si>
    <t>Start Time</t>
  </si>
  <si>
    <t xml:space="preserve">This is the point in time from which the reconciliation count started counting messages sent to and received from a particular Market Participant. </t>
  </si>
  <si>
    <t>This field stores information relating to the street part of an address and must be provided if populating the street type address segment.</t>
  </si>
  <si>
    <t>Supplier ID</t>
  </si>
  <si>
    <t xml:space="preserve">Supplier ID is the identification code of a supplier in the retail market. </t>
  </si>
  <si>
    <t>Supplier MPID Old</t>
  </si>
  <si>
    <t>A code identifying the Old Supplier to the new supplier in the confirmation of a Change of Supplier to support Debt management process in NI.</t>
  </si>
  <si>
    <t>Supplier Unit ID</t>
  </si>
  <si>
    <t xml:space="preserve">The Supplier Unit ID is an SEM-provided code, created by the SMO and notified to RMO during registration.  Supplier Unit is a wholesale SEM-defined market participant.  </t>
  </si>
  <si>
    <t>SU_[0-9]{6}</t>
  </si>
  <si>
    <t>Supply Agreement Flag</t>
  </si>
  <si>
    <t>Supply Agreement is a flag that denotes the existence of a supply agreement with the customer and should be set to a logical value of True if there is a new registration request or if a CoLE (Change of Legal Entity) is being notified.</t>
  </si>
  <si>
    <t>Tariff Configuration Code</t>
  </si>
  <si>
    <t>A code to indicate the retail tariff required by the Supplier for a keypad metered Meter Point.</t>
  </si>
  <si>
    <t>[A-Z0-9]{2}</t>
  </si>
  <si>
    <t>The unique identifying reference number for the Un-metered Meter Point.</t>
  </si>
  <si>
    <t>Time Created</t>
  </si>
  <si>
    <t xml:space="preserve">Creation time of the file.    </t>
  </si>
  <si>
    <t>Time of Use</t>
  </si>
  <si>
    <t>The time slot to which the additional aggregated data refers.</t>
  </si>
  <si>
    <t>Timeslot</t>
  </si>
  <si>
    <t xml:space="preserve">Timeslot is a code that indicates the period that a meter is recording (or an unmetered installation is consuming electricity). </t>
  </si>
  <si>
    <t>Timestamp</t>
  </si>
  <si>
    <t>The date/time that the message was encrypted.</t>
  </si>
  <si>
    <t>This relates to the title of a person that comes before a name for addressing purposes.</t>
  </si>
  <si>
    <t>Token Meter Details</t>
  </si>
  <si>
    <t xml:space="preserve">Token meter details relate to token meter information used by a site operative to program token meters. </t>
  </si>
  <si>
    <t>This is the total consumption for the MPRN.</t>
  </si>
  <si>
    <t>Total Records</t>
  </si>
  <si>
    <t xml:space="preserve">This is the total number of line items in the file i.e. excluding the header and footer lines.  </t>
  </si>
  <si>
    <t>Total Usage Factor</t>
  </si>
  <si>
    <t>The total sum of the usage factors processed in the aggregation run for this Profile / DLF combination within the Supplier / Supplier Unit / SSAC classification.</t>
  </si>
  <si>
    <t>Trading As Name</t>
  </si>
  <si>
    <t>This field can be used to populate information on companies / organisations that have a trading as name at a particular location</t>
  </si>
  <si>
    <t>Transaction Reason Code</t>
  </si>
  <si>
    <t>The Transaction Reason Code specifies the appropriate trigger for the message to be sent.</t>
  </si>
  <si>
    <t>Transaction Reference Number</t>
  </si>
  <si>
    <t>Header Information</t>
  </si>
  <si>
    <t>Transformer Loss Factor</t>
  </si>
  <si>
    <t>Transformer Loss Factor is a factor that is applied to account for transformer losses when a meter point is metered at lower voltage than the connection voltage.  It is expressed as a ratio. An example is 1.005 representing a 0.5% loss.</t>
  </si>
  <si>
    <t>Transformer Loss Factor (Applied)</t>
  </si>
  <si>
    <t xml:space="preserve">Unit No. </t>
  </si>
  <si>
    <t>This refers to the unit, flat or apartment number that can be part of an address</t>
  </si>
  <si>
    <t>Unit of Measurement</t>
  </si>
  <si>
    <t>Unit of measurement is the code that indicates the value that is measured (e.g. kWh, kVA, kVAr).</t>
  </si>
  <si>
    <t>Unmetered Type</t>
  </si>
  <si>
    <t>Codified field indicating the type of unmetered installation</t>
  </si>
  <si>
    <t>Value (Interval Demand)</t>
  </si>
  <si>
    <t>The value of a reading in the form passed to the Data Processor measured in the units identified by the meter register after the application of meter multipliers and transformer loss factors for the MPRN where appropriate.</t>
  </si>
  <si>
    <t>Value (Net Active Demand)</t>
  </si>
  <si>
    <t xml:space="preserve">The net of the gross import value and gross export value passed to the Data Processor measured in the units identified by the meter register. </t>
  </si>
  <si>
    <t>VC Attribute Deleted</t>
  </si>
  <si>
    <t>This flag alerts a supplier that vulnerable customer is being deleted. Valid values are ‘Y’ or ‘N’.</t>
  </si>
  <si>
    <t>Version Number</t>
  </si>
  <si>
    <t>Version Number of the current retail market Message Schema.</t>
  </si>
  <si>
    <t>([0-9]{2}\.[0-9]{2}\.[0-9]{2})</t>
  </si>
  <si>
    <t>Withdrawal Reason</t>
  </si>
  <si>
    <t>Withdrawal reason is a code to indicate why a reading has been withdrawn</t>
  </si>
  <si>
    <t>Work Type</t>
  </si>
  <si>
    <t>This is a code indicating the work type</t>
  </si>
  <si>
    <t xml:space="preserve">DUoS Billing Frequency </t>
  </si>
  <si>
    <t>Duos Billing Frequency is a code that indicates the frequency of Duos billing at  the meter point.</t>
  </si>
  <si>
    <t>Duos Billing Cycle</t>
  </si>
  <si>
    <t xml:space="preserve">Duos Billing Cycle Day refers to the day in a 41 working day cycle (ROI) that a Half Hourly meter is due to be Duos Billed. </t>
  </si>
  <si>
    <t>DuosBillingCycle</t>
  </si>
  <si>
    <t>Smart Non Participation Code</t>
  </si>
  <si>
    <t xml:space="preserve">Code to identify Smart Non Participation details </t>
  </si>
  <si>
    <t>Comms Technically Feasible</t>
  </si>
  <si>
    <t xml:space="preserve">Code to  indicate to a supplier the feasibility of the Communications to the Smart meter </t>
  </si>
  <si>
    <t>Smart Data Services Code</t>
  </si>
  <si>
    <t xml:space="preserve">Code to identify Smart Data Services </t>
  </si>
  <si>
    <t>Delete Smart Non Participation Flag</t>
  </si>
  <si>
    <t>This is a flag indicating whether or not Smart Non Participation Code details are to be deleted</t>
  </si>
  <si>
    <t>Multiple Identifier Number</t>
  </si>
  <si>
    <t>This is the total number of MM603 sent within the time period for each supplier. E.g. 1 of 2, 2 of 2 etc.</t>
  </si>
  <si>
    <t>Estimated Annual Consumption</t>
  </si>
  <si>
    <t>An estimate measured in kWh of the annualised consumption at MPRN level which is provided for all HH MCCs.</t>
  </si>
  <si>
    <t>Count of Market Message</t>
  </si>
  <si>
    <t xml:space="preserve">Comment from Schema / HBL alignment Workshop (6/7 Sep) </t>
  </si>
  <si>
    <t xml:space="preserve">Add new field. (DONE) </t>
  </si>
  <si>
    <t>Add new field. (DONE)  Total</t>
  </si>
  <si>
    <t xml:space="preserve">Add new field. (DONE) Update ROI Guide (Meter Works) with new field (DONE) </t>
  </si>
  <si>
    <t>Add new field. (DONE) Update ROI Guide (Meter Works) with new field (DONE)  Total</t>
  </si>
  <si>
    <t xml:space="preserve">Chars = 150 (DONE) </t>
  </si>
  <si>
    <t>Chars = 150 (DONE)  Total</t>
  </si>
  <si>
    <t>Chars = 3 (DONE)</t>
  </si>
  <si>
    <t>Chars = 3 (DONE) Total</t>
  </si>
  <si>
    <t xml:space="preserve">Chars=150 (DONE) </t>
  </si>
  <si>
    <t>Chars=150 (DONE)  Total</t>
  </si>
  <si>
    <t xml:space="preserve">Chars=3 (DONE) </t>
  </si>
  <si>
    <t>Chars=3 (DONE)  Total</t>
  </si>
  <si>
    <t xml:space="preserve">Copy in MP Address (DONE) </t>
  </si>
  <si>
    <t>Copy in MP Address (DONE)  Total</t>
  </si>
  <si>
    <t xml:space="preserve">Field = Extn (DONE) </t>
  </si>
  <si>
    <t>(blank)</t>
  </si>
  <si>
    <t>Field = Extn (DONE)  Total</t>
  </si>
  <si>
    <t xml:space="preserve">Field = Number (DONE) </t>
  </si>
  <si>
    <t>Field = Number (DONE)  Total</t>
  </si>
  <si>
    <t xml:space="preserve">Field added to schema.  Not in ROI Guide (Cust and Data agg). Update Guide. (DONE)  </t>
  </si>
  <si>
    <t>Field added to schema.  Not in ROI Guide (Cust and Data agg). Update Guide. (DONE)   Total</t>
  </si>
  <si>
    <t xml:space="preserve">Make New Seg called CustomerServiceSpecialNeeds, Opt, M; Field = Req, not M (DONE) </t>
  </si>
  <si>
    <t>Make New Seg called CustomerServiceSpecialNeeds, Opt, M; Field = Req, not M (DONE)  Total</t>
  </si>
  <si>
    <t xml:space="preserve">Make new Seg called CustomerServiceSpecialNeeds, Opt, M; field is Req and Not M (DONE) </t>
  </si>
  <si>
    <t>Make new Seg called CustomerServiceSpecialNeeds, Opt, M; field is Req and Not M (DONE)  Total</t>
  </si>
  <si>
    <t xml:space="preserve">Make new Seg called CustomerServicesSpecialNeeds, Opt, M; field is Req and not M (DONE) </t>
  </si>
  <si>
    <t>Make new Seg called CustomerServicesSpecialNeeds, Opt, M; field is Req and not M (DONE)  Total</t>
  </si>
  <si>
    <t xml:space="preserve">Make Seg called CustomerServiceSpecialNeeds, Opt, M; Field = Req (DONE) </t>
  </si>
  <si>
    <t>Make Seg called CustomerServiceSpecialNeeds, Opt, M; Field = Req (DONE)  Total</t>
  </si>
  <si>
    <t xml:space="preserve">New Seg called CustomerServiceSpecialNeeds, opt, m ; Field is req (DONE) </t>
  </si>
  <si>
    <t>New Seg called CustomerServiceSpecialNeeds, opt, m ; Field is req (DONE)  Total</t>
  </si>
  <si>
    <t xml:space="preserve">New seg called SpecialNeedsDeleteDetails, opt, M (DONE) </t>
  </si>
  <si>
    <t>New seg called SpecialNeedsDeleteDetails, opt, M (DONE)  Total</t>
  </si>
  <si>
    <t xml:space="preserve">Pattern = yes (DONE) </t>
  </si>
  <si>
    <t>Pattern = yes (DONE)  Total</t>
  </si>
  <si>
    <t>Pattern = Yes. Update D&amp;C (DONE)</t>
  </si>
  <si>
    <t>Pattern = Yes. Update D&amp;C (DONE) Total</t>
  </si>
  <si>
    <t xml:space="preserve">Schema Change - 6 fields added (DONE) </t>
  </si>
  <si>
    <t>Schema Change - 6 fields added (DONE)  Total</t>
  </si>
  <si>
    <t xml:space="preserve">Schema Change - field added (DONE) </t>
  </si>
  <si>
    <t>Schema Change - field added (DONE)  Total</t>
  </si>
  <si>
    <t xml:space="preserve">Schema Change - removed group as this was dup of segment def.   (DONE) </t>
  </si>
  <si>
    <t>Schema Change - removed group as this was dup of segment def.   (DONE)  Total</t>
  </si>
  <si>
    <t xml:space="preserve">Seg = M (DONE) </t>
  </si>
  <si>
    <t>Seg = M (DONE)  Total</t>
  </si>
  <si>
    <t xml:space="preserve">Seg Use = Opt (DONE) </t>
  </si>
  <si>
    <t>Seg Use = Opt (DONE)  Total</t>
  </si>
  <si>
    <t xml:space="preserve">Seq Use = M (DONE) </t>
  </si>
  <si>
    <t>Seq Use = M (DONE)  Total</t>
  </si>
  <si>
    <t xml:space="preserve">Type = datetime (DONE) </t>
  </si>
  <si>
    <t>501</t>
  </si>
  <si>
    <t>504</t>
  </si>
  <si>
    <t>505</t>
  </si>
  <si>
    <t>Type = datetime (DONE)  Total</t>
  </si>
  <si>
    <t xml:space="preserve">Type=datetime (DONE) </t>
  </si>
  <si>
    <t>Type=datetime (DONE)  Total</t>
  </si>
  <si>
    <t xml:space="preserve">Udpate ROI Guide (Meter Registration)to correct spelling of Premises (DONE) </t>
  </si>
  <si>
    <t>Udpate ROI Guide (Meter Registration)to correct spelling of Premises (DONE)  Total</t>
  </si>
  <si>
    <t xml:space="preserve">Use = req (DONE) </t>
  </si>
  <si>
    <t>Use = req (DONE)  Total</t>
  </si>
  <si>
    <t xml:space="preserve">Use = Req.  Update ROI Guide (Data Agg) to Req. (DONE) </t>
  </si>
  <si>
    <t>Use = Req.  Update ROI Guide (Data Agg) to Req. (DONE)  Total</t>
  </si>
  <si>
    <t xml:space="preserve">Value = Yes (DONE) </t>
  </si>
  <si>
    <t>Value = Yes (DONE)  Total</t>
  </si>
  <si>
    <t>Value = Yes. Update D&amp;C (DONE)</t>
  </si>
  <si>
    <t>Value = Yes. Update D&amp;C (DONE) Total</t>
  </si>
  <si>
    <t xml:space="preserve">Value = Yes. Update D&amp;C (DONE) </t>
  </si>
  <si>
    <t>Value = Yes. Update D&amp;C (DONE)  Total</t>
  </si>
  <si>
    <t>Grand Total</t>
  </si>
  <si>
    <t xml:space="preserve">List of Data Items with Coded Values </t>
  </si>
  <si>
    <t>Data Item</t>
  </si>
  <si>
    <t>A</t>
  </si>
  <si>
    <t>Work request accepted</t>
  </si>
  <si>
    <t>C1</t>
  </si>
  <si>
    <t>Work Physically complete and call complete</t>
  </si>
  <si>
    <t>C2</t>
  </si>
  <si>
    <t>Work Physically Incomplete and call complete</t>
  </si>
  <si>
    <t>R</t>
  </si>
  <si>
    <t>Work is Rescheduled</t>
  </si>
  <si>
    <t>S</t>
  </si>
  <si>
    <t>Call complete, work (to be) rescheduled</t>
  </si>
  <si>
    <t>X</t>
  </si>
  <si>
    <t>Work is cancelled</t>
  </si>
  <si>
    <t>VI</t>
  </si>
  <si>
    <t>All values are invalid</t>
  </si>
  <si>
    <t>VV</t>
  </si>
  <si>
    <t>Values are valid</t>
  </si>
  <si>
    <t>AR01</t>
  </si>
  <si>
    <t>Call type invalid for appointment</t>
  </si>
  <si>
    <t>AR02</t>
  </si>
  <si>
    <t>Route / time combination invalid</t>
  </si>
  <si>
    <t>AR03</t>
  </si>
  <si>
    <t>Meter Works Delay</t>
  </si>
  <si>
    <t>AR04</t>
  </si>
  <si>
    <t>No Available timeslot</t>
  </si>
  <si>
    <t>AR05</t>
  </si>
  <si>
    <t xml:space="preserve">Appointment Timeout </t>
  </si>
  <si>
    <t>AR06</t>
  </si>
  <si>
    <t>Fieldwork delayed</t>
  </si>
  <si>
    <t>A01</t>
  </si>
  <si>
    <t>AM (Morning Appointment)</t>
  </si>
  <si>
    <t>A02</t>
  </si>
  <si>
    <t>PM (Afternoon Appointment)</t>
  </si>
  <si>
    <t>A03</t>
  </si>
  <si>
    <t>All-day Appointment</t>
  </si>
  <si>
    <t>CD</t>
  </si>
  <si>
    <t>Objection for Contract Default</t>
  </si>
  <si>
    <t>CF</t>
  </si>
  <si>
    <t>Configuration Failed</t>
  </si>
  <si>
    <t>CR</t>
  </si>
  <si>
    <t>Customer Request</t>
  </si>
  <si>
    <t>DE</t>
  </si>
  <si>
    <t>Objection for Debt (Commercial NI Only), (Residential and Commercial in RoI)</t>
  </si>
  <si>
    <t>ME</t>
  </si>
  <si>
    <t>Cooling off Request</t>
  </si>
  <si>
    <t>NR</t>
  </si>
  <si>
    <t>No reads received</t>
  </si>
  <si>
    <t>OS</t>
  </si>
  <si>
    <t>Old Supplier Objection</t>
  </si>
  <si>
    <t>SE</t>
  </si>
  <si>
    <t>Supplier Error</t>
  </si>
  <si>
    <t>TO</t>
  </si>
  <si>
    <t>Cancelled due to time-out</t>
  </si>
  <si>
    <t>01</t>
  </si>
  <si>
    <t>Commercial</t>
  </si>
  <si>
    <t>02</t>
  </si>
  <si>
    <t>Residential</t>
  </si>
  <si>
    <t>03</t>
  </si>
  <si>
    <t>Combined</t>
  </si>
  <si>
    <t>DSO_GRID</t>
  </si>
  <si>
    <t>ESB Distribution</t>
  </si>
  <si>
    <t>d04</t>
  </si>
  <si>
    <t>NIE Networks Transmission and Distribution System</t>
  </si>
  <si>
    <t>TSO_GRID</t>
  </si>
  <si>
    <t>EirGrid Transmission</t>
  </si>
  <si>
    <t>Customer Read</t>
  </si>
  <si>
    <t>DR</t>
  </si>
  <si>
    <t>SoLR Read Arrangement</t>
  </si>
  <si>
    <t>MC</t>
  </si>
  <si>
    <t>Meter Change</t>
  </si>
  <si>
    <t>SC</t>
  </si>
  <si>
    <t>Scheduled Read</t>
  </si>
  <si>
    <t>SP</t>
  </si>
  <si>
    <t>Special Read</t>
  </si>
  <si>
    <t xml:space="preserve">All </t>
  </si>
  <si>
    <t>Aligned with international standard</t>
  </si>
  <si>
    <t>Not recorded in HBL.  See schema for details</t>
  </si>
  <si>
    <t>AM</t>
  </si>
  <si>
    <t>Armagh</t>
  </si>
  <si>
    <t>AT</t>
  </si>
  <si>
    <t>Antrim</t>
  </si>
  <si>
    <t>CE</t>
  </si>
  <si>
    <t>Clare</t>
  </si>
  <si>
    <t>CK</t>
  </si>
  <si>
    <t>Cork</t>
  </si>
  <si>
    <t>CN</t>
  </si>
  <si>
    <t>Cavan</t>
  </si>
  <si>
    <t>CW</t>
  </si>
  <si>
    <t>Carlow</t>
  </si>
  <si>
    <t>DB</t>
  </si>
  <si>
    <t>Dublin</t>
  </si>
  <si>
    <t>Derry</t>
  </si>
  <si>
    <t>DL</t>
  </si>
  <si>
    <t>Donegal</t>
  </si>
  <si>
    <t>DN</t>
  </si>
  <si>
    <t>Down</t>
  </si>
  <si>
    <t>FM</t>
  </si>
  <si>
    <t>Fermanagh</t>
  </si>
  <si>
    <t>GW</t>
  </si>
  <si>
    <t>Galway</t>
  </si>
  <si>
    <t>KE</t>
  </si>
  <si>
    <t>Kildare</t>
  </si>
  <si>
    <t>KK</t>
  </si>
  <si>
    <t>Kilkenny</t>
  </si>
  <si>
    <t>KY</t>
  </si>
  <si>
    <t>Kerry</t>
  </si>
  <si>
    <t>LD</t>
  </si>
  <si>
    <t>Longford</t>
  </si>
  <si>
    <t>LH</t>
  </si>
  <si>
    <t>Louth</t>
  </si>
  <si>
    <t>LK</t>
  </si>
  <si>
    <t>Limerick</t>
  </si>
  <si>
    <t>LM</t>
  </si>
  <si>
    <t>Leitrim</t>
  </si>
  <si>
    <t>LS</t>
  </si>
  <si>
    <t>Laois</t>
  </si>
  <si>
    <t>LY</t>
  </si>
  <si>
    <t>Londonderry</t>
  </si>
  <si>
    <t>MH</t>
  </si>
  <si>
    <t>Meath</t>
  </si>
  <si>
    <t>MN</t>
  </si>
  <si>
    <t>Monaghan</t>
  </si>
  <si>
    <t>MO</t>
  </si>
  <si>
    <t>Mayo</t>
  </si>
  <si>
    <t>OY</t>
  </si>
  <si>
    <t>Offaly</t>
  </si>
  <si>
    <t>RN</t>
  </si>
  <si>
    <t>Roscommon</t>
  </si>
  <si>
    <t>SO</t>
  </si>
  <si>
    <t>Sligo</t>
  </si>
  <si>
    <t>TP</t>
  </si>
  <si>
    <t>Tipperary</t>
  </si>
  <si>
    <t>TY</t>
  </si>
  <si>
    <t>Tyrone</t>
  </si>
  <si>
    <t>WD</t>
  </si>
  <si>
    <t>Waterford</t>
  </si>
  <si>
    <t>WH</t>
  </si>
  <si>
    <t>Westmeath</t>
  </si>
  <si>
    <t>WW</t>
  </si>
  <si>
    <t>Wicklow</t>
  </si>
  <si>
    <t>WX</t>
  </si>
  <si>
    <t>Wexford</t>
  </si>
  <si>
    <t>ZA</t>
  </si>
  <si>
    <t>BHAILE ATHA CLIATHA</t>
  </si>
  <si>
    <t>ZB</t>
  </si>
  <si>
    <t>AN CHABHAIN</t>
  </si>
  <si>
    <t>ZC</t>
  </si>
  <si>
    <t>CHEATHARLACH</t>
  </si>
  <si>
    <t>ZD</t>
  </si>
  <si>
    <t>CHIARRAI</t>
  </si>
  <si>
    <t>ZE</t>
  </si>
  <si>
    <t>CHILL CHAINNIGH</t>
  </si>
  <si>
    <t>ZF</t>
  </si>
  <si>
    <t>CHILL DARA</t>
  </si>
  <si>
    <t>ZG</t>
  </si>
  <si>
    <t>CHILL MHANTAIN</t>
  </si>
  <si>
    <t>ZH</t>
  </si>
  <si>
    <t>AN CHLAIR</t>
  </si>
  <si>
    <t>ZI</t>
  </si>
  <si>
    <t>CHORCAI</t>
  </si>
  <si>
    <t>ZJ</t>
  </si>
  <si>
    <t>DHUN NA NGALL</t>
  </si>
  <si>
    <t>ZK</t>
  </si>
  <si>
    <t>NA GAILLIMHE</t>
  </si>
  <si>
    <t>ZL</t>
  </si>
  <si>
    <t>NA HIARMHI</t>
  </si>
  <si>
    <t>ZM</t>
  </si>
  <si>
    <t>LAOISE</t>
  </si>
  <si>
    <t>ZN</t>
  </si>
  <si>
    <t>LIATROMA</t>
  </si>
  <si>
    <t>ZO</t>
  </si>
  <si>
    <t>LOCH GARMAN</t>
  </si>
  <si>
    <t>ZP</t>
  </si>
  <si>
    <t>AN LONGFOIRT</t>
  </si>
  <si>
    <t>ZQ</t>
  </si>
  <si>
    <t>LU</t>
  </si>
  <si>
    <t>ZR</t>
  </si>
  <si>
    <t>LUIMNIGH</t>
  </si>
  <si>
    <t>ZS</t>
  </si>
  <si>
    <t>MHAIGH EO</t>
  </si>
  <si>
    <t>ZT</t>
  </si>
  <si>
    <t>NA MI</t>
  </si>
  <si>
    <t>ZU</t>
  </si>
  <si>
    <t>MHUINEACHAIN</t>
  </si>
  <si>
    <t>ZV</t>
  </si>
  <si>
    <t>PHORT LAIRGE</t>
  </si>
  <si>
    <t>ZW</t>
  </si>
  <si>
    <t>ROS COMAIN</t>
  </si>
  <si>
    <t>ZX</t>
  </si>
  <si>
    <t>SHLIGIGH</t>
  </si>
  <si>
    <t>ZY</t>
  </si>
  <si>
    <t>THIOBRAID ARANN</t>
  </si>
  <si>
    <t>ZZ</t>
  </si>
  <si>
    <t>UIBH FHAILI</t>
  </si>
  <si>
    <t>0001</t>
  </si>
  <si>
    <t>Visually Impaired</t>
  </si>
  <si>
    <t>0002</t>
  </si>
  <si>
    <t>Speech Impaired</t>
  </si>
  <si>
    <t>0003</t>
  </si>
  <si>
    <t>Hearing Impaired</t>
  </si>
  <si>
    <t>0004</t>
  </si>
  <si>
    <t>Elderly</t>
  </si>
  <si>
    <t>0005</t>
  </si>
  <si>
    <t>Language Difficulty</t>
  </si>
  <si>
    <t>0006</t>
  </si>
  <si>
    <t>Learning Difficulty</t>
  </si>
  <si>
    <t>0007</t>
  </si>
  <si>
    <t>Mobility Impaired</t>
  </si>
  <si>
    <t>0008</t>
  </si>
  <si>
    <t>Mental Health</t>
  </si>
  <si>
    <t>Other</t>
  </si>
  <si>
    <t>DE01</t>
  </si>
  <si>
    <t>Completion Certificate/Connection Card Required</t>
  </si>
  <si>
    <t>DE02</t>
  </si>
  <si>
    <t>Connection Agreement required</t>
  </si>
  <si>
    <t>DE03</t>
  </si>
  <si>
    <t>Application Form required</t>
  </si>
  <si>
    <t>DE04</t>
  </si>
  <si>
    <t>Further investigation</t>
  </si>
  <si>
    <t>CUS</t>
  </si>
  <si>
    <t>Customer no longer exists</t>
  </si>
  <si>
    <t>PRM</t>
  </si>
  <si>
    <t>Premises no longer exists</t>
  </si>
  <si>
    <t>REM</t>
  </si>
  <si>
    <t>Removal of Supply</t>
  </si>
  <si>
    <t>ARE</t>
  </si>
  <si>
    <t>Arithmetic error</t>
  </si>
  <si>
    <t>IBP</t>
  </si>
  <si>
    <t>Incorrect Billing Period</t>
  </si>
  <si>
    <t>IID</t>
  </si>
  <si>
    <t>Incorrect / Invalid data</t>
  </si>
  <si>
    <t>IMD</t>
  </si>
  <si>
    <t>Incorrect QH meter reading data</t>
  </si>
  <si>
    <t>SNR</t>
  </si>
  <si>
    <t>Supplier not registered to MPRN</t>
  </si>
  <si>
    <t>110KV</t>
  </si>
  <si>
    <t>110 KV</t>
  </si>
  <si>
    <t>38KV</t>
  </si>
  <si>
    <t>38 KV</t>
  </si>
  <si>
    <t>LV</t>
  </si>
  <si>
    <t>Low voltage</t>
  </si>
  <si>
    <t>MV</t>
  </si>
  <si>
    <t>Medium voltage</t>
  </si>
  <si>
    <t>NIEHV</t>
  </si>
  <si>
    <t>Extra High Voltage (33kV)</t>
  </si>
  <si>
    <t>NIHV</t>
  </si>
  <si>
    <t>High voltage (6000v/11kV)</t>
  </si>
  <si>
    <t>NIMV</t>
  </si>
  <si>
    <t>Medium and low voltage (&lt;1000V)</t>
  </si>
  <si>
    <t>NITV</t>
  </si>
  <si>
    <t>Transmission Connection Voltage</t>
  </si>
  <si>
    <t>DG1</t>
  </si>
  <si>
    <t>Urban Domestic</t>
  </si>
  <si>
    <t>DG10</t>
  </si>
  <si>
    <t>DG2</t>
  </si>
  <si>
    <t>Rural Domestic</t>
  </si>
  <si>
    <t>DG3</t>
  </si>
  <si>
    <t>Public Lighting</t>
  </si>
  <si>
    <t>DG4</t>
  </si>
  <si>
    <t xml:space="preserve">Unmetered Supplies </t>
  </si>
  <si>
    <t>DG5</t>
  </si>
  <si>
    <t>LV Non-Domestic Non-MD</t>
  </si>
  <si>
    <t>DG5A</t>
  </si>
  <si>
    <t>LV Non-Domestic Non-MD Autoproducer</t>
  </si>
  <si>
    <t>DG5B</t>
  </si>
  <si>
    <t>LV Non-Domestic Non-MD Importing Autoproducer or CHP Producer</t>
  </si>
  <si>
    <t>DG6</t>
  </si>
  <si>
    <t>LV MD</t>
  </si>
  <si>
    <t>DG6A</t>
  </si>
  <si>
    <t>LV MD Autoproducer</t>
  </si>
  <si>
    <t>DG6B</t>
  </si>
  <si>
    <t>LV MD Importing Autoproducer or CHP Producer</t>
  </si>
  <si>
    <t>DG7</t>
  </si>
  <si>
    <t>MV MD</t>
  </si>
  <si>
    <t>DG7A</t>
  </si>
  <si>
    <t>MV MD Autoproducer</t>
  </si>
  <si>
    <t>DG7B</t>
  </si>
  <si>
    <t>MV MD Importing Autoproducer or CHP Producer</t>
  </si>
  <si>
    <t>DG8</t>
  </si>
  <si>
    <t>38 kV Looped MD</t>
  </si>
  <si>
    <t>DG8A</t>
  </si>
  <si>
    <t>38 kV Looped MD Autoproducer</t>
  </si>
  <si>
    <t>DG8B</t>
  </si>
  <si>
    <t>38 kV Looped MD Importing Autoproducer or CHP Producer</t>
  </si>
  <si>
    <t>DG9</t>
  </si>
  <si>
    <t>38 kV Tailed MD</t>
  </si>
  <si>
    <t>DG9A</t>
  </si>
  <si>
    <t>38 kV Tailed MD Autoproducer</t>
  </si>
  <si>
    <t>DG9B</t>
  </si>
  <si>
    <t>38 kV Tailed MD Importing Autoproducer or CHP Producer</t>
  </si>
  <si>
    <t>T011</t>
  </si>
  <si>
    <t>Standard Rate Domestic</t>
  </si>
  <si>
    <t>T012</t>
  </si>
  <si>
    <t xml:space="preserve">Economy 7 Domestic </t>
  </si>
  <si>
    <t>T014</t>
  </si>
  <si>
    <t>Economy 7 Rate with Heating Domestic</t>
  </si>
  <si>
    <t>T015</t>
  </si>
  <si>
    <t>Economy 7 Rate Automatic Domestic</t>
  </si>
  <si>
    <t>T016</t>
  </si>
  <si>
    <t>4 Rate Time-Banded Domestic</t>
  </si>
  <si>
    <t>T021</t>
  </si>
  <si>
    <t>Standard Rate Combined</t>
  </si>
  <si>
    <t>T022</t>
  </si>
  <si>
    <t>Economy 7 Rate Combined</t>
  </si>
  <si>
    <t>T024</t>
  </si>
  <si>
    <t>Economy 7 Rate with Heating Combined</t>
  </si>
  <si>
    <t>T025</t>
  </si>
  <si>
    <t>Economy 7 Rate Automatic Combined</t>
  </si>
  <si>
    <t>T026</t>
  </si>
  <si>
    <t>4 Rate Time-Banded Combined</t>
  </si>
  <si>
    <t>T031</t>
  </si>
  <si>
    <t>Standard Rate Commercial</t>
  </si>
  <si>
    <t>T032</t>
  </si>
  <si>
    <t>Economy 7 Rate Commercial</t>
  </si>
  <si>
    <t>T033</t>
  </si>
  <si>
    <t>Evening and Weekend Rate Commercial</t>
  </si>
  <si>
    <t>T034</t>
  </si>
  <si>
    <t>Economy 7 Rate with Heating Commercial</t>
  </si>
  <si>
    <t>T035</t>
  </si>
  <si>
    <t>Commercial  &lt;= 69kVA - Interval Rate</t>
  </si>
  <si>
    <t>T041</t>
  </si>
  <si>
    <t>8 Hr Off-Peak &amp; UNR Commercial (Preserved)</t>
  </si>
  <si>
    <t>T042</t>
  </si>
  <si>
    <t>11 Hr Off-Peak &amp; UNR Commercial (Preserved)</t>
  </si>
  <si>
    <t>T043</t>
  </si>
  <si>
    <t>15 Hr Off-Peak &amp; UNR Commercial (Preserved)</t>
  </si>
  <si>
    <t>T044</t>
  </si>
  <si>
    <t>16 Hr Off-Peak &amp; UNR Commercial (Preserved)</t>
  </si>
  <si>
    <t>T045</t>
  </si>
  <si>
    <t>8 Hr Off-Peak &amp; UNR Domestic (Preserved)</t>
  </si>
  <si>
    <t>T046</t>
  </si>
  <si>
    <t>11 Hr Off-Peak &amp; UNR Domestic (Preserved)</t>
  </si>
  <si>
    <t>T047</t>
  </si>
  <si>
    <t>15 Hr Off-Peak &amp; UNR Domestic (Preserved)</t>
  </si>
  <si>
    <t>T048</t>
  </si>
  <si>
    <t>16 Hr Off-Peak &amp; UNR Domestic (Preserved)</t>
  </si>
  <si>
    <t>T050</t>
  </si>
  <si>
    <t>4 Rate Time-Banded Domestic PPM</t>
  </si>
  <si>
    <t>T052</t>
  </si>
  <si>
    <t>4 Rate Time-Banded Domestic PPM (Preserved)</t>
  </si>
  <si>
    <t>T053</t>
  </si>
  <si>
    <t>Standard Rate PPM Domestic</t>
  </si>
  <si>
    <t>T054</t>
  </si>
  <si>
    <t>Domestic - Day / Night / Heat Rate Domestic PPM</t>
  </si>
  <si>
    <t>T056</t>
  </si>
  <si>
    <t>8 Hr Off-Peak &amp; UNR Domestic PPM (Preserved)</t>
  </si>
  <si>
    <t>T057</t>
  </si>
  <si>
    <t>11 Hr Off-Peak &amp; UNR Domestic PPM (Preserved)</t>
  </si>
  <si>
    <t>T058</t>
  </si>
  <si>
    <t>15 Hr Off-Peak &amp; UNR Domestic PPM (Preserved)</t>
  </si>
  <si>
    <t>T061</t>
  </si>
  <si>
    <t xml:space="preserve">8 Hr Off-Peak &amp; UNR Combined (preserved) </t>
  </si>
  <si>
    <t>T062</t>
  </si>
  <si>
    <t xml:space="preserve">11 Hr Off-Peak &amp; UNR Combined (preserved) </t>
  </si>
  <si>
    <t>T063</t>
  </si>
  <si>
    <t xml:space="preserve">15 Hr Off-Peak &amp; UNR Combined (preserved) </t>
  </si>
  <si>
    <t>T101</t>
  </si>
  <si>
    <t xml:space="preserve">C&amp;I - 70-1000kVA &lt; 1kV Interval Rate </t>
  </si>
  <si>
    <t>T102</t>
  </si>
  <si>
    <t xml:space="preserve">C&amp;I - &gt; 1MW Min Dist &lt; 1kV Int Rate </t>
  </si>
  <si>
    <t>T103</t>
  </si>
  <si>
    <t xml:space="preserve">C&amp;I - &gt; 1MW Med Dist &lt; 1kV Int Rate </t>
  </si>
  <si>
    <t>T201</t>
  </si>
  <si>
    <t xml:space="preserve">C&amp;I - 70 -1000kVA 6.6/11kV Interval Rate </t>
  </si>
  <si>
    <t>T202</t>
  </si>
  <si>
    <t xml:space="preserve">C&amp;I - &gt; 1MW Min Dist 6.6/11kV Int Rate </t>
  </si>
  <si>
    <t>T203</t>
  </si>
  <si>
    <t xml:space="preserve">C&amp;I - &gt; 1MW Med Dist 6.6/11kV Int Rate </t>
  </si>
  <si>
    <t>T301</t>
  </si>
  <si>
    <t xml:space="preserve">C&amp;I - 70 - 1000kVA 33kV Interval Rate </t>
  </si>
  <si>
    <t>T302</t>
  </si>
  <si>
    <t xml:space="preserve">C&amp;I - &gt; 1MW Min Dist 33kV Interval Rate </t>
  </si>
  <si>
    <t>T303</t>
  </si>
  <si>
    <t xml:space="preserve">C&amp;I - &gt; 1MW Med Dist 33kV Interval Rate </t>
  </si>
  <si>
    <t>T502</t>
  </si>
  <si>
    <t>Generator &lt;= 69 kVA &lt; 1kV Interval Rate</t>
  </si>
  <si>
    <t>T503</t>
  </si>
  <si>
    <t>Generator &gt;= 70 kVA &lt; 1kV Interval Rate</t>
  </si>
  <si>
    <t>T504</t>
  </si>
  <si>
    <t>Generator &lt;= 69 kVA 6.6/11kV Int Rate</t>
  </si>
  <si>
    <t>T505</t>
  </si>
  <si>
    <t>Generator &gt; = 70 kVA 6.6/11kV Int Rate</t>
  </si>
  <si>
    <t>T506</t>
  </si>
  <si>
    <t>Generator &lt;= 69 kVA 33kV Interval Rate</t>
  </si>
  <si>
    <t>T507</t>
  </si>
  <si>
    <t>Generator &gt;= 70 kVA 33kV Interval Rate</t>
  </si>
  <si>
    <t>T710</t>
  </si>
  <si>
    <t>Unmetered – 24 Hours</t>
  </si>
  <si>
    <t>T711</t>
  </si>
  <si>
    <t>Unmetered – Dusk to Dawn</t>
  </si>
  <si>
    <t>T712</t>
  </si>
  <si>
    <t xml:space="preserve">Unmetered Supplies - Dusk to Dawn Profile (Trimmed 47hrs); </t>
  </si>
  <si>
    <t>T713</t>
  </si>
  <si>
    <t xml:space="preserve">Unmetered Supplies - Dusk to Dawn Profile (Trimmed 47hrs plus night switch off 01:00 to 05:30); </t>
  </si>
  <si>
    <t>TCON</t>
  </si>
  <si>
    <t>Transmission Connected</t>
  </si>
  <si>
    <t xml:space="preserve">Agriculture, hunting and related service activities </t>
  </si>
  <si>
    <t>Forestry, logging and related service activities</t>
  </si>
  <si>
    <t>05</t>
  </si>
  <si>
    <t>Fishing, fish farming and related service activities</t>
  </si>
  <si>
    <t>10</t>
  </si>
  <si>
    <t xml:space="preserve">Mining of coal and lignite; extraction of peat </t>
  </si>
  <si>
    <t>11</t>
  </si>
  <si>
    <t>Extraction of crude petroleum and natural gas; service activities incidental to oil and gas extraction, excluding surveying</t>
  </si>
  <si>
    <t>12</t>
  </si>
  <si>
    <t>Mining of uranium and thorium ores</t>
  </si>
  <si>
    <t>13</t>
  </si>
  <si>
    <t>Mining of metal ores</t>
  </si>
  <si>
    <t>14</t>
  </si>
  <si>
    <t>Other mining and quarrying</t>
  </si>
  <si>
    <t>15</t>
  </si>
  <si>
    <t>Manufacture of food products and beverages</t>
  </si>
  <si>
    <t>16</t>
  </si>
  <si>
    <t>Manufacture of tobacco products</t>
  </si>
  <si>
    <t>17</t>
  </si>
  <si>
    <t>Manufacture of textiles</t>
  </si>
  <si>
    <t>18</t>
  </si>
  <si>
    <t>Manufacture of wearing apparel; dressing and dyeing of fur</t>
  </si>
  <si>
    <t>19</t>
  </si>
  <si>
    <t>Tanning and dressing of leather; manufacture of luggage, handbags, saddlery, harness and footwear</t>
  </si>
  <si>
    <t>Manufacture of wood and of products of wood and cork, except furniture; manufacture of articles of straw and plaiting materials</t>
  </si>
  <si>
    <t>21</t>
  </si>
  <si>
    <t>Manufacture of pulp, paper and paper products</t>
  </si>
  <si>
    <t>22</t>
  </si>
  <si>
    <t>Publishing, printing and reproduction of recorded media</t>
  </si>
  <si>
    <t>23</t>
  </si>
  <si>
    <t>Manufacture of coke, refined petroleum products and nuclear fuel</t>
  </si>
  <si>
    <t>24</t>
  </si>
  <si>
    <t>Manufacture of chemicals and chemical products</t>
  </si>
  <si>
    <t>25</t>
  </si>
  <si>
    <t>Manufacture of rubber and plastic products</t>
  </si>
  <si>
    <t>26</t>
  </si>
  <si>
    <t>Manufacture of other non-metallic mineral products</t>
  </si>
  <si>
    <t>27</t>
  </si>
  <si>
    <t>Manufacture of basic metals</t>
  </si>
  <si>
    <t>28</t>
  </si>
  <si>
    <t>Manufacture of fabricated metal products, except machinery and equipment</t>
  </si>
  <si>
    <t>29</t>
  </si>
  <si>
    <t>Manufacture of machinery and equipment n.e.c.</t>
  </si>
  <si>
    <t>30</t>
  </si>
  <si>
    <t>Manufacture of office machinery and computers</t>
  </si>
  <si>
    <t>31</t>
  </si>
  <si>
    <t>Manufacture of electrical machinery and apparatus n.e.c.</t>
  </si>
  <si>
    <t>32</t>
  </si>
  <si>
    <t>Manufacture of radio, television and communication equipment and apparatus</t>
  </si>
  <si>
    <t>33</t>
  </si>
  <si>
    <t>Manufacture of medical, precision and optical instruments, watches and clocks</t>
  </si>
  <si>
    <t>34</t>
  </si>
  <si>
    <t>Manufacture of motor vehicles, trailers and semi-trailers</t>
  </si>
  <si>
    <t>35</t>
  </si>
  <si>
    <t>Manufacture of other transport equipment</t>
  </si>
  <si>
    <t>36</t>
  </si>
  <si>
    <t>Manufacture of furniture; manufacturing n.e.c.</t>
  </si>
  <si>
    <t>37</t>
  </si>
  <si>
    <t>Recycling</t>
  </si>
  <si>
    <t>40</t>
  </si>
  <si>
    <t>Electricity, gas, steam and hot water supply</t>
  </si>
  <si>
    <t>41</t>
  </si>
  <si>
    <t>Collection, purification and distribution of water</t>
  </si>
  <si>
    <t>45</t>
  </si>
  <si>
    <t>Construction</t>
  </si>
  <si>
    <t>50</t>
  </si>
  <si>
    <t>Sale, maintenance and repair of motor vehicles and motorcycles; retail sale of automotive fuel</t>
  </si>
  <si>
    <t>51</t>
  </si>
  <si>
    <t>Wholesale trade and commission trade, except of motor vehicles and motorcycles</t>
  </si>
  <si>
    <t>52</t>
  </si>
  <si>
    <t>Retail trade, except of motor vehicles and motorcycles; repair of personal and household goods</t>
  </si>
  <si>
    <t>55</t>
  </si>
  <si>
    <t>Hotels and restaurants</t>
  </si>
  <si>
    <t>60</t>
  </si>
  <si>
    <t>Land transport; transport via pipelines</t>
  </si>
  <si>
    <t>61</t>
  </si>
  <si>
    <t>Water transport</t>
  </si>
  <si>
    <t>62</t>
  </si>
  <si>
    <t>Air transport</t>
  </si>
  <si>
    <t>63</t>
  </si>
  <si>
    <t>Supporting and auxiliary transport activities; activities of travel agencies</t>
  </si>
  <si>
    <t>64</t>
  </si>
  <si>
    <t>Post and telecommunications</t>
  </si>
  <si>
    <t>65</t>
  </si>
  <si>
    <t>Financial intermediation, except insurance and pension funding</t>
  </si>
  <si>
    <t>66</t>
  </si>
  <si>
    <t>Insurance and pension funding, except compulsory social security</t>
  </si>
  <si>
    <t>67</t>
  </si>
  <si>
    <t>Activities auxiliary to financial intermediation</t>
  </si>
  <si>
    <t>70</t>
  </si>
  <si>
    <t>Real estate activities</t>
  </si>
  <si>
    <t>71</t>
  </si>
  <si>
    <t>Renting of machinery and equipment without operator and of personal and household goods</t>
  </si>
  <si>
    <t>72</t>
  </si>
  <si>
    <t>Computer and related activities</t>
  </si>
  <si>
    <t>73</t>
  </si>
  <si>
    <t>Research and development</t>
  </si>
  <si>
    <t>74</t>
  </si>
  <si>
    <t>Other business activities</t>
  </si>
  <si>
    <t>75</t>
  </si>
  <si>
    <t>Public administration and defence; compulsory social security</t>
  </si>
  <si>
    <t>80</t>
  </si>
  <si>
    <t>Education</t>
  </si>
  <si>
    <t>85</t>
  </si>
  <si>
    <t>Health and social work</t>
  </si>
  <si>
    <t>90</t>
  </si>
  <si>
    <t>Sewage and refuse disposal, sanitation and similar activities</t>
  </si>
  <si>
    <t>91</t>
  </si>
  <si>
    <t>Activities of membership organizations n.e.c.</t>
  </si>
  <si>
    <t>92</t>
  </si>
  <si>
    <t>Recreational, cultural and sporting activities</t>
  </si>
  <si>
    <t>93</t>
  </si>
  <si>
    <t>Other service activities</t>
  </si>
  <si>
    <t>95</t>
  </si>
  <si>
    <t xml:space="preserve">Activities of households as employers of domestic staff </t>
  </si>
  <si>
    <t>96</t>
  </si>
  <si>
    <t xml:space="preserve">Undifferentiated goods producing activities of private households for own use </t>
  </si>
  <si>
    <t>97</t>
  </si>
  <si>
    <t xml:space="preserve">Undifferentiated services producing activities of private households for own use </t>
  </si>
  <si>
    <t>Domestic</t>
  </si>
  <si>
    <t>99</t>
  </si>
  <si>
    <t>Extra-territorial organizations and bodies</t>
  </si>
  <si>
    <t>01100</t>
  </si>
  <si>
    <t>Growing of crops: market gardening; horticulture</t>
  </si>
  <si>
    <t>01200</t>
  </si>
  <si>
    <t>Farming of animals</t>
  </si>
  <si>
    <t>01300</t>
  </si>
  <si>
    <t xml:space="preserve">Growing of crops combined with farming of animals </t>
  </si>
  <si>
    <t>01400</t>
  </si>
  <si>
    <t>Agricultural animal husbandry service activities, excl  vet</t>
  </si>
  <si>
    <t>01500</t>
  </si>
  <si>
    <t>Hunting, trapping &amp; game propagation incl services</t>
  </si>
  <si>
    <t>02000</t>
  </si>
  <si>
    <t>Forestry, Logging and related service activities</t>
  </si>
  <si>
    <t>05000</t>
  </si>
  <si>
    <t>Fishing, operation of fish hatcheries, fish farms &amp; services</t>
  </si>
  <si>
    <t>10100</t>
  </si>
  <si>
    <t>Mining and agglomeration of hard coal</t>
  </si>
  <si>
    <t>10200</t>
  </si>
  <si>
    <t>Mining and agglomeration of lignite</t>
  </si>
  <si>
    <t>10300</t>
  </si>
  <si>
    <t>Extraction and agglomeration of peat</t>
  </si>
  <si>
    <t>11100</t>
  </si>
  <si>
    <t>Extraction of crude petroleum and natural gas</t>
  </si>
  <si>
    <t>11200</t>
  </si>
  <si>
    <t>Service activities to oil &amp; gas extraction not surveying</t>
  </si>
  <si>
    <t>12000</t>
  </si>
  <si>
    <t>13100</t>
  </si>
  <si>
    <t>Mining of iron ores</t>
  </si>
  <si>
    <t>13200</t>
  </si>
  <si>
    <t>Mining of non-ferrous metal ores, excl uranium &amp; thorium ore</t>
  </si>
  <si>
    <t>14100</t>
  </si>
  <si>
    <t>Quarrying of stone</t>
  </si>
  <si>
    <t>14200</t>
  </si>
  <si>
    <t>Quarrying of sand and clay</t>
  </si>
  <si>
    <t>14300</t>
  </si>
  <si>
    <t>Mining of chemicals and fertiliser minerals</t>
  </si>
  <si>
    <t>14400</t>
  </si>
  <si>
    <t>Production of salt</t>
  </si>
  <si>
    <t>14500</t>
  </si>
  <si>
    <t>Other mining and quarrying not elsewhere classified</t>
  </si>
  <si>
    <t>15100</t>
  </si>
  <si>
    <t>Production, processing &amp; preserving of meat &amp; meat products</t>
  </si>
  <si>
    <t>15200</t>
  </si>
  <si>
    <t>Processing and preserving of fish and fish products</t>
  </si>
  <si>
    <t>15300</t>
  </si>
  <si>
    <t>Processing and preserving of fruit and vegetables</t>
  </si>
  <si>
    <t>15400</t>
  </si>
  <si>
    <t>Manufacture of vegetable and animal oils and fats</t>
  </si>
  <si>
    <t>15500</t>
  </si>
  <si>
    <t>Manufacture of dairy products</t>
  </si>
  <si>
    <t>15600</t>
  </si>
  <si>
    <t>Manufacture of grain mill,, starches &amp; starch products</t>
  </si>
  <si>
    <t>15700</t>
  </si>
  <si>
    <t>Manufacture of prepared animal feeds</t>
  </si>
  <si>
    <t>15800</t>
  </si>
  <si>
    <t>Manufacture of other food products</t>
  </si>
  <si>
    <t>15900</t>
  </si>
  <si>
    <t>Manufacture of beverages</t>
  </si>
  <si>
    <t>16000</t>
  </si>
  <si>
    <t>17100</t>
  </si>
  <si>
    <t>Preparation and spinning of textile fibres</t>
  </si>
  <si>
    <t>17200</t>
  </si>
  <si>
    <t>Textile weaving</t>
  </si>
  <si>
    <t>17300</t>
  </si>
  <si>
    <t>Finishing of textiles</t>
  </si>
  <si>
    <t>17400</t>
  </si>
  <si>
    <t>Manufacture of made-up textile articles, except apparel</t>
  </si>
  <si>
    <t>17500</t>
  </si>
  <si>
    <t>Manufacture of other textiles</t>
  </si>
  <si>
    <t>17600</t>
  </si>
  <si>
    <t>Manufacture of knitted and crocheted fabrics</t>
  </si>
  <si>
    <t>17700</t>
  </si>
  <si>
    <t>Manufacture of knitted and crocheted articles</t>
  </si>
  <si>
    <t>18100</t>
  </si>
  <si>
    <t>Manufacture of leather clothes</t>
  </si>
  <si>
    <t>18200</t>
  </si>
  <si>
    <t>Manufacture of other wearing apparel and accessories</t>
  </si>
  <si>
    <t>18300</t>
  </si>
  <si>
    <t>Dressing and dyeing of fur; manufacture of articles of fur</t>
  </si>
  <si>
    <t>19100</t>
  </si>
  <si>
    <t>Tanning and dressing of leather</t>
  </si>
  <si>
    <t>19200</t>
  </si>
  <si>
    <t>Manufacture of luggage, handbags, saddlery and harness</t>
  </si>
  <si>
    <t>19300</t>
  </si>
  <si>
    <t>Manufacture of footwear</t>
  </si>
  <si>
    <t>20100</t>
  </si>
  <si>
    <t>Saw milling and planing of wood, impregnation of wood</t>
  </si>
  <si>
    <t>20200</t>
  </si>
  <si>
    <t xml:space="preserve">Manufacture of veneer, plywood, laminboard &amp; fibre board  </t>
  </si>
  <si>
    <t>20300</t>
  </si>
  <si>
    <t>Manufacture of builders carpentry and joinery</t>
  </si>
  <si>
    <t>20400</t>
  </si>
  <si>
    <t>Manufacture of wooden containers</t>
  </si>
  <si>
    <t>20500</t>
  </si>
  <si>
    <t>Manufacture of other products of wood,cork,straw &amp; plaiting</t>
  </si>
  <si>
    <t>21100</t>
  </si>
  <si>
    <t>Manufacture of pulp, paper and paperboard</t>
  </si>
  <si>
    <t>21200</t>
  </si>
  <si>
    <t>Manufacture of articles of paper and paperboard</t>
  </si>
  <si>
    <t>22100</t>
  </si>
  <si>
    <t>Publishing</t>
  </si>
  <si>
    <t>22200</t>
  </si>
  <si>
    <t>Printing and services activities related to printing</t>
  </si>
  <si>
    <t>22300</t>
  </si>
  <si>
    <t>Reproduction of recorded media</t>
  </si>
  <si>
    <t>23100</t>
  </si>
  <si>
    <t>Manufacture of coke oven products</t>
  </si>
  <si>
    <t>23200</t>
  </si>
  <si>
    <t>Manufacture of refined petroleum products</t>
  </si>
  <si>
    <t>23300</t>
  </si>
  <si>
    <t>Processing of nuclear fuel</t>
  </si>
  <si>
    <t>24100</t>
  </si>
  <si>
    <t>Manufacture of basic chemicals</t>
  </si>
  <si>
    <t>24200</t>
  </si>
  <si>
    <t>Manufacture of pesticides and other agro-chemical products</t>
  </si>
  <si>
    <t>24300</t>
  </si>
  <si>
    <t xml:space="preserve">Manufacture of paints, varnishes, coatings, printing ink </t>
  </si>
  <si>
    <t>24410</t>
  </si>
  <si>
    <t>Manufacture of pharmaceuticals, medicinal &amp; botanical prodts</t>
  </si>
  <si>
    <t>24500</t>
  </si>
  <si>
    <t>Manufacture of soap, detergents, polish, perfume, toiletries</t>
  </si>
  <si>
    <t>24600</t>
  </si>
  <si>
    <t>Manufacture of other chemical products</t>
  </si>
  <si>
    <t>24700</t>
  </si>
  <si>
    <t>Manufacture of man-made fibres</t>
  </si>
  <si>
    <t>25100</t>
  </si>
  <si>
    <t>Manufacture of  rubber products</t>
  </si>
  <si>
    <t>25200</t>
  </si>
  <si>
    <t>Manufacture of plastic products</t>
  </si>
  <si>
    <t>26100</t>
  </si>
  <si>
    <t>Manufacture of glass and glass products</t>
  </si>
  <si>
    <t>26200</t>
  </si>
  <si>
    <t>Manufacture of refractory / non-refractory ceramic products</t>
  </si>
  <si>
    <t>26300</t>
  </si>
  <si>
    <t>Manufacture of ceramic tiles and flags</t>
  </si>
  <si>
    <t>26400</t>
  </si>
  <si>
    <t>Manufacture of bricks, tiles &amp; construction products</t>
  </si>
  <si>
    <t>26500</t>
  </si>
  <si>
    <t>Manufacture of cement, lime and plaster</t>
  </si>
  <si>
    <t>26600</t>
  </si>
  <si>
    <t>Manufacture of articles of concrete, plaster and cement</t>
  </si>
  <si>
    <t>26700</t>
  </si>
  <si>
    <t>Cutting, shaping and finishing of stone</t>
  </si>
  <si>
    <t>26800</t>
  </si>
  <si>
    <t>27100</t>
  </si>
  <si>
    <t>Manufacture of basic iron and steel and of ferro-alloys</t>
  </si>
  <si>
    <t>27200</t>
  </si>
  <si>
    <t>Manufacture of tubes</t>
  </si>
  <si>
    <t>27300</t>
  </si>
  <si>
    <t>Other first processing of iron, steel, non-ECSC ferro-alloys</t>
  </si>
  <si>
    <t>27400</t>
  </si>
  <si>
    <t>Manufacture of basic precious and other non-ferrous metals</t>
  </si>
  <si>
    <t>27500</t>
  </si>
  <si>
    <t>Casting of metals</t>
  </si>
  <si>
    <t>28100</t>
  </si>
  <si>
    <t>Manufacture of structural metal products</t>
  </si>
  <si>
    <t>28200</t>
  </si>
  <si>
    <t>Manufacture of tanks, containers, radiators &amp; CH boilers</t>
  </si>
  <si>
    <t>28300</t>
  </si>
  <si>
    <t>Manufacture of steam generators, not central heating boilers</t>
  </si>
  <si>
    <t>28400</t>
  </si>
  <si>
    <t>Forging, pressing, stamping &amp; roll forming of metal</t>
  </si>
  <si>
    <t>28500</t>
  </si>
  <si>
    <t>Treatment &amp; coating of metal; general mechanical engineering</t>
  </si>
  <si>
    <t>28600</t>
  </si>
  <si>
    <t>Manufactury of cutlery, tools and general hardware</t>
  </si>
  <si>
    <t>28700</t>
  </si>
  <si>
    <t>Manufacture of other fabricated metal products</t>
  </si>
  <si>
    <t>29100</t>
  </si>
  <si>
    <t>Manufacture of mechanical machinery, not cycle engines</t>
  </si>
  <si>
    <t>29200</t>
  </si>
  <si>
    <t>Manufacture of other general purpose machinery</t>
  </si>
  <si>
    <t>29300</t>
  </si>
  <si>
    <t>Manufacture of agricultural and forestry machinery</t>
  </si>
  <si>
    <t>29400</t>
  </si>
  <si>
    <t>Manufacture of machine tools</t>
  </si>
  <si>
    <t>29500</t>
  </si>
  <si>
    <t>Manufacture of other special purpose machinery</t>
  </si>
  <si>
    <t>29600</t>
  </si>
  <si>
    <t>Manufacture of weapons and ammunition</t>
  </si>
  <si>
    <t>29700</t>
  </si>
  <si>
    <t>Manufacture of domestic appliances not elsewhere classified</t>
  </si>
  <si>
    <t>30000</t>
  </si>
  <si>
    <t>31100</t>
  </si>
  <si>
    <t>Manufacture of electric motors, generators and transformers</t>
  </si>
  <si>
    <t>31200</t>
  </si>
  <si>
    <t>Manufacture of electricity distribution &amp; control apparatus</t>
  </si>
  <si>
    <t>31300</t>
  </si>
  <si>
    <t>Manufacture of insulated wire and cable</t>
  </si>
  <si>
    <t>31400</t>
  </si>
  <si>
    <t>Manufacture of accumulators, primary cells &amp; batteries</t>
  </si>
  <si>
    <t>31500</t>
  </si>
  <si>
    <t>Manufacture of lighting equipment and electric lamps</t>
  </si>
  <si>
    <t>31600</t>
  </si>
  <si>
    <t>Manufacture of electrical equipment not elsewhere classified</t>
  </si>
  <si>
    <t>32100</t>
  </si>
  <si>
    <t>Manufacture of electronic valves, tubes &amp; electronic parts</t>
  </si>
  <si>
    <t>32200</t>
  </si>
  <si>
    <t>Manufacture of TV, radio transmitters &amp; line telephony</t>
  </si>
  <si>
    <t>32300</t>
  </si>
  <si>
    <t>Manufacture of TV, radio receivers, sound, video recording</t>
  </si>
  <si>
    <t>33100</t>
  </si>
  <si>
    <t>Manufacture of medical, surgical &amp; orthopaedic appliances</t>
  </si>
  <si>
    <t>33200</t>
  </si>
  <si>
    <t>Manufacture of instruments for measuring, checking, testing</t>
  </si>
  <si>
    <t>33300</t>
  </si>
  <si>
    <t>Manufacture of industrial process control equipment</t>
  </si>
  <si>
    <t>33400</t>
  </si>
  <si>
    <t>Manufacture of optical instruments &amp; photographic equipment</t>
  </si>
  <si>
    <t>33500</t>
  </si>
  <si>
    <t>Manufacture of watches and clocks</t>
  </si>
  <si>
    <t>34100</t>
  </si>
  <si>
    <t>Manufacture of motor vehicles</t>
  </si>
  <si>
    <t>34200</t>
  </si>
  <si>
    <t>Manufacture of bodies for motor vehicles &amp; trailers</t>
  </si>
  <si>
    <t>34300</t>
  </si>
  <si>
    <t>Manufacture of parts &amp; accessories for motor vehicles</t>
  </si>
  <si>
    <t>35100</t>
  </si>
  <si>
    <t>Building and repairing of ships and boats</t>
  </si>
  <si>
    <t>35200</t>
  </si>
  <si>
    <t>Manufacture of railway, tramway locomotives &amp; rolling stock</t>
  </si>
  <si>
    <t>35300</t>
  </si>
  <si>
    <t>Manufacture of aircraft and spacecraft</t>
  </si>
  <si>
    <t>35400</t>
  </si>
  <si>
    <t>Manufacture of motorcycles and bicycles</t>
  </si>
  <si>
    <t>35500</t>
  </si>
  <si>
    <t>Manufacture of other transport equipment not else classified</t>
  </si>
  <si>
    <t>36100</t>
  </si>
  <si>
    <t>Manufacture of furniture</t>
  </si>
  <si>
    <t>36200</t>
  </si>
  <si>
    <t>Manufacture of jewellery and related articles</t>
  </si>
  <si>
    <t>36300</t>
  </si>
  <si>
    <t>Manufacture of musical instruments</t>
  </si>
  <si>
    <t>36400</t>
  </si>
  <si>
    <t>Manufacture of sports goods</t>
  </si>
  <si>
    <t>36500</t>
  </si>
  <si>
    <t>Manufacture of games and toys</t>
  </si>
  <si>
    <t>36600</t>
  </si>
  <si>
    <t>Miscellanceous manufacturing not elsewhere classified</t>
  </si>
  <si>
    <t>37100</t>
  </si>
  <si>
    <t>Recycling of metal waste and scrap</t>
  </si>
  <si>
    <t>37200</t>
  </si>
  <si>
    <t>Recycling of non-metal waste and scrap</t>
  </si>
  <si>
    <t>40100</t>
  </si>
  <si>
    <t>Production and distribution of electricity</t>
  </si>
  <si>
    <t>40200</t>
  </si>
  <si>
    <t>Manufacture of gas; distribution of gaseous fuels by mains</t>
  </si>
  <si>
    <t>40300</t>
  </si>
  <si>
    <t>Steam and hot water supply</t>
  </si>
  <si>
    <t>41000</t>
  </si>
  <si>
    <t>45100</t>
  </si>
  <si>
    <t>Site preparation</t>
  </si>
  <si>
    <t>45200</t>
  </si>
  <si>
    <t>Building constructions; civil engineering</t>
  </si>
  <si>
    <t>45300</t>
  </si>
  <si>
    <t>Building installation</t>
  </si>
  <si>
    <t>45400</t>
  </si>
  <si>
    <t>Building completion</t>
  </si>
  <si>
    <t>45500</t>
  </si>
  <si>
    <t>Renting of construction / demolition equipment with operator</t>
  </si>
  <si>
    <t>50100</t>
  </si>
  <si>
    <t>Sale of motor vehicles</t>
  </si>
  <si>
    <t>50200</t>
  </si>
  <si>
    <t>Maintenance and repair of motor vehicles</t>
  </si>
  <si>
    <t>50300</t>
  </si>
  <si>
    <t>Sale of motor vehicle parts and accessories</t>
  </si>
  <si>
    <t>50400</t>
  </si>
  <si>
    <t>Sale, maintenance, repair of motorcycles &amp; parts</t>
  </si>
  <si>
    <t>50500</t>
  </si>
  <si>
    <t>Retail sale of automotive fuel</t>
  </si>
  <si>
    <t>51100</t>
  </si>
  <si>
    <t>Wholesale on a fee or contract basis</t>
  </si>
  <si>
    <t>51200</t>
  </si>
  <si>
    <t>Wholesale of agricultural raw materials and live animals</t>
  </si>
  <si>
    <t>51300</t>
  </si>
  <si>
    <t>Wholesale of food, beverages and tobacco</t>
  </si>
  <si>
    <t>51400</t>
  </si>
  <si>
    <t>Wholesale of household goods</t>
  </si>
  <si>
    <t>51500</t>
  </si>
  <si>
    <t>Wholesale of non-agricultural products, waste and scrap</t>
  </si>
  <si>
    <t>51800</t>
  </si>
  <si>
    <t>Wholesale of machinery, equipment and supplies</t>
  </si>
  <si>
    <t>51900</t>
  </si>
  <si>
    <t>Other wholesale</t>
  </si>
  <si>
    <t>52100</t>
  </si>
  <si>
    <t>Retail sale in non-specialised stores</t>
  </si>
  <si>
    <t>52200</t>
  </si>
  <si>
    <t>Retail sale of food, beverages &amp; tobacco in specialised shop</t>
  </si>
  <si>
    <t>52300</t>
  </si>
  <si>
    <t>Retail sale of pharmaceutical, medical &amp; cosmetic articles</t>
  </si>
  <si>
    <t>52400</t>
  </si>
  <si>
    <t>Other retail sale of new goods in specialised stores</t>
  </si>
  <si>
    <t>52500</t>
  </si>
  <si>
    <t>Retail sale of second-hand goods in stores</t>
  </si>
  <si>
    <t>52600</t>
  </si>
  <si>
    <t>Retail sale of not in stores</t>
  </si>
  <si>
    <t>52700</t>
  </si>
  <si>
    <t>Repair of personal and household goods</t>
  </si>
  <si>
    <t>55100</t>
  </si>
  <si>
    <t>Hotels</t>
  </si>
  <si>
    <t>55200</t>
  </si>
  <si>
    <t>Camping sites &amp; other provision of short-stay accommodation</t>
  </si>
  <si>
    <t>55300</t>
  </si>
  <si>
    <t>Restaurants</t>
  </si>
  <si>
    <t>55400</t>
  </si>
  <si>
    <t>Bars</t>
  </si>
  <si>
    <t>55500</t>
  </si>
  <si>
    <t>Canteens and Catering</t>
  </si>
  <si>
    <t>60100</t>
  </si>
  <si>
    <t>Transport via railways</t>
  </si>
  <si>
    <t>60200</t>
  </si>
  <si>
    <t>Other land transport</t>
  </si>
  <si>
    <t>60300</t>
  </si>
  <si>
    <t>Transport via pipelines</t>
  </si>
  <si>
    <t>61100</t>
  </si>
  <si>
    <t>Sea and coastal water transport</t>
  </si>
  <si>
    <t>61200</t>
  </si>
  <si>
    <t>Inland water transport</t>
  </si>
  <si>
    <t>62100</t>
  </si>
  <si>
    <t>Scheduled air transport</t>
  </si>
  <si>
    <t>62200</t>
  </si>
  <si>
    <t>Non-scheduled air transport</t>
  </si>
  <si>
    <t>62300</t>
  </si>
  <si>
    <t>Space transport</t>
  </si>
  <si>
    <t>63100</t>
  </si>
  <si>
    <t>Cargo handling and storage</t>
  </si>
  <si>
    <t>63200</t>
  </si>
  <si>
    <t>Other supporting transport activities</t>
  </si>
  <si>
    <t>63300</t>
  </si>
  <si>
    <t>Activities of travel agencies and tour operators</t>
  </si>
  <si>
    <t>63400</t>
  </si>
  <si>
    <t>Activities of other transport agencies</t>
  </si>
  <si>
    <t>64100</t>
  </si>
  <si>
    <t>Post and courier activities</t>
  </si>
  <si>
    <t>64200</t>
  </si>
  <si>
    <t>Telecommunications</t>
  </si>
  <si>
    <t>65100</t>
  </si>
  <si>
    <t>Monetary intermediation</t>
  </si>
  <si>
    <t>65200</t>
  </si>
  <si>
    <t>Other financial intermediation</t>
  </si>
  <si>
    <t>66000</t>
  </si>
  <si>
    <t>Insurance &amp; pension funding, excl compulsory social security</t>
  </si>
  <si>
    <t>67100</t>
  </si>
  <si>
    <t>Activities auxiliary to finance not insurance or pension</t>
  </si>
  <si>
    <t>67200</t>
  </si>
  <si>
    <t>Activities auxiliary to insurance and pension funding</t>
  </si>
  <si>
    <t>70100</t>
  </si>
  <si>
    <t>Real estate activities with own property</t>
  </si>
  <si>
    <t>70200</t>
  </si>
  <si>
    <t>Letting of own property</t>
  </si>
  <si>
    <t>70300</t>
  </si>
  <si>
    <t>Real estate activities on a fee or contract basis</t>
  </si>
  <si>
    <t>71100</t>
  </si>
  <si>
    <t>Renting of automobiles</t>
  </si>
  <si>
    <t>71200</t>
  </si>
  <si>
    <t>Renting of other transport equipment</t>
  </si>
  <si>
    <t>71300</t>
  </si>
  <si>
    <t>Renting of other machinery and equipment</t>
  </si>
  <si>
    <t>71400</t>
  </si>
  <si>
    <t>Renting of personal and household goods not else classified</t>
  </si>
  <si>
    <t>72100</t>
  </si>
  <si>
    <t>Hardware consultancy</t>
  </si>
  <si>
    <t>72200</t>
  </si>
  <si>
    <t>Software consultancy and supply</t>
  </si>
  <si>
    <t>72300</t>
  </si>
  <si>
    <t>Data processing</t>
  </si>
  <si>
    <t>72400</t>
  </si>
  <si>
    <t>Data base activities</t>
  </si>
  <si>
    <t>72500</t>
  </si>
  <si>
    <t>Maintenance of office, accounting and computing machinery</t>
  </si>
  <si>
    <t>72600</t>
  </si>
  <si>
    <t>Other computer related activities</t>
  </si>
  <si>
    <t>73100</t>
  </si>
  <si>
    <t>Research and development on natural sciences and engineering</t>
  </si>
  <si>
    <t>73200</t>
  </si>
  <si>
    <t>Research and development on social sciences and humanities</t>
  </si>
  <si>
    <t>74100</t>
  </si>
  <si>
    <t>Legal, accounting, book-keeping, tax, consultant, auditing</t>
  </si>
  <si>
    <t>74200</t>
  </si>
  <si>
    <t>Architectural, engineering &amp; related technical consultancy</t>
  </si>
  <si>
    <t>74400</t>
  </si>
  <si>
    <t>Advertising</t>
  </si>
  <si>
    <t>74500</t>
  </si>
  <si>
    <t>Labour recruitment and provision of personnel</t>
  </si>
  <si>
    <t>74600</t>
  </si>
  <si>
    <t>Investigation and security activities</t>
  </si>
  <si>
    <t>74700</t>
  </si>
  <si>
    <t>Industrial cleaning</t>
  </si>
  <si>
    <t>74800</t>
  </si>
  <si>
    <t>Miscellaneous business activities not elsewhere classified</t>
  </si>
  <si>
    <t>75100</t>
  </si>
  <si>
    <t>Administration of the State, economic &amp; social policy</t>
  </si>
  <si>
    <t>75200</t>
  </si>
  <si>
    <t>Provision of services to the community as a whole</t>
  </si>
  <si>
    <t>75300</t>
  </si>
  <si>
    <t>Compulsory social security activities</t>
  </si>
  <si>
    <t>80100</t>
  </si>
  <si>
    <t>Primary education</t>
  </si>
  <si>
    <t>80200</t>
  </si>
  <si>
    <t>Secondary Education</t>
  </si>
  <si>
    <t>80300</t>
  </si>
  <si>
    <t>Higher education</t>
  </si>
  <si>
    <t>80400</t>
  </si>
  <si>
    <t>Adult and other education</t>
  </si>
  <si>
    <t>85100</t>
  </si>
  <si>
    <t>Human health activities</t>
  </si>
  <si>
    <t>85200</t>
  </si>
  <si>
    <t>Veterinary activities</t>
  </si>
  <si>
    <t>85300</t>
  </si>
  <si>
    <t>Social work activities</t>
  </si>
  <si>
    <t>90000</t>
  </si>
  <si>
    <t>Sewage and refuse disposal, sanitation &amp; similar activities</t>
  </si>
  <si>
    <t>91100</t>
  </si>
  <si>
    <t>Activities of business, employers &amp; professional orgs</t>
  </si>
  <si>
    <t>91200</t>
  </si>
  <si>
    <t>Activities of trade unions</t>
  </si>
  <si>
    <t>91300</t>
  </si>
  <si>
    <t>Activities of other membership organisations</t>
  </si>
  <si>
    <t>92100</t>
  </si>
  <si>
    <t>Motion picture and video activities</t>
  </si>
  <si>
    <t>92200</t>
  </si>
  <si>
    <t>Radio and television activities</t>
  </si>
  <si>
    <t>92300</t>
  </si>
  <si>
    <t>Other entertainment activities</t>
  </si>
  <si>
    <t>92400</t>
  </si>
  <si>
    <t>News agency activities</t>
  </si>
  <si>
    <t>92500</t>
  </si>
  <si>
    <t>Library, archives, museums and other cultural activities</t>
  </si>
  <si>
    <t>92600</t>
  </si>
  <si>
    <t>Sporting activities</t>
  </si>
  <si>
    <t>92700</t>
  </si>
  <si>
    <t>Other recreational activities</t>
  </si>
  <si>
    <t>93000</t>
  </si>
  <si>
    <t>95000</t>
  </si>
  <si>
    <t>Private households with employed persons</t>
  </si>
  <si>
    <t>96000</t>
  </si>
  <si>
    <t>Goods producing activities of private households for own use</t>
  </si>
  <si>
    <t>97000</t>
  </si>
  <si>
    <t>Services producing activities of private houses for own use</t>
  </si>
  <si>
    <t>98000</t>
  </si>
  <si>
    <t>99000</t>
  </si>
  <si>
    <t>Extra-territorial organisations and bodies</t>
  </si>
  <si>
    <t>Unknown</t>
  </si>
  <si>
    <t>NRE</t>
  </si>
  <si>
    <t>Not Readable</t>
  </si>
  <si>
    <t>REV</t>
  </si>
  <si>
    <t>Readable but validation failure</t>
  </si>
  <si>
    <t>Values for RoI removed 21/11/13</t>
  </si>
  <si>
    <t>VACH</t>
  </si>
  <si>
    <t>Value substituted by Interval Data Collector</t>
  </si>
  <si>
    <t>VCHG</t>
  </si>
  <si>
    <t>Value Changed Manually</t>
  </si>
  <si>
    <t>VDAT</t>
  </si>
  <si>
    <t>value estimated in data aggregation</t>
  </si>
  <si>
    <t>VEST</t>
  </si>
  <si>
    <t>Value Estimated</t>
  </si>
  <si>
    <t>Value invalid</t>
  </si>
  <si>
    <t>VMSG</t>
  </si>
  <si>
    <t>Value missing</t>
  </si>
  <si>
    <t>VNE</t>
  </si>
  <si>
    <t>Value does not exist</t>
  </si>
  <si>
    <t>VVAK</t>
  </si>
  <si>
    <t>Valid value</t>
  </si>
  <si>
    <t>LF1</t>
  </si>
  <si>
    <t>0&lt;30%</t>
  </si>
  <si>
    <t>LF2</t>
  </si>
  <si>
    <t>30% =&lt;LF 2 &lt;50%</t>
  </si>
  <si>
    <t>LF3</t>
  </si>
  <si>
    <t>&gt;= 50%</t>
  </si>
  <si>
    <t xml:space="preserve">0&lt;30% </t>
  </si>
  <si>
    <t xml:space="preserve"> &gt;= 50%</t>
  </si>
  <si>
    <t>Urban Domestic Unrestricted</t>
  </si>
  <si>
    <t>Urban Domestic Day/Night</t>
  </si>
  <si>
    <t>Rural Domestic Unrestricted</t>
  </si>
  <si>
    <t>04</t>
  </si>
  <si>
    <t>Rural Domestic Day/Night</t>
  </si>
  <si>
    <t>Non Domestic Unrestricted</t>
  </si>
  <si>
    <t>06</t>
  </si>
  <si>
    <t>Non Domestic Day/Night</t>
  </si>
  <si>
    <t>07</t>
  </si>
  <si>
    <t>MD with LF up to (but not including) 30%</t>
  </si>
  <si>
    <t>08</t>
  </si>
  <si>
    <t>MD with LF greater than or equal to 30% but less than 50%</t>
  </si>
  <si>
    <t>09</t>
  </si>
  <si>
    <t>MD with LF greater than or equal to 50%</t>
  </si>
  <si>
    <t>Unmetered - Flat</t>
  </si>
  <si>
    <t>Public Lighting - Dusk/Dawn</t>
  </si>
  <si>
    <t>Public Lighting - Dusk/Midnight</t>
  </si>
  <si>
    <t>Public Lighting - Dusk/Dawn with Extra Trimming</t>
  </si>
  <si>
    <t>Public Lighting - Dusk/Dawn with Extra Trimming and 75% dimming between midnight and 06.00 hrs</t>
  </si>
  <si>
    <t>Public Lighting - Dusk/Dawn with Extra Trimming and 67% dimming between midnight and 06.00 hrs</t>
  </si>
  <si>
    <t>Public Lighting - Dusk/Dawn with Extra Trimming and 50% dimming between midnight and 06.00 hrs</t>
  </si>
  <si>
    <t>Public Lighting - Dusk to Dawn with Extra Trimming, dimmed to 75% from 21:00 through to 07:00 next day</t>
  </si>
  <si>
    <t>Public Lighting - Dusk to Dawn with Extra Trimming, dimmed to 67% from 21:00 through to 07:00 next day</t>
  </si>
  <si>
    <t>Public Lighting - Dusk to Dawn with Extra Trimming, dimmed to 50% from 21:00 through to 07:00 next day</t>
  </si>
  <si>
    <t>Public Lighting - Dusk to Dawn with Extra Trimming, dimmed to 75% from 20:00 to 22:00 then to 50% until 07:00 next day</t>
  </si>
  <si>
    <t>Public Lighting - Dusk to Dawn with Extra Trimming, dimmed to 67% from 20:00 to 22:00 then to 50% until 07:00 next day</t>
  </si>
  <si>
    <t>Public Lighting - Dusk to Dawn with Extra Trimming, dimmed to 64% from 20:00 to 22:00 then to 47% until 07:00 next day</t>
  </si>
  <si>
    <t>Public Lighting - Dusk to Dawn with Extra Trimming, dimmed to 64% from 20:00 to 22:00 then to 36% until 07:00 next day</t>
  </si>
  <si>
    <t xml:space="preserve">Urban domestic SST </t>
  </si>
  <si>
    <t xml:space="preserve">Rural domestic SST </t>
  </si>
  <si>
    <t>Non-domestic SST</t>
  </si>
  <si>
    <t>Domestic Unrestricted</t>
  </si>
  <si>
    <t>Domestic Switched</t>
  </si>
  <si>
    <t>Non Domestic Switched</t>
  </si>
  <si>
    <t>Unmetered Flat</t>
  </si>
  <si>
    <t>Unmetered Dusk Dawn</t>
  </si>
  <si>
    <t>Unmetered 35/18 Profile (UL)" on v4.0.</t>
  </si>
  <si>
    <t>Unmetered Switched 35/18 Profile (US)"</t>
  </si>
  <si>
    <t>Mixed Domestic</t>
  </si>
  <si>
    <t>Mixed Non Domestic</t>
  </si>
  <si>
    <t>Life Support</t>
  </si>
  <si>
    <t>Non Life Support</t>
  </si>
  <si>
    <t>Medical Institution</t>
  </si>
  <si>
    <t>CL</t>
  </si>
  <si>
    <t>Electric Chair Lift</t>
  </si>
  <si>
    <t>EH</t>
  </si>
  <si>
    <t>Electric Hoist</t>
  </si>
  <si>
    <t>EM</t>
  </si>
  <si>
    <t>Electric Mattress/Bed</t>
  </si>
  <si>
    <t>FR</t>
  </si>
  <si>
    <t>Vital Medicine Requiring Refrigeration</t>
  </si>
  <si>
    <t>HD</t>
  </si>
  <si>
    <t>Home Dialysis</t>
  </si>
  <si>
    <t>MS</t>
  </si>
  <si>
    <t>Multiple Sclerosis</t>
  </si>
  <si>
    <t>NB</t>
  </si>
  <si>
    <t>Nebuliser</t>
  </si>
  <si>
    <t>NP</t>
  </si>
  <si>
    <t>Peg Tube Feeding Pump</t>
  </si>
  <si>
    <t>OC</t>
  </si>
  <si>
    <t>Oxygen Concentrator</t>
  </si>
  <si>
    <t>PN</t>
  </si>
  <si>
    <t>Total Parental Nutrition Machine</t>
  </si>
  <si>
    <t>PV</t>
  </si>
  <si>
    <t>Patient Vital Signs Monitoring Systems</t>
  </si>
  <si>
    <t>SL</t>
  </si>
  <si>
    <t>Electric Pressure Stair Lift</t>
  </si>
  <si>
    <t>Suction Pump</t>
  </si>
  <si>
    <t>VT</t>
  </si>
  <si>
    <t>Ventilator</t>
  </si>
  <si>
    <t>Advice</t>
  </si>
  <si>
    <t>Response</t>
  </si>
  <si>
    <t>RM001</t>
  </si>
  <si>
    <t>Single Tariff kWh</t>
  </si>
  <si>
    <t>RM002</t>
  </si>
  <si>
    <t>RM003</t>
  </si>
  <si>
    <t>RM004</t>
  </si>
  <si>
    <t>RM005</t>
  </si>
  <si>
    <t>RM006</t>
  </si>
  <si>
    <t>RM007</t>
  </si>
  <si>
    <t>RM008</t>
  </si>
  <si>
    <t>RM010</t>
  </si>
  <si>
    <t>RM011</t>
  </si>
  <si>
    <t>RM020</t>
  </si>
  <si>
    <t>RM021</t>
  </si>
  <si>
    <t>RM022</t>
  </si>
  <si>
    <t>RM030</t>
  </si>
  <si>
    <t>RM031</t>
  </si>
  <si>
    <t>RM032</t>
  </si>
  <si>
    <t>RM033</t>
  </si>
  <si>
    <t>RM034</t>
  </si>
  <si>
    <t>RM035</t>
  </si>
  <si>
    <t>RM036</t>
  </si>
  <si>
    <t>RM039</t>
  </si>
  <si>
    <t>RM040</t>
  </si>
  <si>
    <t>RM041</t>
  </si>
  <si>
    <t>RM042</t>
  </si>
  <si>
    <t>RM043</t>
  </si>
  <si>
    <t>RM050</t>
  </si>
  <si>
    <t>Electronic Single Tariff kWh</t>
  </si>
  <si>
    <t>RM051</t>
  </si>
  <si>
    <t>Single Tariff kWh Budget Controller</t>
  </si>
  <si>
    <t>RM052</t>
  </si>
  <si>
    <t>RM054</t>
  </si>
  <si>
    <t>RM055</t>
  </si>
  <si>
    <t>RM056</t>
  </si>
  <si>
    <t>RM066</t>
  </si>
  <si>
    <t>RM067</t>
  </si>
  <si>
    <t>RM068</t>
  </si>
  <si>
    <t>RM100</t>
  </si>
  <si>
    <t>Smart GPRS 1PH WC 1-20(100)A</t>
  </si>
  <si>
    <t>RM101</t>
  </si>
  <si>
    <t>Smart DLC 1PH WC 0.25-5(80)A</t>
  </si>
  <si>
    <t>RM102</t>
  </si>
  <si>
    <t>Smart RF 1PH WC 0.5-10(100)A</t>
  </si>
  <si>
    <t>RM103</t>
  </si>
  <si>
    <t>Smart RF 1PH WC 1-20(100)A</t>
  </si>
  <si>
    <t>RM104</t>
  </si>
  <si>
    <t>RM105</t>
  </si>
  <si>
    <t>Smart PLC 1PH WC 1-20(100)A</t>
  </si>
  <si>
    <t>RM106</t>
  </si>
  <si>
    <t>Smart GPRS 1PH WC 5(100) AMPS</t>
  </si>
  <si>
    <t>RM107</t>
  </si>
  <si>
    <t xml:space="preserve">Smart GPRS 1PH WC 5(100) AMPS                                                 </t>
  </si>
  <si>
    <t>RM108</t>
  </si>
  <si>
    <t>SMART 1 Ph Whole Current Meter</t>
  </si>
  <si>
    <t>RM220</t>
  </si>
  <si>
    <t>Double Tariff kWh</t>
  </si>
  <si>
    <t>RM221</t>
  </si>
  <si>
    <t>RM222</t>
  </si>
  <si>
    <t>RM223</t>
  </si>
  <si>
    <t>RM224</t>
  </si>
  <si>
    <t>RM225</t>
  </si>
  <si>
    <t>RM226</t>
  </si>
  <si>
    <t>RM227</t>
  </si>
  <si>
    <t>RM228</t>
  </si>
  <si>
    <t>RM229</t>
  </si>
  <si>
    <t>RM230</t>
  </si>
  <si>
    <t>RM231</t>
  </si>
  <si>
    <t>RM232</t>
  </si>
  <si>
    <t>Double Tariff kWh 2 Element</t>
  </si>
  <si>
    <t>RM233</t>
  </si>
  <si>
    <t>RM234</t>
  </si>
  <si>
    <t>RM235</t>
  </si>
  <si>
    <t>RM250</t>
  </si>
  <si>
    <t>Electronic Double Tariff kWh</t>
  </si>
  <si>
    <t>RM251</t>
  </si>
  <si>
    <t>RM252</t>
  </si>
  <si>
    <t>RM253</t>
  </si>
  <si>
    <t>Electronic Double Tariff kWh (AMPY 5224E)</t>
  </si>
  <si>
    <t>RM255</t>
  </si>
  <si>
    <t>Electronic Multi rate kWh</t>
  </si>
  <si>
    <t>RM256</t>
  </si>
  <si>
    <t>RM257</t>
  </si>
  <si>
    <t>Electronic Multi Rate kWh</t>
  </si>
  <si>
    <t>RM258</t>
  </si>
  <si>
    <t>RM259</t>
  </si>
  <si>
    <t>RM260</t>
  </si>
  <si>
    <t>1 Phase IMP/CP QH 20(100)</t>
  </si>
  <si>
    <t>RM280</t>
  </si>
  <si>
    <t>Hardwired</t>
  </si>
  <si>
    <t>RM281</t>
  </si>
  <si>
    <t xml:space="preserve">DLC </t>
  </si>
  <si>
    <t>RM282</t>
  </si>
  <si>
    <t>RM283</t>
  </si>
  <si>
    <t>RM284</t>
  </si>
  <si>
    <t>RM285</t>
  </si>
  <si>
    <t>RM300</t>
  </si>
  <si>
    <t>Smart GPRS 3Ph WC 1-20(100)</t>
  </si>
  <si>
    <t>RM301</t>
  </si>
  <si>
    <t>Smart DLC 3PH WC 0.25-5(80)A</t>
  </si>
  <si>
    <t>RM302</t>
  </si>
  <si>
    <t>Smart RF 3PH WC 0.5-10(100)A</t>
  </si>
  <si>
    <t>RM303</t>
  </si>
  <si>
    <t>Smart RF 3PH WC 1-20(100)A</t>
  </si>
  <si>
    <t>RM304</t>
  </si>
  <si>
    <t>Smart PLC 3PH WC 1-20(100)A</t>
  </si>
  <si>
    <t>RM305</t>
  </si>
  <si>
    <t>SMART 3 Ph Whole Current Meter</t>
  </si>
  <si>
    <t>RM306</t>
  </si>
  <si>
    <t>RM350</t>
  </si>
  <si>
    <t>RM351</t>
  </si>
  <si>
    <t>Smart DLC 3PH CT 0.25-5(80)A</t>
  </si>
  <si>
    <t>RM352</t>
  </si>
  <si>
    <t>Smart RF 3PH CT 0.5-10(100)A</t>
  </si>
  <si>
    <t>RM353</t>
  </si>
  <si>
    <t>Smart RF 3PH CT 1-20(100)A</t>
  </si>
  <si>
    <t>RM354</t>
  </si>
  <si>
    <t>Smart PLC 3PH CT 1-20(100)A</t>
  </si>
  <si>
    <t>RM400</t>
  </si>
  <si>
    <t>Single Tariff Current Transformer kWh</t>
  </si>
  <si>
    <t>RM401</t>
  </si>
  <si>
    <t>RM402</t>
  </si>
  <si>
    <t xml:space="preserve">RM403     </t>
  </si>
  <si>
    <t>RM420</t>
  </si>
  <si>
    <t>Double Tariff Current Transformer kWh</t>
  </si>
  <si>
    <t>RM421</t>
  </si>
  <si>
    <t>RM422</t>
  </si>
  <si>
    <t>RM423</t>
  </si>
  <si>
    <t>RM424</t>
  </si>
  <si>
    <t>RM425</t>
  </si>
  <si>
    <t xml:space="preserve">RM426     </t>
  </si>
  <si>
    <t>RM427</t>
  </si>
  <si>
    <t>1 PH ELEC CT ST/DT 5(10)</t>
  </si>
  <si>
    <t>RM500</t>
  </si>
  <si>
    <t>RM501</t>
  </si>
  <si>
    <t>RM502</t>
  </si>
  <si>
    <t>RM503</t>
  </si>
  <si>
    <t>RM504</t>
  </si>
  <si>
    <t>RM505</t>
  </si>
  <si>
    <t>RM506</t>
  </si>
  <si>
    <t>RM510</t>
  </si>
  <si>
    <t>RM511</t>
  </si>
  <si>
    <t>RM512</t>
  </si>
  <si>
    <t>RM513</t>
  </si>
  <si>
    <t>RM514</t>
  </si>
  <si>
    <t>RM515</t>
  </si>
  <si>
    <t>RM516</t>
  </si>
  <si>
    <t>3-Phase Mechanical Single Tariff Meter</t>
  </si>
  <si>
    <t>RM520</t>
  </si>
  <si>
    <t>RM521</t>
  </si>
  <si>
    <t>RM522</t>
  </si>
  <si>
    <t>RM523</t>
  </si>
  <si>
    <t>RM524</t>
  </si>
  <si>
    <t>RM525</t>
  </si>
  <si>
    <t>RM526</t>
  </si>
  <si>
    <t>RM527</t>
  </si>
  <si>
    <t>RM528</t>
  </si>
  <si>
    <t>RM529</t>
  </si>
  <si>
    <t>RM530</t>
  </si>
  <si>
    <t>RM531</t>
  </si>
  <si>
    <t>RM532</t>
  </si>
  <si>
    <t>RM533</t>
  </si>
  <si>
    <t>RM534</t>
  </si>
  <si>
    <t>RM534 - Electronic Double Tariff kWh</t>
  </si>
  <si>
    <t>RM540</t>
  </si>
  <si>
    <t>Mechanical MD</t>
  </si>
  <si>
    <t>RM541</t>
  </si>
  <si>
    <t>RM542</t>
  </si>
  <si>
    <t>RM543</t>
  </si>
  <si>
    <t>RM545</t>
  </si>
  <si>
    <t xml:space="preserve">M.F.M. </t>
  </si>
  <si>
    <t>RM546</t>
  </si>
  <si>
    <t>RM547</t>
  </si>
  <si>
    <t>RM548</t>
  </si>
  <si>
    <t xml:space="preserve">RM549     </t>
  </si>
  <si>
    <t>RM550</t>
  </si>
  <si>
    <t>M.F.M. (Elster A1140)</t>
  </si>
  <si>
    <t>RM551</t>
  </si>
  <si>
    <t>M.F.M.</t>
  </si>
  <si>
    <t>RM552</t>
  </si>
  <si>
    <t>RM553</t>
  </si>
  <si>
    <t>RM554</t>
  </si>
  <si>
    <t>3 PHASE IMP/EXP QH 20(100)</t>
  </si>
  <si>
    <t>RM570</t>
  </si>
  <si>
    <t>Single Tariff kVArh</t>
  </si>
  <si>
    <t>RM571</t>
  </si>
  <si>
    <t>RM572</t>
  </si>
  <si>
    <t>RM573</t>
  </si>
  <si>
    <t>RM574</t>
  </si>
  <si>
    <t>RM575</t>
  </si>
  <si>
    <t>RM576</t>
  </si>
  <si>
    <t>RM600</t>
  </si>
  <si>
    <t>C.T. Single Tariff kWh</t>
  </si>
  <si>
    <t>RM601</t>
  </si>
  <si>
    <t>RM602</t>
  </si>
  <si>
    <t>RM603</t>
  </si>
  <si>
    <t>RM604</t>
  </si>
  <si>
    <t>RM617</t>
  </si>
  <si>
    <t>C.T. kVArh</t>
  </si>
  <si>
    <t>RM620</t>
  </si>
  <si>
    <t>C.T.  Double Tariff kWh</t>
  </si>
  <si>
    <t>RM621</t>
  </si>
  <si>
    <t>RM622</t>
  </si>
  <si>
    <t>RM623</t>
  </si>
  <si>
    <t>RM624</t>
  </si>
  <si>
    <t>RM625</t>
  </si>
  <si>
    <t>RM626</t>
  </si>
  <si>
    <t>RM627</t>
  </si>
  <si>
    <t>RM640</t>
  </si>
  <si>
    <t>C.T.  Single Tariff  Mech anical MD</t>
  </si>
  <si>
    <t>RM641</t>
  </si>
  <si>
    <t>RM645</t>
  </si>
  <si>
    <t>RM646</t>
  </si>
  <si>
    <t>RM647</t>
  </si>
  <si>
    <t>RM648</t>
  </si>
  <si>
    <t>RM649</t>
  </si>
  <si>
    <t>RM650</t>
  </si>
  <si>
    <t>RM651</t>
  </si>
  <si>
    <t>RM652</t>
  </si>
  <si>
    <t>RM653</t>
  </si>
  <si>
    <t>3 PHASE ELEC CT QH 5(10)</t>
  </si>
  <si>
    <t>RM660</t>
  </si>
  <si>
    <t>C.T.  Double Tariff Mechanical MD</t>
  </si>
  <si>
    <t>RM661</t>
  </si>
  <si>
    <t>RM662</t>
  </si>
  <si>
    <t>RM663</t>
  </si>
  <si>
    <t>RM664</t>
  </si>
  <si>
    <t>RM665</t>
  </si>
  <si>
    <t>RM666</t>
  </si>
  <si>
    <t>RM667</t>
  </si>
  <si>
    <t>RM670</t>
  </si>
  <si>
    <t>RM671</t>
  </si>
  <si>
    <t>RM672</t>
  </si>
  <si>
    <t>RM673</t>
  </si>
  <si>
    <t>RM674</t>
  </si>
  <si>
    <t>RM675</t>
  </si>
  <si>
    <t>RM676</t>
  </si>
  <si>
    <t>RM720</t>
  </si>
  <si>
    <t>RM721</t>
  </si>
  <si>
    <t>RM722</t>
  </si>
  <si>
    <t>RM723</t>
  </si>
  <si>
    <t>RM740</t>
  </si>
  <si>
    <t xml:space="preserve">Single Tariff Mechanical MD </t>
  </si>
  <si>
    <t>RM741</t>
  </si>
  <si>
    <t>RM742</t>
  </si>
  <si>
    <t>RM743</t>
  </si>
  <si>
    <t xml:space="preserve">Double Tariff Mechanical MD </t>
  </si>
  <si>
    <t>RM744</t>
  </si>
  <si>
    <t>RM745</t>
  </si>
  <si>
    <t>RM746</t>
  </si>
  <si>
    <t>RM747</t>
  </si>
  <si>
    <t>RM748</t>
  </si>
  <si>
    <t>RM749</t>
  </si>
  <si>
    <t>RM750</t>
  </si>
  <si>
    <t>RM751</t>
  </si>
  <si>
    <t>RM752</t>
  </si>
  <si>
    <t>RM753</t>
  </si>
  <si>
    <t>RM754</t>
  </si>
  <si>
    <t>RM755</t>
  </si>
  <si>
    <t>RM756</t>
  </si>
  <si>
    <t>RM757</t>
  </si>
  <si>
    <t>RM758</t>
  </si>
  <si>
    <t>RM759</t>
  </si>
  <si>
    <t>RM760</t>
  </si>
  <si>
    <t>RM761</t>
  </si>
  <si>
    <t>RM762</t>
  </si>
  <si>
    <t>RM763</t>
  </si>
  <si>
    <t>RM764</t>
  </si>
  <si>
    <t>RM765</t>
  </si>
  <si>
    <t>RM766</t>
  </si>
  <si>
    <t>RM767</t>
  </si>
  <si>
    <t>RM768</t>
  </si>
  <si>
    <t>RM769</t>
  </si>
  <si>
    <t>RM770</t>
  </si>
  <si>
    <t>RM771</t>
  </si>
  <si>
    <t>RM772</t>
  </si>
  <si>
    <t>RM773</t>
  </si>
  <si>
    <t>RM774</t>
  </si>
  <si>
    <t>RM775</t>
  </si>
  <si>
    <t>RM776</t>
  </si>
  <si>
    <t>RM777</t>
  </si>
  <si>
    <t>RM780</t>
  </si>
  <si>
    <t>Summator</t>
  </si>
  <si>
    <t>RM781</t>
  </si>
  <si>
    <t>M.F.M. (PWRM/PML Ion 7600)</t>
  </si>
  <si>
    <t>RM782</t>
  </si>
  <si>
    <t>M.F.M. (PWRM/PML Ion 7650)</t>
  </si>
  <si>
    <t>RM783</t>
  </si>
  <si>
    <t>RM784</t>
  </si>
  <si>
    <t>Summator (PSI Siemens Maxsys V2737/R33)</t>
  </si>
  <si>
    <t>RM785</t>
  </si>
  <si>
    <t>M.F.M</t>
  </si>
  <si>
    <t>RMAB1</t>
  </si>
  <si>
    <t>Single Phase Single Tariff kWh</t>
  </si>
  <si>
    <t>RMAB3</t>
  </si>
  <si>
    <t>RMB10</t>
  </si>
  <si>
    <t>RMB14</t>
  </si>
  <si>
    <t>RMB15</t>
  </si>
  <si>
    <t>RMB16</t>
  </si>
  <si>
    <t>RMB20</t>
  </si>
  <si>
    <t>RMB34</t>
  </si>
  <si>
    <t>RMB36</t>
  </si>
  <si>
    <t>RMB40</t>
  </si>
  <si>
    <t>RMB45</t>
  </si>
  <si>
    <t>RMB60</t>
  </si>
  <si>
    <t>RMB63</t>
  </si>
  <si>
    <t>RMB80</t>
  </si>
  <si>
    <t>RMDT1</t>
  </si>
  <si>
    <t>RMDT3</t>
  </si>
  <si>
    <t>TKMTR</t>
  </si>
  <si>
    <t>H050</t>
  </si>
  <si>
    <t>Interval Meter</t>
  </si>
  <si>
    <t>H100</t>
  </si>
  <si>
    <t>Interval Meter kWh + kVArh Import only (STOD)</t>
  </si>
  <si>
    <t>H101</t>
  </si>
  <si>
    <t>Interval Meter Import and Export</t>
  </si>
  <si>
    <t>MCC01</t>
  </si>
  <si>
    <t>24 hour</t>
  </si>
  <si>
    <t>MCC02</t>
  </si>
  <si>
    <t>D/N</t>
  </si>
  <si>
    <t>MCC03</t>
  </si>
  <si>
    <t>24h+NSH</t>
  </si>
  <si>
    <t>MCC04</t>
  </si>
  <si>
    <t>D/N+W</t>
  </si>
  <si>
    <t>MCC05</t>
  </si>
  <si>
    <t>MDNm/Pk</t>
  </si>
  <si>
    <t>MCC06</t>
  </si>
  <si>
    <t>MDNm+Pk</t>
  </si>
  <si>
    <t>MCC07</t>
  </si>
  <si>
    <t>24H+NSH+W</t>
  </si>
  <si>
    <t>MCC08</t>
  </si>
  <si>
    <t>24h+W</t>
  </si>
  <si>
    <t>MCC09</t>
  </si>
  <si>
    <t>Unmetered</t>
  </si>
  <si>
    <t>MCC10</t>
  </si>
  <si>
    <t>QH2CH_IP</t>
  </si>
  <si>
    <t>MCC11</t>
  </si>
  <si>
    <t>QH4CH_IPXP</t>
  </si>
  <si>
    <t>MCC12</t>
  </si>
  <si>
    <t>HH1CH_1CR_IP</t>
  </si>
  <si>
    <t>MCC13</t>
  </si>
  <si>
    <t>MCC14</t>
  </si>
  <si>
    <t>MCC15</t>
  </si>
  <si>
    <t>MCC16</t>
  </si>
  <si>
    <t>SST IMP</t>
  </si>
  <si>
    <t>MCC17</t>
  </si>
  <si>
    <t>MCC18</t>
  </si>
  <si>
    <t>MCC19</t>
  </si>
  <si>
    <t>MCC20</t>
  </si>
  <si>
    <t>MCC50</t>
  </si>
  <si>
    <t>NONSTD</t>
  </si>
  <si>
    <t>MCC51</t>
  </si>
  <si>
    <t>D/N+NSH</t>
  </si>
  <si>
    <t>MCC53</t>
  </si>
  <si>
    <t>2 X D/N</t>
  </si>
  <si>
    <t>MCC57</t>
  </si>
  <si>
    <t>24h+D</t>
  </si>
  <si>
    <t>MCC58</t>
  </si>
  <si>
    <t>24h+D/N</t>
  </si>
  <si>
    <t>MCC59</t>
  </si>
  <si>
    <t>24h+D/N+W</t>
  </si>
  <si>
    <t>MCC60</t>
  </si>
  <si>
    <t>24h+D/N+NS</t>
  </si>
  <si>
    <t>MCC61</t>
  </si>
  <si>
    <t>2x24h</t>
  </si>
  <si>
    <t>MCC62</t>
  </si>
  <si>
    <t>2x24h+NSH</t>
  </si>
  <si>
    <t>MCC63</t>
  </si>
  <si>
    <t>2x24h+D</t>
  </si>
  <si>
    <t>MCC64</t>
  </si>
  <si>
    <t>2x24h+W</t>
  </si>
  <si>
    <t>MCC65</t>
  </si>
  <si>
    <t>3X24h</t>
  </si>
  <si>
    <t>MCC67</t>
  </si>
  <si>
    <t>3X24h+Day</t>
  </si>
  <si>
    <t>MCC68</t>
  </si>
  <si>
    <t>QH1CH_IP</t>
  </si>
  <si>
    <t>MCC70</t>
  </si>
  <si>
    <t>3x24H+NSH</t>
  </si>
  <si>
    <t>MCC71</t>
  </si>
  <si>
    <t>4x24H</t>
  </si>
  <si>
    <t>MCC72</t>
  </si>
  <si>
    <t>3x24H+W</t>
  </si>
  <si>
    <t>MCC73</t>
  </si>
  <si>
    <t>4x24H+NSH</t>
  </si>
  <si>
    <t>MCC74</t>
  </si>
  <si>
    <t>5x24H</t>
  </si>
  <si>
    <t>MCC75</t>
  </si>
  <si>
    <t>24H+2xNSH</t>
  </si>
  <si>
    <t>MCC76</t>
  </si>
  <si>
    <t>4x24H+W</t>
  </si>
  <si>
    <t>MCC77</t>
  </si>
  <si>
    <t>2x24H+W+NSH</t>
  </si>
  <si>
    <t>MCC78</t>
  </si>
  <si>
    <t>3x24H+W+NSH</t>
  </si>
  <si>
    <t>MCC79</t>
  </si>
  <si>
    <t>5x24H+NSH</t>
  </si>
  <si>
    <t>N001</t>
  </si>
  <si>
    <t xml:space="preserve">Unrestricted </t>
  </si>
  <si>
    <t>N002</t>
  </si>
  <si>
    <t>Day/Night (01:00 - 08:00)</t>
  </si>
  <si>
    <t>N003</t>
  </si>
  <si>
    <t xml:space="preserve">Evening and Weekend </t>
  </si>
  <si>
    <t>N004</t>
  </si>
  <si>
    <t>Day, Night and (Storage Heating Non Auto + Water Heating)</t>
  </si>
  <si>
    <t>N005</t>
  </si>
  <si>
    <t>Day, Night and (Storage Heating Auto + Water Heating)</t>
  </si>
  <si>
    <t>N006</t>
  </si>
  <si>
    <t>Day and (Night + Storage Heat Non Auto) and Water Heating</t>
  </si>
  <si>
    <t>N007</t>
  </si>
  <si>
    <t>Day and (Night + Storage Heating Auto) and Water Heating</t>
  </si>
  <si>
    <t>N008</t>
  </si>
  <si>
    <t xml:space="preserve">4 Rate Time Banded </t>
  </si>
  <si>
    <t>N009</t>
  </si>
  <si>
    <t xml:space="preserve">4 Rate Time Banded with Export </t>
  </si>
  <si>
    <t>N010</t>
  </si>
  <si>
    <t>Unrestricted + Export</t>
  </si>
  <si>
    <t>N011</t>
  </si>
  <si>
    <t>Day/Night + Export</t>
  </si>
  <si>
    <t>N012</t>
  </si>
  <si>
    <t>N040</t>
  </si>
  <si>
    <t>Preserved 4 Rate Time Banded (Day/Night)</t>
  </si>
  <si>
    <t>N041</t>
  </si>
  <si>
    <t>Preserved 8hr</t>
  </si>
  <si>
    <t>N042</t>
  </si>
  <si>
    <t xml:space="preserve">Preserved 11hr </t>
  </si>
  <si>
    <t>N043</t>
  </si>
  <si>
    <t>Preserved 15hr</t>
  </si>
  <si>
    <t>N044</t>
  </si>
  <si>
    <t>Preserved 16hr</t>
  </si>
  <si>
    <t>N045</t>
  </si>
  <si>
    <t>Preserved 11hr Keypad</t>
  </si>
  <si>
    <t>N046</t>
  </si>
  <si>
    <t>Preserved Day/Night (Code A)</t>
  </si>
  <si>
    <t>N047</t>
  </si>
  <si>
    <t>Preserved 15Hr keypad</t>
  </si>
  <si>
    <t>N061</t>
  </si>
  <si>
    <t>Non Standard 3 x UNR</t>
  </si>
  <si>
    <t>N062</t>
  </si>
  <si>
    <t>Non Standard 2 x UNR &amp; 1 x R23</t>
  </si>
  <si>
    <t>N063</t>
  </si>
  <si>
    <t xml:space="preserve">Non Standard 2 x UNR  </t>
  </si>
  <si>
    <t>N064</t>
  </si>
  <si>
    <t>Non Standard 1 x UNR &amp; 2 x R23</t>
  </si>
  <si>
    <t>N065</t>
  </si>
  <si>
    <t>Non Standard 2 x D01, 1 x N01 &amp; 2 x HT1</t>
  </si>
  <si>
    <t>N066</t>
  </si>
  <si>
    <t>Non Standard 2 x D01, 1 x N01 &amp; 1 x HT1</t>
  </si>
  <si>
    <t>N067</t>
  </si>
  <si>
    <t>Non Standard 1 x D01, 1 x N01 &amp; 2 x HT1</t>
  </si>
  <si>
    <t>N068</t>
  </si>
  <si>
    <t>Non Standard 2 x D01, 2 x N01</t>
  </si>
  <si>
    <t>N098</t>
  </si>
  <si>
    <t>Non Standard Off Peak</t>
  </si>
  <si>
    <t>N099</t>
  </si>
  <si>
    <t>Non Standard Code Groups</t>
  </si>
  <si>
    <t>Basement</t>
  </si>
  <si>
    <t>Garage</t>
  </si>
  <si>
    <t>Hall</t>
  </si>
  <si>
    <t>Kitchen</t>
  </si>
  <si>
    <t>Landing</t>
  </si>
  <si>
    <t>Office</t>
  </si>
  <si>
    <t>Outside box</t>
  </si>
  <si>
    <t>Porch</t>
  </si>
  <si>
    <t>Press</t>
  </si>
  <si>
    <t>Pumphouse</t>
  </si>
  <si>
    <t>Scullery/Pantry/Kitchen</t>
  </si>
  <si>
    <t>Shop</t>
  </si>
  <si>
    <t>Switchroom/Board</t>
  </si>
  <si>
    <t>Under stairs</t>
  </si>
  <si>
    <t>Car park</t>
  </si>
  <si>
    <t>Pole</t>
  </si>
  <si>
    <t>Lobby</t>
  </si>
  <si>
    <t>Shed/Outoffice/Barn</t>
  </si>
  <si>
    <t>Annexe</t>
  </si>
  <si>
    <t>20</t>
  </si>
  <si>
    <t>Milking parlour/Dairy</t>
  </si>
  <si>
    <t>Workshop</t>
  </si>
  <si>
    <t>Store</t>
  </si>
  <si>
    <t>Back door</t>
  </si>
  <si>
    <t>Bedroom</t>
  </si>
  <si>
    <t>Boiler House</t>
  </si>
  <si>
    <t>Factory</t>
  </si>
  <si>
    <t>Assigned</t>
  </si>
  <si>
    <t>C</t>
  </si>
  <si>
    <t>Created</t>
  </si>
  <si>
    <t>D</t>
  </si>
  <si>
    <t>De-energised</t>
  </si>
  <si>
    <t>De-energised Remote</t>
  </si>
  <si>
    <t>E</t>
  </si>
  <si>
    <t>Energised</t>
  </si>
  <si>
    <t>T</t>
  </si>
  <si>
    <t>Terminated</t>
  </si>
  <si>
    <t>D01</t>
  </si>
  <si>
    <t>De-energise Supplier Request, (Not NPA related)</t>
  </si>
  <si>
    <t>D02</t>
  </si>
  <si>
    <t>De-energise (NPA related)</t>
  </si>
  <si>
    <t>D03</t>
  </si>
  <si>
    <t>De-energise (Unmetered)</t>
  </si>
  <si>
    <t>D04</t>
  </si>
  <si>
    <t>De-energise (Service Removal)</t>
  </si>
  <si>
    <t>D05</t>
  </si>
  <si>
    <t>De-energise (HH PAYG)</t>
  </si>
  <si>
    <t>D06</t>
  </si>
  <si>
    <t>De-energise (Customer Request)</t>
  </si>
  <si>
    <t>E01</t>
  </si>
  <si>
    <t>Re-energise (Not NPA related)</t>
  </si>
  <si>
    <t>E02</t>
  </si>
  <si>
    <t>Re-energise  (NPA related)</t>
  </si>
  <si>
    <t>E03</t>
  </si>
  <si>
    <t>Re-energise (Unmetered)</t>
  </si>
  <si>
    <t>E04</t>
  </si>
  <si>
    <t>Re-energise (Rewire)</t>
  </si>
  <si>
    <t>E05</t>
  </si>
  <si>
    <t xml:space="preserve">Re-energise (HH PAYG) </t>
  </si>
  <si>
    <t>Vacant - No Card left</t>
  </si>
  <si>
    <t>Vacant - Card Left</t>
  </si>
  <si>
    <t>Dog Issue</t>
  </si>
  <si>
    <t>Meter Obstructed</t>
  </si>
  <si>
    <t>Cannot locate meter</t>
  </si>
  <si>
    <t>Cannot locate premises</t>
  </si>
  <si>
    <t>Refused Access - Unreasonable</t>
  </si>
  <si>
    <t>Meter Hard to read</t>
  </si>
  <si>
    <t>Demolished premises</t>
  </si>
  <si>
    <t>Derelict premises</t>
  </si>
  <si>
    <t>Estimate as a result of Implausible Read</t>
  </si>
  <si>
    <t>New Cust/Live Slip</t>
  </si>
  <si>
    <t>Now Vacant</t>
  </si>
  <si>
    <t>Commercial Premises Closed</t>
  </si>
  <si>
    <t>No Keys</t>
  </si>
  <si>
    <t>Gates Locked - Card Left</t>
  </si>
  <si>
    <t>Cannot open door</t>
  </si>
  <si>
    <t>Gates Locked - No Card Left</t>
  </si>
  <si>
    <t>Customer Reading</t>
  </si>
  <si>
    <t>Now Occupied</t>
  </si>
  <si>
    <t>Reading OK</t>
  </si>
  <si>
    <t>K01</t>
  </si>
  <si>
    <t>Prepayment meter, configuration code change – no site visit required</t>
  </si>
  <si>
    <t>K02</t>
  </si>
  <si>
    <t>Prepayment meter, configuration code change</t>
  </si>
  <si>
    <t>K05</t>
  </si>
  <si>
    <t>Change from Credit to Prepayment</t>
  </si>
  <si>
    <t>K06</t>
  </si>
  <si>
    <t>Forced replacement of credit meter with prepayment meter</t>
  </si>
  <si>
    <t>K08</t>
  </si>
  <si>
    <t>Prepayment meter with large minus credit</t>
  </si>
  <si>
    <t>M01</t>
  </si>
  <si>
    <t>MCC change (Non Interval, Non keypad)</t>
  </si>
  <si>
    <t>M02</t>
  </si>
  <si>
    <t>Special test in-situ</t>
  </si>
  <si>
    <t>M03</t>
  </si>
  <si>
    <t>Major Meter test</t>
  </si>
  <si>
    <t>M04</t>
  </si>
  <si>
    <t>Install Interval Metering and Communications</t>
  </si>
  <si>
    <t>M05</t>
  </si>
  <si>
    <t>Exchange MD for MFM plus signals</t>
  </si>
  <si>
    <t>M06</t>
  </si>
  <si>
    <t>Install signals - existing MFM</t>
  </si>
  <si>
    <t>M07</t>
  </si>
  <si>
    <t>Remove token meter</t>
  </si>
  <si>
    <t>M08</t>
  </si>
  <si>
    <t>Install token meter</t>
  </si>
  <si>
    <t>M09</t>
  </si>
  <si>
    <t>Token meter Fault/EX</t>
  </si>
  <si>
    <t>M10</t>
  </si>
  <si>
    <t>Reset Token Meter</t>
  </si>
  <si>
    <t>M11</t>
  </si>
  <si>
    <t>General Meter Damage (non RPU)</t>
  </si>
  <si>
    <t>M12</t>
  </si>
  <si>
    <t>Change from Prepayment to Credit</t>
  </si>
  <si>
    <t>M14</t>
  </si>
  <si>
    <t>Fit Check Meter</t>
  </si>
  <si>
    <t>M15</t>
  </si>
  <si>
    <t>Heating not working</t>
  </si>
  <si>
    <t>N/A Card Not left</t>
  </si>
  <si>
    <t>N/A Card left</t>
  </si>
  <si>
    <t>No Card possible</t>
  </si>
  <si>
    <t>Vacant - for sale</t>
  </si>
  <si>
    <t>68</t>
  </si>
  <si>
    <t>69</t>
  </si>
  <si>
    <t>Gate Locked</t>
  </si>
  <si>
    <t>Refused Access - reasonable</t>
  </si>
  <si>
    <t>Meter in porch - locked</t>
  </si>
  <si>
    <t>76</t>
  </si>
  <si>
    <t>77</t>
  </si>
  <si>
    <t>78</t>
  </si>
  <si>
    <t>In wrong route</t>
  </si>
  <si>
    <t>79</t>
  </si>
  <si>
    <t>Block Estimate - Planned</t>
  </si>
  <si>
    <t>Block Estimate - Unplanned</t>
  </si>
  <si>
    <t>Comms not available</t>
  </si>
  <si>
    <t>Can not open door</t>
  </si>
  <si>
    <t>Contract Default (commercial only)</t>
  </si>
  <si>
    <t>DCN</t>
  </si>
  <si>
    <t>Debt contact notification (residential only in NI, residental &amp; commercial in ROI)</t>
  </si>
  <si>
    <t>Aged Debt (commercial only)</t>
  </si>
  <si>
    <t>ET</t>
  </si>
  <si>
    <t>Erroneous Transfer</t>
  </si>
  <si>
    <t>Suspect/Tampered</t>
  </si>
  <si>
    <t>Meter Damaged</t>
  </si>
  <si>
    <t>Glass broken</t>
  </si>
  <si>
    <t>R/M seal broken</t>
  </si>
  <si>
    <t>Local seal broken</t>
  </si>
  <si>
    <t>Meter reversing</t>
  </si>
  <si>
    <t>Meter stopped</t>
  </si>
  <si>
    <t>38</t>
  </si>
  <si>
    <t>Cab Door broken</t>
  </si>
  <si>
    <t>39</t>
  </si>
  <si>
    <t>Cab Door Missing</t>
  </si>
  <si>
    <t>Meter Exchanged</t>
  </si>
  <si>
    <t>Meter Removed</t>
  </si>
  <si>
    <t>42</t>
  </si>
  <si>
    <t>Meter Upside down</t>
  </si>
  <si>
    <t>43</t>
  </si>
  <si>
    <t>Meter Board Loose</t>
  </si>
  <si>
    <t>44</t>
  </si>
  <si>
    <t>4 Digit meter</t>
  </si>
  <si>
    <t>6 Digit meter</t>
  </si>
  <si>
    <t>46</t>
  </si>
  <si>
    <t>Time Switch stopped</t>
  </si>
  <si>
    <t>47</t>
  </si>
  <si>
    <t>Time Switch at wrong time &gt; 2 hours</t>
  </si>
  <si>
    <t>48</t>
  </si>
  <si>
    <t>Time Switch broken</t>
  </si>
  <si>
    <t>49</t>
  </si>
  <si>
    <t>Stuck on Night</t>
  </si>
  <si>
    <t>Delete Access Instruction</t>
  </si>
  <si>
    <t>Premises in use</t>
  </si>
  <si>
    <t>Builder on Premises</t>
  </si>
  <si>
    <t>Investigate / Change Tele- / Time-switch</t>
  </si>
  <si>
    <t>Not used</t>
  </si>
  <si>
    <t>Old meter requiring updating</t>
  </si>
  <si>
    <t>Suppliers check meter number request</t>
  </si>
  <si>
    <t>Incoming Supply ID</t>
  </si>
  <si>
    <t>Usage Query</t>
  </si>
  <si>
    <t>Meter Reading Complaint</t>
  </si>
  <si>
    <t>Meter Reading Enquiry</t>
  </si>
  <si>
    <t>RPU Complaint</t>
  </si>
  <si>
    <t>Freeform Trouble message</t>
  </si>
  <si>
    <t>Multiplier not used</t>
  </si>
  <si>
    <t>Wrong Meter Number</t>
  </si>
  <si>
    <t>Missing Seals</t>
  </si>
  <si>
    <t>RPU</t>
  </si>
  <si>
    <t>Health &amp; Safety</t>
  </si>
  <si>
    <t>Wrong number of digits</t>
  </si>
  <si>
    <t>Confirm Multiplier Attached</t>
  </si>
  <si>
    <t>Freedom Unit/Comms Cable Issue</t>
  </si>
  <si>
    <t>FINI</t>
  </si>
  <si>
    <t>Finished</t>
  </si>
  <si>
    <t>RESC</t>
  </si>
  <si>
    <t>Rescheduled</t>
  </si>
  <si>
    <t>WCCH</t>
  </si>
  <si>
    <t>Cancelled with charge</t>
  </si>
  <si>
    <t>WCNC</t>
  </si>
  <si>
    <t>Cancelled with no charge</t>
  </si>
  <si>
    <t>C001</t>
  </si>
  <si>
    <t>Completed as requested</t>
  </si>
  <si>
    <t>C002</t>
  </si>
  <si>
    <t>Could not locate premise</t>
  </si>
  <si>
    <t>C003</t>
  </si>
  <si>
    <t>No access/ missed appt cust fault</t>
  </si>
  <si>
    <t>C004</t>
  </si>
  <si>
    <t>Incorrect call type requested       </t>
  </si>
  <si>
    <t>C005</t>
  </si>
  <si>
    <t>Location not suitable          </t>
  </si>
  <si>
    <t>C006</t>
  </si>
  <si>
    <t>Cust did not allow job to proceed   </t>
  </si>
  <si>
    <t>C007</t>
  </si>
  <si>
    <t xml:space="preserve">Staff Safety Problem             </t>
  </si>
  <si>
    <t>C008</t>
  </si>
  <si>
    <t>Revenue Protection Issue</t>
  </si>
  <si>
    <t>C009</t>
  </si>
  <si>
    <t>Derelict/Demolished premise</t>
  </si>
  <si>
    <t>C010</t>
  </si>
  <si>
    <t>Not completed at Supplier's request</t>
  </si>
  <si>
    <t>DN03</t>
  </si>
  <si>
    <t xml:space="preserve">Not D/E - Sickness/Bereavement  </t>
  </si>
  <si>
    <t>DN04</t>
  </si>
  <si>
    <t>Not D/E - No Adult Present</t>
  </si>
  <si>
    <t>DN05</t>
  </si>
  <si>
    <t xml:space="preserve">Not D/E - Refused Access        </t>
  </si>
  <si>
    <t>DN06</t>
  </si>
  <si>
    <t xml:space="preserve">Not D/E - Cust/Supp Arr/Paid      </t>
  </si>
  <si>
    <t>DN07</t>
  </si>
  <si>
    <t xml:space="preserve">COLE done by Supplier     </t>
  </si>
  <si>
    <t>DN08</t>
  </si>
  <si>
    <t xml:space="preserve">Not D/E - o/s/costs involved       </t>
  </si>
  <si>
    <t>DN09</t>
  </si>
  <si>
    <t xml:space="preserve">Supplier Phone Unanswered       </t>
  </si>
  <si>
    <t>DN10</t>
  </si>
  <si>
    <t>DS03</t>
  </si>
  <si>
    <t>Not D/E - Bereavement                </t>
  </si>
  <si>
    <t>DS04</t>
  </si>
  <si>
    <t>COLE done by Supplier                            </t>
  </si>
  <si>
    <t>DS05</t>
  </si>
  <si>
    <t>Not D/E - o/s/costs involved                     </t>
  </si>
  <si>
    <t>DS06</t>
  </si>
  <si>
    <t>Supplier Phone Unanswered                        </t>
  </si>
  <si>
    <t>DS07</t>
  </si>
  <si>
    <t>Could not locate premise </t>
  </si>
  <si>
    <t>DS08</t>
  </si>
  <si>
    <t>Safety Problem                             </t>
  </si>
  <si>
    <t>DS09</t>
  </si>
  <si>
    <t>Missed Appointment Customers Fault</t>
  </si>
  <si>
    <t>R001</t>
  </si>
  <si>
    <t xml:space="preserve">No Access                                 </t>
  </si>
  <si>
    <t>R002</t>
  </si>
  <si>
    <t xml:space="preserve">Snag Customer Fault                       </t>
  </si>
  <si>
    <t>R003</t>
  </si>
  <si>
    <t xml:space="preserve">Snag                         </t>
  </si>
  <si>
    <t>R004</t>
  </si>
  <si>
    <t xml:space="preserve">Temporary Repair                          </t>
  </si>
  <si>
    <t>R005</t>
  </si>
  <si>
    <t xml:space="preserve">Partial Complete Customers Fault          </t>
  </si>
  <si>
    <t>R006</t>
  </si>
  <si>
    <t xml:space="preserve">Partial Complete     </t>
  </si>
  <si>
    <t>R007</t>
  </si>
  <si>
    <t xml:space="preserve">Missed Appointment Customers Fault        </t>
  </si>
  <si>
    <t>R008</t>
  </si>
  <si>
    <t>Missed Appointment</t>
  </si>
  <si>
    <t>R009</t>
  </si>
  <si>
    <t xml:space="preserve">Unreached   </t>
  </si>
  <si>
    <t>R010</t>
  </si>
  <si>
    <t>Cert required</t>
  </si>
  <si>
    <t>R011</t>
  </si>
  <si>
    <t>Insufficient meter space</t>
  </si>
  <si>
    <t>R012</t>
  </si>
  <si>
    <t>Customer cable tails incorrectly coded</t>
  </si>
  <si>
    <t>R013</t>
  </si>
  <si>
    <t>Insufficient labels</t>
  </si>
  <si>
    <t>R014</t>
  </si>
  <si>
    <t>Incorrect earthing</t>
  </si>
  <si>
    <t>R015</t>
  </si>
  <si>
    <t>Residual Current Device (Trip) not operating correctly</t>
  </si>
  <si>
    <t>R016</t>
  </si>
  <si>
    <t>Customer wrong phase</t>
  </si>
  <si>
    <t>R017</t>
  </si>
  <si>
    <t>High earth test (customer)</t>
  </si>
  <si>
    <t>R018</t>
  </si>
  <si>
    <t>Customer Install Incomplete</t>
  </si>
  <si>
    <t>R019</t>
  </si>
  <si>
    <t>Connection Card Required</t>
  </si>
  <si>
    <t>R020</t>
  </si>
  <si>
    <t>Warrant Required</t>
  </si>
  <si>
    <t>R021</t>
  </si>
  <si>
    <t>No Supply at cut out</t>
  </si>
  <si>
    <t>R022</t>
  </si>
  <si>
    <t>No cable to house</t>
  </si>
  <si>
    <t>R023</t>
  </si>
  <si>
    <t>High earth test (NIE Networks)</t>
  </si>
  <si>
    <t>R024</t>
  </si>
  <si>
    <t>Incorrect Address</t>
  </si>
  <si>
    <t>R025</t>
  </si>
  <si>
    <t>No cut out fitted</t>
  </si>
  <si>
    <t>R026</t>
  </si>
  <si>
    <t>Job returned for Reschedule</t>
  </si>
  <si>
    <t>R027</t>
  </si>
  <si>
    <t>Unable to reach Location</t>
  </si>
  <si>
    <t>R028</t>
  </si>
  <si>
    <t>Safety Issue - Defect Notice Issued</t>
  </si>
  <si>
    <t>RE02</t>
  </si>
  <si>
    <t>Not Re-energised due to No Access</t>
  </si>
  <si>
    <t>RE03</t>
  </si>
  <si>
    <t>Not Re-energised due to Missed appointment / Customers fault</t>
  </si>
  <si>
    <t>RE04</t>
  </si>
  <si>
    <t>Not re-energised – safety problem</t>
  </si>
  <si>
    <t>142a</t>
  </si>
  <si>
    <t>P01</t>
  </si>
  <si>
    <t xml:space="preserve">Secure Meters </t>
  </si>
  <si>
    <t>CAA</t>
  </si>
  <si>
    <t>Connection Agreement Awaited</t>
  </si>
  <si>
    <t>CCR</t>
  </si>
  <si>
    <t>ENA</t>
  </si>
  <si>
    <t>Energisation awaited (Site Visit)</t>
  </si>
  <si>
    <t>SDS</t>
  </si>
  <si>
    <t>Smart Data Services</t>
  </si>
  <si>
    <t>SIR</t>
  </si>
  <si>
    <t>Site Visit (required)</t>
  </si>
  <si>
    <t>0</t>
  </si>
  <si>
    <t xml:space="preserve">Reading is normal </t>
  </si>
  <si>
    <t xml:space="preserve">Reading is subject of a data query </t>
  </si>
  <si>
    <t xml:space="preserve">See Senders ID </t>
  </si>
  <si>
    <t>B</t>
  </si>
  <si>
    <t>Bi-monthly</t>
  </si>
  <si>
    <t>H</t>
  </si>
  <si>
    <t>Half Yearly</t>
  </si>
  <si>
    <t>M</t>
  </si>
  <si>
    <t>Monthly</t>
  </si>
  <si>
    <t>Q</t>
  </si>
  <si>
    <t>Quarterly</t>
  </si>
  <si>
    <t>Y</t>
  </si>
  <si>
    <t>Yearly</t>
  </si>
  <si>
    <t>Scheduled</t>
  </si>
  <si>
    <t>Special Read, Chargeable</t>
  </si>
  <si>
    <t>Special Read to resolve dispute</t>
  </si>
  <si>
    <t>Special Read, non chargeable</t>
  </si>
  <si>
    <t>Ad-hoc, non chargeable check read</t>
  </si>
  <si>
    <t>Start read after meter re-programming</t>
  </si>
  <si>
    <t>De-Energisation</t>
  </si>
  <si>
    <t>Estimate</t>
  </si>
  <si>
    <t>Closing Read before meter re-programming</t>
  </si>
  <si>
    <t>Change of Profile</t>
  </si>
  <si>
    <t>energisation</t>
  </si>
  <si>
    <t>Start reading (New Register)</t>
  </si>
  <si>
    <t>Closing Reading (Register removed)</t>
  </si>
  <si>
    <t>Meter Works Single reading</t>
  </si>
  <si>
    <t>Change of Supplier</t>
  </si>
  <si>
    <t>Change of Legal Entity</t>
  </si>
  <si>
    <t>Closing read before register renumber</t>
  </si>
  <si>
    <t>Start Read after register renumber</t>
  </si>
  <si>
    <t>Not for CoS</t>
  </si>
  <si>
    <t>RENS</t>
  </si>
  <si>
    <t>Reading estimated - Not used for settlement</t>
  </si>
  <si>
    <t>REST</t>
  </si>
  <si>
    <t>Reading estimated- used for settlement</t>
  </si>
  <si>
    <t>RREL</t>
  </si>
  <si>
    <t>Reading - Manually released</t>
  </si>
  <si>
    <t>RV</t>
  </si>
  <si>
    <t>Reading Valid</t>
  </si>
  <si>
    <t>RWI</t>
  </si>
  <si>
    <t>Reading withdrawn</t>
  </si>
  <si>
    <t>Actual</t>
  </si>
  <si>
    <t>CU</t>
  </si>
  <si>
    <t>Estimated (No Access)</t>
  </si>
  <si>
    <t>ED</t>
  </si>
  <si>
    <t>Estimate (DUoS Billing has occurred)</t>
  </si>
  <si>
    <t>EF</t>
  </si>
  <si>
    <t>Estimate (Implausible/No Read available)</t>
  </si>
  <si>
    <t>EP</t>
  </si>
  <si>
    <t>Estimate (Block Planned)</t>
  </si>
  <si>
    <t>EU</t>
  </si>
  <si>
    <t>Estimate (Block Unplanned)</t>
  </si>
  <si>
    <t>RC</t>
  </si>
  <si>
    <t>Replacement Read</t>
  </si>
  <si>
    <t>Supplier Provided Customer Reading</t>
  </si>
  <si>
    <t>SU</t>
  </si>
  <si>
    <t>Substitute (Interval)</t>
  </si>
  <si>
    <t>24hr</t>
  </si>
  <si>
    <t>Day</t>
  </si>
  <si>
    <t>Night</t>
  </si>
  <si>
    <t>NSH</t>
  </si>
  <si>
    <t>Wattless</t>
  </si>
  <si>
    <t>MD Normal</t>
  </si>
  <si>
    <t>MD Peak</t>
  </si>
  <si>
    <t>Cumulative MD Normal</t>
  </si>
  <si>
    <t>Cumulative MD Peak</t>
  </si>
  <si>
    <t>Unrestricted</t>
  </si>
  <si>
    <t>Day (M-S, 8-1)</t>
  </si>
  <si>
    <t xml:space="preserve">Day (M-S, 8-23, 24-2) </t>
  </si>
  <si>
    <t>Night (M-S, 1-8)</t>
  </si>
  <si>
    <t>Night (M-S, 23-24, 2-8)</t>
  </si>
  <si>
    <t xml:space="preserve">Night + Storage Heating Non Auto </t>
  </si>
  <si>
    <t>Night +  Storage Heating Auto</t>
  </si>
  <si>
    <t xml:space="preserve">Storage Heating + Water Heating Non Auto </t>
  </si>
  <si>
    <t xml:space="preserve">Storage Heating + Water Heating Auto </t>
  </si>
  <si>
    <t>Water Heating only</t>
  </si>
  <si>
    <t>Weekday Day (M-F)</t>
  </si>
  <si>
    <t>Weekday Night + Weekend</t>
  </si>
  <si>
    <t>Four Rate 1</t>
  </si>
  <si>
    <t>Four Rate 2</t>
  </si>
  <si>
    <t>Four Rate 3</t>
  </si>
  <si>
    <t>Four Rate 4</t>
  </si>
  <si>
    <t>24H Export</t>
  </si>
  <si>
    <t>KP5</t>
  </si>
  <si>
    <t>KP6</t>
  </si>
  <si>
    <t>KP7</t>
  </si>
  <si>
    <t>KP8</t>
  </si>
  <si>
    <t xml:space="preserve">8 Hour off Peak </t>
  </si>
  <si>
    <t>11 Hour Off Peak</t>
  </si>
  <si>
    <t>3 of 11 Hours off Peak Keypad only</t>
  </si>
  <si>
    <t>15 Hour Off Peak (Credit)</t>
  </si>
  <si>
    <t>16 Hour Off Peak</t>
  </si>
  <si>
    <t xml:space="preserve">15 Hour Off Peak (Keypad) </t>
  </si>
  <si>
    <t>IMP QH (kW)</t>
  </si>
  <si>
    <t>IMP QH (kVAr)</t>
  </si>
  <si>
    <t>EXP QH (kW)</t>
  </si>
  <si>
    <t>53</t>
  </si>
  <si>
    <t>EXP QH (kVAr)</t>
  </si>
  <si>
    <t>Import kWh</t>
  </si>
  <si>
    <t>Import kVArh</t>
  </si>
  <si>
    <t>Export kWh</t>
  </si>
  <si>
    <t>Export kVArh</t>
  </si>
  <si>
    <t>Import HH kW</t>
  </si>
  <si>
    <t>Import 24hr kWh</t>
  </si>
  <si>
    <t>Day Off Peak</t>
  </si>
  <si>
    <t>Night Off Peak</t>
  </si>
  <si>
    <t>Peak</t>
  </si>
  <si>
    <t>AD1</t>
  </si>
  <si>
    <t>Duplicate street address/numbering exists in the city/street proposed.</t>
  </si>
  <si>
    <t>AD2</t>
  </si>
  <si>
    <t>Approval not received in writing from Local Authority to change street/dev. name.</t>
  </si>
  <si>
    <t>AD3</t>
  </si>
  <si>
    <t>DUoS group conflict here.</t>
  </si>
  <si>
    <t>AD4</t>
  </si>
  <si>
    <t>MPRN stated either terminated or disconnected</t>
  </si>
  <si>
    <t>AD5</t>
  </si>
  <si>
    <t>Being dealt with as a bulk address correction for the development.</t>
  </si>
  <si>
    <t>AD6</t>
  </si>
  <si>
    <t>Requested address change does not conform to the regional structure.</t>
  </si>
  <si>
    <t>AD7</t>
  </si>
  <si>
    <t>No payment for DMR</t>
  </si>
  <si>
    <t>AD8</t>
  </si>
  <si>
    <t>Other Address reason</t>
  </si>
  <si>
    <t>AD9</t>
  </si>
  <si>
    <t>Invalid Postal Code</t>
  </si>
  <si>
    <t>AGU</t>
  </si>
  <si>
    <t>Invalid Generation unit</t>
  </si>
  <si>
    <t>AIM</t>
  </si>
  <si>
    <t>Appointment ID does not match MPRN</t>
  </si>
  <si>
    <t>AMM</t>
  </si>
  <si>
    <t>Address does not match MPRN</t>
  </si>
  <si>
    <t>CAN</t>
  </si>
  <si>
    <t>Cancellation not agreed</t>
  </si>
  <si>
    <t>CCC</t>
  </si>
  <si>
    <t>Fieldwork Completed - cannot be cancelled</t>
  </si>
  <si>
    <t>CDR</t>
  </si>
  <si>
    <t>Customer details required for CoLE</t>
  </si>
  <si>
    <t>CIP</t>
  </si>
  <si>
    <t>CoS in progress</t>
  </si>
  <si>
    <t>CNM</t>
  </si>
  <si>
    <t>Change of Tenancy/Legal Entity on 010(CoS)</t>
  </si>
  <si>
    <t>COL</t>
  </si>
  <si>
    <t>Change of Legal Entity in progress</t>
  </si>
  <si>
    <t>COS</t>
  </si>
  <si>
    <t>CoS Effective &lt; 20 days</t>
  </si>
  <si>
    <t>CUG</t>
  </si>
  <si>
    <t>Customer Usage</t>
  </si>
  <si>
    <t>DID</t>
  </si>
  <si>
    <t>Duplicate Appointment ID</t>
  </si>
  <si>
    <t>DIJ</t>
  </si>
  <si>
    <t>Data Invalid for Jurisdiction</t>
  </si>
  <si>
    <t>DNA</t>
  </si>
  <si>
    <t>De-energisation Not Allowed - supply agreement exists</t>
  </si>
  <si>
    <t>DSO</t>
  </si>
  <si>
    <t>DSO rejected request</t>
  </si>
  <si>
    <t>DUP</t>
  </si>
  <si>
    <t>Duplicate request</t>
  </si>
  <si>
    <t>EMA</t>
  </si>
  <si>
    <t>Invalid email address</t>
  </si>
  <si>
    <t>EXA</t>
  </si>
  <si>
    <t xml:space="preserve">Expired Appointment </t>
  </si>
  <si>
    <t>HHM</t>
  </si>
  <si>
    <t>Interval Metering must be requested</t>
  </si>
  <si>
    <t>IA</t>
  </si>
  <si>
    <t>Invalid Action</t>
  </si>
  <si>
    <t>IAI</t>
  </si>
  <si>
    <t>Invalid Appointment ID</t>
  </si>
  <si>
    <t>ICD</t>
  </si>
  <si>
    <t>Invalid change of Meter point address</t>
  </si>
  <si>
    <t>ICE</t>
  </si>
  <si>
    <t>Invalid CoS Estimate Acceptable</t>
  </si>
  <si>
    <t>ICL</t>
  </si>
  <si>
    <t>Implied CoLE</t>
  </si>
  <si>
    <t>ICM</t>
  </si>
  <si>
    <t>Inconsistent with MIC</t>
  </si>
  <si>
    <t>ICU</t>
  </si>
  <si>
    <t>Invalid Change of Customer Usage</t>
  </si>
  <si>
    <t>ICW</t>
  </si>
  <si>
    <t>Inside Cooling off Window</t>
  </si>
  <si>
    <t>IDT</t>
  </si>
  <si>
    <t>Invalid date or time</t>
  </si>
  <si>
    <t>IEA</t>
  </si>
  <si>
    <t>Invalid/Incomplete EAI Code</t>
  </si>
  <si>
    <t>IGA</t>
  </si>
  <si>
    <t>Invalid or missing GUAC</t>
  </si>
  <si>
    <t>IGU</t>
  </si>
  <si>
    <t>Invalid Generation unit data</t>
  </si>
  <si>
    <t>Invalid/Incomplete data</t>
  </si>
  <si>
    <t>IM</t>
  </si>
  <si>
    <t>Interval Meter Point</t>
  </si>
  <si>
    <t>IMF</t>
  </si>
  <si>
    <t>Invalid Meter Configuration code</t>
  </si>
  <si>
    <t>IMP</t>
  </si>
  <si>
    <t>Invalid MPRN</t>
  </si>
  <si>
    <t>IMS</t>
  </si>
  <si>
    <t>Invalid MPRN status</t>
  </si>
  <si>
    <t>IMT</t>
  </si>
  <si>
    <t>Invalid meter ID</t>
  </si>
  <si>
    <t>IMW</t>
  </si>
  <si>
    <t>Invalid Meter Works Type code</t>
  </si>
  <si>
    <t>IRA</t>
  </si>
  <si>
    <t>Invalid read arrangement</t>
  </si>
  <si>
    <t>IRC</t>
  </si>
  <si>
    <t>Invalid reason code</t>
  </si>
  <si>
    <t>IRI</t>
  </si>
  <si>
    <t>Invalid Request Half Hourly site</t>
  </si>
  <si>
    <t>IRP</t>
  </si>
  <si>
    <t>Invalid Register Type</t>
  </si>
  <si>
    <t>IRQ</t>
  </si>
  <si>
    <t>Invalid request status</t>
  </si>
  <si>
    <t>IRR</t>
  </si>
  <si>
    <t>Invalid read reason</t>
  </si>
  <si>
    <t>IRS</t>
  </si>
  <si>
    <t>Invalid register sequence</t>
  </si>
  <si>
    <t>IRT</t>
  </si>
  <si>
    <t>Invalid read type</t>
  </si>
  <si>
    <t>ISR</t>
  </si>
  <si>
    <t>Inconsistent Service Request</t>
  </si>
  <si>
    <t>ITA</t>
  </si>
  <si>
    <t>Inconsistent - with - Trading - Arrangement</t>
  </si>
  <si>
    <t>ITF</t>
  </si>
  <si>
    <t>Invalid Tariff Configuration Code</t>
  </si>
  <si>
    <t>ITI</t>
  </si>
  <si>
    <t>Invalid timeslot</t>
  </si>
  <si>
    <t>IUM</t>
  </si>
  <si>
    <t>Invalid unit of measure</t>
  </si>
  <si>
    <t>IUT</t>
  </si>
  <si>
    <t>Incompatible usage type</t>
  </si>
  <si>
    <t>IVS</t>
  </si>
  <si>
    <t>Invalid Vacant Sequence</t>
  </si>
  <si>
    <t>LO</t>
  </si>
  <si>
    <t>Lock Out</t>
  </si>
  <si>
    <t>LOC</t>
  </si>
  <si>
    <t>Supplier of Last Resort lock in</t>
  </si>
  <si>
    <t>MIA</t>
  </si>
  <si>
    <t>Work Type incompatible with Appointment</t>
  </si>
  <si>
    <t>MIC</t>
  </si>
  <si>
    <t>MIC Change detected</t>
  </si>
  <si>
    <t>MUL</t>
  </si>
  <si>
    <t>More than one meter change in 12 month period</t>
  </si>
  <si>
    <t>MWI</t>
  </si>
  <si>
    <t>Meter Works Incompatible with MCC</t>
  </si>
  <si>
    <t>MWO</t>
  </si>
  <si>
    <t>Open Meter Works Order</t>
  </si>
  <si>
    <t>NID</t>
  </si>
  <si>
    <t>No Appointment ID</t>
  </si>
  <si>
    <t>NMR</t>
  </si>
  <si>
    <t>No Matching Request</t>
  </si>
  <si>
    <t>NOR</t>
  </si>
  <si>
    <t>No - outstanding - request, cannot - be - cancelled</t>
  </si>
  <si>
    <t>NQE</t>
  </si>
  <si>
    <t>Not QH Eligible</t>
  </si>
  <si>
    <t>NRC</t>
  </si>
  <si>
    <t>No reason code</t>
  </si>
  <si>
    <t>NRS</t>
  </si>
  <si>
    <t>No Register Sequence Number</t>
  </si>
  <si>
    <t>NSA</t>
  </si>
  <si>
    <t>No Supply Agreement</t>
  </si>
  <si>
    <t>NSM</t>
  </si>
  <si>
    <t>No Smart Meter</t>
  </si>
  <si>
    <t>OAW</t>
  </si>
  <si>
    <t>Outside Agreement Window</t>
  </si>
  <si>
    <t>ODP</t>
  </si>
  <si>
    <t>Outside De-Energisation Period</t>
  </si>
  <si>
    <t>Pre Registration Missing</t>
  </si>
  <si>
    <t>QHM</t>
  </si>
  <si>
    <t>QH Interval Meter Point</t>
  </si>
  <si>
    <t>RCF</t>
  </si>
  <si>
    <t>Remote Change Failed</t>
  </si>
  <si>
    <t>Revenue Protection Activity</t>
  </si>
  <si>
    <t>RIR</t>
  </si>
  <si>
    <t>Remote Site Invalid Read</t>
  </si>
  <si>
    <t>RP</t>
  </si>
  <si>
    <t>Registration in progress</t>
  </si>
  <si>
    <t>SAR</t>
  </si>
  <si>
    <t>Supplier already registered</t>
  </si>
  <si>
    <t>SCI</t>
  </si>
  <si>
    <t>Smart Configuration Invalid</t>
  </si>
  <si>
    <t>SNK</t>
  </si>
  <si>
    <t>Supplier not known</t>
  </si>
  <si>
    <t>SNP</t>
  </si>
  <si>
    <t>Smart Non Participation details invalid</t>
  </si>
  <si>
    <t>Supplier Not registered to MPRN</t>
  </si>
  <si>
    <t>SSN</t>
  </si>
  <si>
    <t>SSAC Not Known</t>
  </si>
  <si>
    <t>SSS</t>
  </si>
  <si>
    <t>SSAC is invalid for the supplier unit</t>
  </si>
  <si>
    <t>SUN</t>
  </si>
  <si>
    <t>Supplier Unit Not known</t>
  </si>
  <si>
    <t>SUS</t>
  </si>
  <si>
    <t>Supplier Unit invalid for Supplier</t>
  </si>
  <si>
    <t>TCI</t>
  </si>
  <si>
    <t>Tariff configuration code incompatible with MCC</t>
  </si>
  <si>
    <t>TIM</t>
  </si>
  <si>
    <t>Outside Timescale</t>
  </si>
  <si>
    <t>TMP</t>
  </si>
  <si>
    <t>Terminated MPRN</t>
  </si>
  <si>
    <t>TSR</t>
  </si>
  <si>
    <t>Trading Site Supplier Unit Rejected</t>
  </si>
  <si>
    <t>VUL</t>
  </si>
  <si>
    <t>Vulnerable Customer</t>
  </si>
  <si>
    <t>Advance planning notification</t>
  </si>
  <si>
    <t>Expired</t>
  </si>
  <si>
    <t>I</t>
  </si>
  <si>
    <t>Initiate</t>
  </si>
  <si>
    <t>Rejected</t>
  </si>
  <si>
    <t>W</t>
  </si>
  <si>
    <t>Withdrawn</t>
  </si>
  <si>
    <t>Mother's maiden name</t>
  </si>
  <si>
    <t>Date of birth</t>
  </si>
  <si>
    <t>Primary School Attended</t>
  </si>
  <si>
    <t>First child's name</t>
  </si>
  <si>
    <t>AIR</t>
  </si>
  <si>
    <t>Airtricity</t>
  </si>
  <si>
    <t>BGE</t>
  </si>
  <si>
    <t>Bord Gais</t>
  </si>
  <si>
    <t>ESB Networks</t>
  </si>
  <si>
    <t>FES</t>
  </si>
  <si>
    <t>Firmus Energy</t>
  </si>
  <si>
    <t>G04</t>
  </si>
  <si>
    <t>GINEADEOIRI GAOITHE TEO.</t>
  </si>
  <si>
    <t>G05</t>
  </si>
  <si>
    <t>BORD GAIS EIREANN</t>
  </si>
  <si>
    <t>G08</t>
  </si>
  <si>
    <t>DEDONDO LTD.</t>
  </si>
  <si>
    <t>G10</t>
  </si>
  <si>
    <t>EDENDERRY POWER LTD.</t>
  </si>
  <si>
    <t>G11</t>
  </si>
  <si>
    <t>WESTERN PROSPECT</t>
  </si>
  <si>
    <t>G12</t>
  </si>
  <si>
    <t>LARGANHILL WINDFARM LTD</t>
  </si>
  <si>
    <t>G13</t>
  </si>
  <si>
    <t>GANDEROY LTD</t>
  </si>
  <si>
    <t>G15</t>
  </si>
  <si>
    <t>C M POWER LTD</t>
  </si>
  <si>
    <t>G16</t>
  </si>
  <si>
    <t>SYNERGEN</t>
  </si>
  <si>
    <t>G20</t>
  </si>
  <si>
    <t>HUNTSTOWN POWER COMPANY LTD</t>
  </si>
  <si>
    <t>G23</t>
  </si>
  <si>
    <t>BRICKMOUNT LTD</t>
  </si>
  <si>
    <t>G24</t>
  </si>
  <si>
    <t>HIBERNIAN WIND POWER LTD</t>
  </si>
  <si>
    <t>G25</t>
  </si>
  <si>
    <t>ARRAKIS LTD</t>
  </si>
  <si>
    <t>G26</t>
  </si>
  <si>
    <t>PORTFINCH LTD</t>
  </si>
  <si>
    <t>G27</t>
  </si>
  <si>
    <t>DAN TWOMEY WATERPOWER ENGINEERING LTD</t>
  </si>
  <si>
    <t>G31</t>
  </si>
  <si>
    <t>MATRIX ENERGY PARTNERSHIP NO. 1</t>
  </si>
  <si>
    <t>G32</t>
  </si>
  <si>
    <t>ARKLOW ENERGY LTD</t>
  </si>
  <si>
    <t>G34</t>
  </si>
  <si>
    <t>IRISH POWER SYSTEMS LTD</t>
  </si>
  <si>
    <t>G36</t>
  </si>
  <si>
    <t>CUILLALEA WINDFARM LTD</t>
  </si>
  <si>
    <t>G37</t>
  </si>
  <si>
    <t>INDEPENDENT BIOMASS SYSTEMS LTD</t>
  </si>
  <si>
    <t>G38</t>
  </si>
  <si>
    <t>Corr Na Gaoithe</t>
  </si>
  <si>
    <t>G40</t>
  </si>
  <si>
    <t>AEOLUS ENERGY LTD</t>
  </si>
  <si>
    <t>GA6</t>
  </si>
  <si>
    <t>GLANBIA PLC</t>
  </si>
  <si>
    <t>NIE</t>
  </si>
  <si>
    <t>Power NI</t>
  </si>
  <si>
    <t>NPW</t>
  </si>
  <si>
    <t>Npower</t>
  </si>
  <si>
    <t>PGN</t>
  </si>
  <si>
    <t>PowerGen</t>
  </si>
  <si>
    <t>QES</t>
  </si>
  <si>
    <t>Quinn Energy</t>
  </si>
  <si>
    <t>S00</t>
  </si>
  <si>
    <t>PES</t>
  </si>
  <si>
    <t>S01</t>
  </si>
  <si>
    <t>Viridian Energy Ltd T/A Energia</t>
  </si>
  <si>
    <t>S02</t>
  </si>
  <si>
    <t>S03</t>
  </si>
  <si>
    <t>ePower Ltd</t>
  </si>
  <si>
    <t>S05</t>
  </si>
  <si>
    <t>Bord Gais - Cogen</t>
  </si>
  <si>
    <t>S06</t>
  </si>
  <si>
    <t>Glanbia Foods Society Ltd</t>
  </si>
  <si>
    <t>S07</t>
  </si>
  <si>
    <t>ESB Independent Energy Ltd</t>
  </si>
  <si>
    <t>S08</t>
  </si>
  <si>
    <t>Vayu</t>
  </si>
  <si>
    <t>S09</t>
  </si>
  <si>
    <t>Slieveragh Power</t>
  </si>
  <si>
    <t>S10</t>
  </si>
  <si>
    <t>Brookfield Renewable Ireland</t>
  </si>
  <si>
    <t>S11</t>
  </si>
  <si>
    <t>SSE Generation Irl Ltd</t>
  </si>
  <si>
    <t>S12</t>
  </si>
  <si>
    <t>Dunmore Wind Power Ltd</t>
  </si>
  <si>
    <t>S13</t>
  </si>
  <si>
    <t>GAEL Force Energy</t>
  </si>
  <si>
    <t>S14</t>
  </si>
  <si>
    <t>Flogas</t>
  </si>
  <si>
    <t>S15</t>
  </si>
  <si>
    <t>CM Power</t>
  </si>
  <si>
    <t>S16</t>
  </si>
  <si>
    <t>Bearna Gaoithe Teoranta Phase 2</t>
  </si>
  <si>
    <t>S17</t>
  </si>
  <si>
    <t>Duke Energy Int Trading &amp; Marketing (UK)</t>
  </si>
  <si>
    <t>S18</t>
  </si>
  <si>
    <t xml:space="preserve">Ecopower Supply Ltd (ROI) </t>
  </si>
  <si>
    <t>S19</t>
  </si>
  <si>
    <t>CHP Supply Ltd</t>
  </si>
  <si>
    <t>S20</t>
  </si>
  <si>
    <t>Burren Energy</t>
  </si>
  <si>
    <t>S21</t>
  </si>
  <si>
    <t>Castledockrell Supply Ltd.</t>
  </si>
  <si>
    <t>S22</t>
  </si>
  <si>
    <t>Prepaypower Limited</t>
  </si>
  <si>
    <t>S23</t>
  </si>
  <si>
    <t>Crystal Energy Ltd</t>
  </si>
  <si>
    <t>S24</t>
  </si>
  <si>
    <t>Fuinneamh Gaoithe Teoranta</t>
  </si>
  <si>
    <t>S25</t>
  </si>
  <si>
    <t>Indaver</t>
  </si>
  <si>
    <t>S26</t>
  </si>
  <si>
    <t>Activation Energy</t>
  </si>
  <si>
    <t>S27</t>
  </si>
  <si>
    <t>Dan Twomey Waterpower Engineering Ltd</t>
  </si>
  <si>
    <t>S28</t>
  </si>
  <si>
    <t>Tynagh Energy</t>
  </si>
  <si>
    <t>S29</t>
  </si>
  <si>
    <t>Energia Domestic</t>
  </si>
  <si>
    <t>S30</t>
  </si>
  <si>
    <t>Fingleton White &amp; Co Ltd</t>
  </si>
  <si>
    <t>S31</t>
  </si>
  <si>
    <t>Galeforce Energy Supply</t>
  </si>
  <si>
    <t>S32</t>
  </si>
  <si>
    <t>Electric Ireland DSU</t>
  </si>
  <si>
    <t>S33</t>
  </si>
  <si>
    <t>Electricity Exchange Ireland Ltd</t>
  </si>
  <si>
    <t>S34</t>
  </si>
  <si>
    <t>Aughrim Power Supply Ltd</t>
  </si>
  <si>
    <t>S35</t>
  </si>
  <si>
    <t>Castlebalk Ltd</t>
  </si>
  <si>
    <t>S36</t>
  </si>
  <si>
    <t>Dalkia Alternative Energy DSU</t>
  </si>
  <si>
    <t>S37</t>
  </si>
  <si>
    <t>LGLP Energy Supplier Ltd</t>
  </si>
  <si>
    <t>S38</t>
  </si>
  <si>
    <t>Mount Lucas Supply Co Ltd</t>
  </si>
  <si>
    <t>S39</t>
  </si>
  <si>
    <t>Bruckana</t>
  </si>
  <si>
    <t>S40</t>
  </si>
  <si>
    <t>Budget Energy</t>
  </si>
  <si>
    <t>S41</t>
  </si>
  <si>
    <t xml:space="preserve">LCC Power Ltd. </t>
  </si>
  <si>
    <t>S42</t>
  </si>
  <si>
    <t>Open Electric</t>
  </si>
  <si>
    <t>S43</t>
  </si>
  <si>
    <t>Click Energy NI</t>
  </si>
  <si>
    <t>S44</t>
  </si>
  <si>
    <t>Gaelectric Green Energy Limited</t>
  </si>
  <si>
    <t>S45</t>
  </si>
  <si>
    <t>AC Automation</t>
  </si>
  <si>
    <t>S46</t>
  </si>
  <si>
    <t>3T Power Limited</t>
  </si>
  <si>
    <t>S50</t>
  </si>
  <si>
    <t>TempleDerry</t>
  </si>
  <si>
    <t>S51</t>
  </si>
  <si>
    <t>Arden Energy Ltd</t>
  </si>
  <si>
    <t>S52</t>
  </si>
  <si>
    <t>Aughinish Alumina LTD (S52)</t>
  </si>
  <si>
    <t>S53</t>
  </si>
  <si>
    <t>Endeco</t>
  </si>
  <si>
    <t>S54</t>
  </si>
  <si>
    <t>Energia DSU</t>
  </si>
  <si>
    <t>S55</t>
  </si>
  <si>
    <t>Panda Power Ltd</t>
  </si>
  <si>
    <t>S56</t>
  </si>
  <si>
    <t>Killowen Biogas Ltd</t>
  </si>
  <si>
    <t>S57</t>
  </si>
  <si>
    <t>Meitheal na Gaoithe Energy Supply</t>
  </si>
  <si>
    <t>S58</t>
  </si>
  <si>
    <t>Powerhouse Generation (Ireland) Ltd</t>
  </si>
  <si>
    <t>S59</t>
  </si>
  <si>
    <t>Energy Trading Ireland Ltd</t>
  </si>
  <si>
    <t>S61</t>
  </si>
  <si>
    <t>KiWi Power Ireland</t>
  </si>
  <si>
    <t>S62</t>
  </si>
  <si>
    <t>Gaelectric Energy Market and Supply Ltd</t>
  </si>
  <si>
    <t>S63</t>
  </si>
  <si>
    <t>New Measured Power</t>
  </si>
  <si>
    <t>S64</t>
  </si>
  <si>
    <t>Edenderry Supply Company Ltd</t>
  </si>
  <si>
    <t>S65</t>
  </si>
  <si>
    <t>DWL Energy Supply Ltd</t>
  </si>
  <si>
    <t>S66</t>
  </si>
  <si>
    <t>Captured Carbon Ltd</t>
  </si>
  <si>
    <t>S67</t>
  </si>
  <si>
    <t>Green Grid Ltd</t>
  </si>
  <si>
    <t>S68</t>
  </si>
  <si>
    <t>Meenacloghspar (Wind) Supply Ltd</t>
  </si>
  <si>
    <t>S69</t>
  </si>
  <si>
    <t>Glanaruddery Energy Supply Ltd</t>
  </si>
  <si>
    <t>S70</t>
  </si>
  <si>
    <t>Lantanier Ltd</t>
  </si>
  <si>
    <t>S71</t>
  </si>
  <si>
    <t>Glencarbry Supply Company Ltd</t>
  </si>
  <si>
    <t>S72</t>
  </si>
  <si>
    <t>Megawatts Power Trading Ltd</t>
  </si>
  <si>
    <t>S73</t>
  </si>
  <si>
    <t>ElectroRoute Energy Supply Ltd</t>
  </si>
  <si>
    <t>S75</t>
  </si>
  <si>
    <t>Sliabh Bawn Supply DAC</t>
  </si>
  <si>
    <t>S76</t>
  </si>
  <si>
    <t>Gurteen Energy Supply Ltd</t>
  </si>
  <si>
    <t>S77</t>
  </si>
  <si>
    <t>Gaelectric Sustainable Energy Supply 2 Ltd</t>
  </si>
  <si>
    <t>S79</t>
  </si>
  <si>
    <t>QUINN GROUP</t>
  </si>
  <si>
    <t>S80</t>
  </si>
  <si>
    <t>Just Energy Ltd</t>
  </si>
  <si>
    <t>S81</t>
  </si>
  <si>
    <t>Dublin Waste to Energy Supply Ltd</t>
  </si>
  <si>
    <t>S82</t>
  </si>
  <si>
    <t>Rathmacan Power Trading Ltd</t>
  </si>
  <si>
    <t>S83</t>
  </si>
  <si>
    <t>Beal na mBlath Power Trading Ltd</t>
  </si>
  <si>
    <t>S85</t>
  </si>
  <si>
    <t>Shamrock Energy Supply Ltd</t>
  </si>
  <si>
    <t>S86</t>
  </si>
  <si>
    <t>Oak Energy Supply Ltd</t>
  </si>
  <si>
    <t>S87</t>
  </si>
  <si>
    <t>Bally Wind Supply Limited</t>
  </si>
  <si>
    <t>S88</t>
  </si>
  <si>
    <t>Teevarcher Supply Ltd</t>
  </si>
  <si>
    <t>S89</t>
  </si>
  <si>
    <t>Harp Energy Suppky Ltd</t>
  </si>
  <si>
    <t>S90</t>
  </si>
  <si>
    <t>Cnoc Energy Supply Ltd</t>
  </si>
  <si>
    <t>S91</t>
  </si>
  <si>
    <t>ESB Power Generation</t>
  </si>
  <si>
    <t>S93</t>
  </si>
  <si>
    <t>Ballycumber Power Supply Company</t>
  </si>
  <si>
    <t>S94</t>
  </si>
  <si>
    <t>B &amp; R Supply Ltd</t>
  </si>
  <si>
    <t>S95</t>
  </si>
  <si>
    <t>Brookfield Renewable Supply 4 Ltd</t>
  </si>
  <si>
    <t>S96</t>
  </si>
  <si>
    <t>Microsoft Ireland Energy Limited</t>
  </si>
  <si>
    <t>S97</t>
  </si>
  <si>
    <t>Erova Energy Supply Limited</t>
  </si>
  <si>
    <t>S98</t>
  </si>
  <si>
    <t>Temporary SP for Tech Team</t>
  </si>
  <si>
    <t>S99</t>
  </si>
  <si>
    <t>Dummy SP for Data Conversion</t>
  </si>
  <si>
    <t>SA0</t>
  </si>
  <si>
    <t>Cloghaneleskirt Energy Supply Limited</t>
  </si>
  <si>
    <t>SA1</t>
  </si>
  <si>
    <t>Ballincurry Energy Supply Limited</t>
  </si>
  <si>
    <t>SA3</t>
  </si>
  <si>
    <t>Statkraft Markets GmbH</t>
  </si>
  <si>
    <t>SA5</t>
  </si>
  <si>
    <t>SA6</t>
  </si>
  <si>
    <t>SA7</t>
  </si>
  <si>
    <t>Tramlock Ltd</t>
  </si>
  <si>
    <t>SA8</t>
  </si>
  <si>
    <t>Iberdrola Ireland Limited</t>
  </si>
  <si>
    <t>SA9</t>
  </si>
  <si>
    <t>Glow Power Limited</t>
  </si>
  <si>
    <t>SB0</t>
  </si>
  <si>
    <t>Axpo UK Limited</t>
  </si>
  <si>
    <t>SB4</t>
  </si>
  <si>
    <t>Cenergise</t>
  </si>
  <si>
    <t>SB8</t>
  </si>
  <si>
    <t>Ever Energy</t>
  </si>
  <si>
    <t>SB9</t>
  </si>
  <si>
    <t>Amazon Energy Eoraip Limited</t>
  </si>
  <si>
    <t>SC0</t>
  </si>
  <si>
    <t>Stacks Energy Supply Ltd</t>
  </si>
  <si>
    <t xml:space="preserve">SD1 </t>
  </si>
  <si>
    <t>Cloncreen Windfarm</t>
  </si>
  <si>
    <t>SD2</t>
  </si>
  <si>
    <t>Tippgo Energy Ltd</t>
  </si>
  <si>
    <t>SD4</t>
  </si>
  <si>
    <t>Lettermuckoo Energy Supply Ltd</t>
  </si>
  <si>
    <t>SSA</t>
  </si>
  <si>
    <t>TDO</t>
  </si>
  <si>
    <t>NIE Networks T&amp;D</t>
  </si>
  <si>
    <t>TSO</t>
  </si>
  <si>
    <t>Transmission System Operator</t>
  </si>
  <si>
    <t>N</t>
  </si>
  <si>
    <t>Meter Point settled using Synthetic Metered Profile</t>
  </si>
  <si>
    <t>P</t>
  </si>
  <si>
    <t>Meter Point settled using Interval Data</t>
  </si>
  <si>
    <t>U</t>
  </si>
  <si>
    <t>Meter Point settled using Unmetered Profile</t>
  </si>
  <si>
    <t xml:space="preserve">Meter Point Not Settled </t>
  </si>
  <si>
    <t>Indicative</t>
  </si>
  <si>
    <t>Initial</t>
  </si>
  <si>
    <t>M+4 Re-Aggregation</t>
  </si>
  <si>
    <t>M+13 Re-Aggregation</t>
  </si>
  <si>
    <t>Ad Hoc Aggregation</t>
  </si>
  <si>
    <t>Non Green Generator</t>
  </si>
  <si>
    <t>Eligible Customer Supplier</t>
  </si>
  <si>
    <t>Green Customer Supplier</t>
  </si>
  <si>
    <t>CHP Generator</t>
  </si>
  <si>
    <t>Green VIPP</t>
  </si>
  <si>
    <t>F</t>
  </si>
  <si>
    <t>G</t>
  </si>
  <si>
    <t>Green Generator</t>
  </si>
  <si>
    <t>CHP Supplier</t>
  </si>
  <si>
    <t>J</t>
  </si>
  <si>
    <t>VIPP Supplier</t>
  </si>
  <si>
    <t>00</t>
  </si>
  <si>
    <t>54</t>
  </si>
  <si>
    <t>56</t>
  </si>
  <si>
    <t>57</t>
  </si>
  <si>
    <t>58</t>
  </si>
  <si>
    <t>59</t>
  </si>
  <si>
    <t>81</t>
  </si>
  <si>
    <t>82</t>
  </si>
  <si>
    <t>83</t>
  </si>
  <si>
    <t>84</t>
  </si>
  <si>
    <t>86</t>
  </si>
  <si>
    <t>87</t>
  </si>
  <si>
    <t>88</t>
  </si>
  <si>
    <t>89</t>
  </si>
  <si>
    <t>94</t>
  </si>
  <si>
    <t>98</t>
  </si>
  <si>
    <t>A1</t>
  </si>
  <si>
    <t>A2</t>
  </si>
  <si>
    <t>A3</t>
  </si>
  <si>
    <t>A4</t>
  </si>
  <si>
    <t>A5</t>
  </si>
  <si>
    <t>A6</t>
  </si>
  <si>
    <t>A7</t>
  </si>
  <si>
    <t>A8</t>
  </si>
  <si>
    <t>A9</t>
  </si>
  <si>
    <t>B1</t>
  </si>
  <si>
    <t>B2</t>
  </si>
  <si>
    <t>B3</t>
  </si>
  <si>
    <t>B4</t>
  </si>
  <si>
    <t>B5</t>
  </si>
  <si>
    <t>B6</t>
  </si>
  <si>
    <t>B7</t>
  </si>
  <si>
    <t>B8</t>
  </si>
  <si>
    <t>B9</t>
  </si>
  <si>
    <t>00D</t>
  </si>
  <si>
    <t>08-23 Day Consumption</t>
  </si>
  <si>
    <t>00N</t>
  </si>
  <si>
    <t>23-08 Night Consumption</t>
  </si>
  <si>
    <t>01D</t>
  </si>
  <si>
    <t>08:00-17:00 &amp; 19:00-23:00 Day Consumption</t>
  </si>
  <si>
    <t>01N</t>
  </si>
  <si>
    <t>01P</t>
  </si>
  <si>
    <t>17:00-19:00 Peak Consumption</t>
  </si>
  <si>
    <t>24H</t>
  </si>
  <si>
    <t>24 Hour Consumption</t>
  </si>
  <si>
    <t>Day (M-S, 8-23, 24-2)</t>
  </si>
  <si>
    <t>ENI</t>
  </si>
  <si>
    <t xml:space="preserve">24 Hour Export </t>
  </si>
  <si>
    <t>FR1</t>
  </si>
  <si>
    <t>Four Register 1 (M-F, 16-19)</t>
  </si>
  <si>
    <t>FR2</t>
  </si>
  <si>
    <t>Four Register 2 (M-F, 8-16)</t>
  </si>
  <si>
    <t>FR3</t>
  </si>
  <si>
    <t>Four Register 3 (M-F, 19-24 + Sat-Sun,8-19)</t>
  </si>
  <si>
    <t>FR4</t>
  </si>
  <si>
    <t>Four Register 4 (M-F, 0-8 + Sat-Sun 19-8)</t>
  </si>
  <si>
    <t>HT1</t>
  </si>
  <si>
    <t>Heating (Non Auto M - S 7H in 24 + Water Heating 4H Night + 1H Boost)</t>
  </si>
  <si>
    <t>HT2</t>
  </si>
  <si>
    <t>Heating (Auto M - S 0.5 - 9H + Water Heating 4H Night + 1H Boost)</t>
  </si>
  <si>
    <t>HT3</t>
  </si>
  <si>
    <t>Water Heating (4H Night + 1H Boost)</t>
  </si>
  <si>
    <t>Keypad 5 (M-F, 8-19)</t>
  </si>
  <si>
    <t xml:space="preserve">Keypad 6 (M-F, 19-24) </t>
  </si>
  <si>
    <t>Keypad 7 (Sat-Sun, 8-24)</t>
  </si>
  <si>
    <t>Keypad 8 (M-S, 0-8)</t>
  </si>
  <si>
    <t>N01</t>
  </si>
  <si>
    <t>N02</t>
  </si>
  <si>
    <t>N03</t>
  </si>
  <si>
    <t>Night (M-S,1-8 + Heating Non Auto)</t>
  </si>
  <si>
    <t>N04</t>
  </si>
  <si>
    <t>Night (M-S,1-8 + Heating Auto)</t>
  </si>
  <si>
    <t>R21</t>
  </si>
  <si>
    <t>8 Hour Off Peak (M-S, 23-7)</t>
  </si>
  <si>
    <t>R22</t>
  </si>
  <si>
    <t>11 Hour Off Peak (M-S, 23-7 + 3H)</t>
  </si>
  <si>
    <t>R23</t>
  </si>
  <si>
    <t>15 Hour Off Peak (M-F 19.30-07.30 + 3H + All W/E)</t>
  </si>
  <si>
    <t>R24</t>
  </si>
  <si>
    <t>16 Hour Off Peak (M-F 18.30-07.30 + 3H + All W/E)</t>
  </si>
  <si>
    <t>R25</t>
  </si>
  <si>
    <t>3 Hour Boost for 11Hour Off Peak (Keypad)</t>
  </si>
  <si>
    <t>R26</t>
  </si>
  <si>
    <t>15 Hour Off Peak (M-F 18-7 +2H + All W/E,Keypad)</t>
  </si>
  <si>
    <t>UNM</t>
  </si>
  <si>
    <t>Unmetered Supply</t>
  </si>
  <si>
    <t>UNR</t>
  </si>
  <si>
    <t>24 Hour</t>
  </si>
  <si>
    <t>W01</t>
  </si>
  <si>
    <t>Weekday (M-F 07.30-20.00)</t>
  </si>
  <si>
    <t>W02</t>
  </si>
  <si>
    <t>Weeknight (20:00-07:30 + all W/E)</t>
  </si>
  <si>
    <t>0NR</t>
  </si>
  <si>
    <t>08-21 MD Normal</t>
  </si>
  <si>
    <t>0PK</t>
  </si>
  <si>
    <t>17-19 MD Peak</t>
  </si>
  <si>
    <t>24M</t>
  </si>
  <si>
    <t>24 Hour MD</t>
  </si>
  <si>
    <t>24 Hour Export</t>
  </si>
  <si>
    <t>INT</t>
  </si>
  <si>
    <t>Interval</t>
  </si>
  <si>
    <t>15 Hour Off Peak (M-F 18-7 +2H + All W/E, Keypad)</t>
  </si>
  <si>
    <t>Br</t>
  </si>
  <si>
    <t>Brother</t>
  </si>
  <si>
    <t>Cllr</t>
  </si>
  <si>
    <t>Councillor</t>
  </si>
  <si>
    <t>Dr</t>
  </si>
  <si>
    <t>Doctor</t>
  </si>
  <si>
    <t>Fr</t>
  </si>
  <si>
    <t>Father</t>
  </si>
  <si>
    <t>Lady</t>
  </si>
  <si>
    <t>Lord</t>
  </si>
  <si>
    <t>Miss</t>
  </si>
  <si>
    <t>Mr</t>
  </si>
  <si>
    <t>Mrs</t>
  </si>
  <si>
    <t>Ms</t>
  </si>
  <si>
    <t>Msgr</t>
  </si>
  <si>
    <t>Monsignor</t>
  </si>
  <si>
    <t>Prof</t>
  </si>
  <si>
    <t>Professor</t>
  </si>
  <si>
    <t>Rev</t>
  </si>
  <si>
    <t>Reverend</t>
  </si>
  <si>
    <t>Sir</t>
  </si>
  <si>
    <t>Sr</t>
  </si>
  <si>
    <t>Sister</t>
  </si>
  <si>
    <t>COG</t>
  </si>
  <si>
    <t>Change of Group MPRN</t>
  </si>
  <si>
    <t>COI</t>
  </si>
  <si>
    <t>Change of inventory</t>
  </si>
  <si>
    <t>Change of Supplier Acquisition</t>
  </si>
  <si>
    <t>FIN</t>
  </si>
  <si>
    <t>Final Billing</t>
  </si>
  <si>
    <t>NGP</t>
  </si>
  <si>
    <t>New registration or energisation of a grouped Technical MPRN</t>
  </si>
  <si>
    <t>NSP</t>
  </si>
  <si>
    <t>New registration or energisation of a single point unmetered site</t>
  </si>
  <si>
    <t>REG</t>
  </si>
  <si>
    <t>Registration of a new Group MPRN</t>
  </si>
  <si>
    <t>REP</t>
  </si>
  <si>
    <t>Replacement Message</t>
  </si>
  <si>
    <t>SCH</t>
  </si>
  <si>
    <t>Scheduled Periodic Billing</t>
  </si>
  <si>
    <t>K3</t>
  </si>
  <si>
    <t>kVArh</t>
  </si>
  <si>
    <t>KVA</t>
  </si>
  <si>
    <t>kVA</t>
  </si>
  <si>
    <t>KVR</t>
  </si>
  <si>
    <t>kVAr</t>
  </si>
  <si>
    <t>KWH</t>
  </si>
  <si>
    <t>kWh</t>
  </si>
  <si>
    <t>KWT</t>
  </si>
  <si>
    <t>kW</t>
  </si>
  <si>
    <t>MWH</t>
  </si>
  <si>
    <t>MWh</t>
  </si>
  <si>
    <t>2D</t>
  </si>
  <si>
    <t>Fluorescent ('U' Shaped)</t>
  </si>
  <si>
    <t>ADV</t>
  </si>
  <si>
    <t>Advertisement Display</t>
  </si>
  <si>
    <t>BARR</t>
  </si>
  <si>
    <t>Barriers</t>
  </si>
  <si>
    <t>BCCT</t>
  </si>
  <si>
    <t>BT Cellnet</t>
  </si>
  <si>
    <t>BEAC</t>
  </si>
  <si>
    <t>Beacons</t>
  </si>
  <si>
    <t>BOLF</t>
  </si>
  <si>
    <t>Bollards (F)</t>
  </si>
  <si>
    <t>BOLL</t>
  </si>
  <si>
    <t>Bollards (L)</t>
  </si>
  <si>
    <t>BTBB</t>
  </si>
  <si>
    <t>BT Broadband Booster</t>
  </si>
  <si>
    <t>BUS1</t>
  </si>
  <si>
    <t>Bus Shelters (1)</t>
  </si>
  <si>
    <t>BUS2</t>
  </si>
  <si>
    <t>Bus Shelters (2)</t>
  </si>
  <si>
    <t>BUS3</t>
  </si>
  <si>
    <t>Bus Shelters (3)</t>
  </si>
  <si>
    <t>CAM</t>
  </si>
  <si>
    <t>Camera</t>
  </si>
  <si>
    <t>CBAR</t>
  </si>
  <si>
    <t>Car Park Barriers</t>
  </si>
  <si>
    <t>CCTV</t>
  </si>
  <si>
    <t>Close Circuit TV</t>
  </si>
  <si>
    <t>CDMT</t>
  </si>
  <si>
    <t>Metal Halide</t>
  </si>
  <si>
    <t>CDOT</t>
  </si>
  <si>
    <t>Public Light</t>
  </si>
  <si>
    <t>CFL</t>
  </si>
  <si>
    <t>Compact Fluorescent</t>
  </si>
  <si>
    <t>CLK</t>
  </si>
  <si>
    <t>Clock</t>
  </si>
  <si>
    <t>COSM</t>
  </si>
  <si>
    <t>Street Light Cosmopolis</t>
  </si>
  <si>
    <t>CPOT</t>
  </si>
  <si>
    <t xml:space="preserve">Cosmopolis Lamp </t>
  </si>
  <si>
    <t>CROS</t>
  </si>
  <si>
    <t>Crossing Site</t>
  </si>
  <si>
    <t>CRP</t>
  </si>
  <si>
    <t>BSC Cellular Radio Premises</t>
  </si>
  <si>
    <t>CSC</t>
  </si>
  <si>
    <t>Community Safety Camera</t>
  </si>
  <si>
    <t>CT54</t>
  </si>
  <si>
    <t>CT54 Payphone</t>
  </si>
  <si>
    <t>FLM</t>
  </si>
  <si>
    <t>Flow Meter</t>
  </si>
  <si>
    <t>FLR</t>
  </si>
  <si>
    <t>Fluorescent (R)</t>
  </si>
  <si>
    <t>FLU</t>
  </si>
  <si>
    <t>Fluorescent (U)</t>
  </si>
  <si>
    <t>FLUO</t>
  </si>
  <si>
    <t>Fluorescent</t>
  </si>
  <si>
    <t>FPOS</t>
  </si>
  <si>
    <t>Finger Posts</t>
  </si>
  <si>
    <t>GAU</t>
  </si>
  <si>
    <t>Gauging Station Instrument</t>
  </si>
  <si>
    <t>HAL</t>
  </si>
  <si>
    <t>Halogen (1)</t>
  </si>
  <si>
    <t>HALO</t>
  </si>
  <si>
    <t>Halogen (2)</t>
  </si>
  <si>
    <t>HEAT</t>
  </si>
  <si>
    <t>Miscellaneous Street Furniture (Galway)</t>
  </si>
  <si>
    <t>HPIT</t>
  </si>
  <si>
    <t>Millennium Bridge Project in Dublin</t>
  </si>
  <si>
    <t>HPSE</t>
  </si>
  <si>
    <t>High Pressure Sodium Electronic</t>
  </si>
  <si>
    <t>IND</t>
  </si>
  <si>
    <t xml:space="preserve">Induction Lamp </t>
  </si>
  <si>
    <t>KISK</t>
  </si>
  <si>
    <t>Telephone Kiosks</t>
  </si>
  <si>
    <t>LAMP</t>
  </si>
  <si>
    <t>Lamps</t>
  </si>
  <si>
    <t>LBSF</t>
  </si>
  <si>
    <t>Lamp Bus Shelter Fluorescent</t>
  </si>
  <si>
    <t>LED</t>
  </si>
  <si>
    <t>Light Emitting Diode</t>
  </si>
  <si>
    <t>LMPF</t>
  </si>
  <si>
    <t>Lamp Fluorescent</t>
  </si>
  <si>
    <t>LMPM</t>
  </si>
  <si>
    <t>Lamp Mercury Fluorescent</t>
  </si>
  <si>
    <t>LMPS</t>
  </si>
  <si>
    <t>Lamp Sodium</t>
  </si>
  <si>
    <t>LMPT</t>
  </si>
  <si>
    <t>Lamp Tungsten</t>
  </si>
  <si>
    <t>MAST</t>
  </si>
  <si>
    <t>BT Mast</t>
  </si>
  <si>
    <t>MBF</t>
  </si>
  <si>
    <t>Mercury</t>
  </si>
  <si>
    <t>MBT</t>
  </si>
  <si>
    <t>Mercury Tungsten</t>
  </si>
  <si>
    <t>MBTF</t>
  </si>
  <si>
    <t>Mercury Tungsten Fluorescent</t>
  </si>
  <si>
    <t>MBTS</t>
  </si>
  <si>
    <t>Microcell mini BTS Site</t>
  </si>
  <si>
    <t>MCF</t>
  </si>
  <si>
    <t>Fluorescent (F)</t>
  </si>
  <si>
    <t>MEHP</t>
  </si>
  <si>
    <t>Mercury High Pressure</t>
  </si>
  <si>
    <t>MERF</t>
  </si>
  <si>
    <t>Mercury/Fluorescent</t>
  </si>
  <si>
    <t>MHF</t>
  </si>
  <si>
    <t>Metal Halide (F)</t>
  </si>
  <si>
    <t>MHL</t>
  </si>
  <si>
    <t>Metal Halide (L)</t>
  </si>
  <si>
    <t>MHNT</t>
  </si>
  <si>
    <t>Metal Halide Double Ended</t>
  </si>
  <si>
    <t>MOLO</t>
  </si>
  <si>
    <t>MPL</t>
  </si>
  <si>
    <t>Mini Pillar</t>
  </si>
  <si>
    <t>MTRC</t>
  </si>
  <si>
    <t>Meter Cubicle</t>
  </si>
  <si>
    <t>MWF</t>
  </si>
  <si>
    <t>Motorway Flashers</t>
  </si>
  <si>
    <t>NAV</t>
  </si>
  <si>
    <t>Navigation Lights</t>
  </si>
  <si>
    <t>NEON</t>
  </si>
  <si>
    <t>Airport Road Lights (Cork)</t>
  </si>
  <si>
    <t>NWEB</t>
  </si>
  <si>
    <t>N W E Broadband</t>
  </si>
  <si>
    <t>OMN</t>
  </si>
  <si>
    <t>Miscellaneous Decorative Lights</t>
  </si>
  <si>
    <t>PARK</t>
  </si>
  <si>
    <t>Parking meters</t>
  </si>
  <si>
    <t>PAYD</t>
  </si>
  <si>
    <t>Pay &amp; Display</t>
  </si>
  <si>
    <t>PAYP</t>
  </si>
  <si>
    <t>Payphone</t>
  </si>
  <si>
    <t>PBUS</t>
  </si>
  <si>
    <t>Push Button Units (Associated with Traffic Lights)</t>
  </si>
  <si>
    <t>PED</t>
  </si>
  <si>
    <t>Pedestrian Lights (Standard Configuration)</t>
  </si>
  <si>
    <t>PED2</t>
  </si>
  <si>
    <t>Pedestrian Lights (Non Requestable Legacy Configuration 2)</t>
  </si>
  <si>
    <t>PED3</t>
  </si>
  <si>
    <t>Pedestrian Lights (Non Requestable Legacy Configuration 3)</t>
  </si>
  <si>
    <t>PEDC</t>
  </si>
  <si>
    <t>Pedestrian Crossing</t>
  </si>
  <si>
    <t>PEDD</t>
  </si>
  <si>
    <t>Pedestrian Control Dimmed</t>
  </si>
  <si>
    <t>PLLH</t>
  </si>
  <si>
    <t xml:space="preserve">Compact Florescent </t>
  </si>
  <si>
    <t>POFB</t>
  </si>
  <si>
    <t>Pay on Foot Barrier</t>
  </si>
  <si>
    <t>POFS</t>
  </si>
  <si>
    <t>Pay on Foot Station</t>
  </si>
  <si>
    <t>PUMP</t>
  </si>
  <si>
    <t>Pump</t>
  </si>
  <si>
    <t>RIMF</t>
  </si>
  <si>
    <t>Refuge Islands Mercury/Fluorescent</t>
  </si>
  <si>
    <t>School Flashing Lights</t>
  </si>
  <si>
    <t>SCP</t>
  </si>
  <si>
    <t>School Crossing Patrol</t>
  </si>
  <si>
    <t>SHRN</t>
  </si>
  <si>
    <t xml:space="preserve">Shrines </t>
  </si>
  <si>
    <t>SIGN</t>
  </si>
  <si>
    <t>Lee Tunnel signs</t>
  </si>
  <si>
    <t>Sodium Lamp</t>
  </si>
  <si>
    <t>SLI</t>
  </si>
  <si>
    <t>Sodium LP with Linear Lamp</t>
  </si>
  <si>
    <t>SOHP</t>
  </si>
  <si>
    <t>Sodium High Pressure</t>
  </si>
  <si>
    <t>SOLP</t>
  </si>
  <si>
    <t>Sodium Low Pressure</t>
  </si>
  <si>
    <t>SON</t>
  </si>
  <si>
    <t>Sodium HP with Standard Gear</t>
  </si>
  <si>
    <t>SONE</t>
  </si>
  <si>
    <t>Electronic Gear</t>
  </si>
  <si>
    <t>SOX</t>
  </si>
  <si>
    <t>Sodium LP with Standard Gear</t>
  </si>
  <si>
    <t>SOXE</t>
  </si>
  <si>
    <t>Sodium LP with Hybrid Gear</t>
  </si>
  <si>
    <t>SPCA</t>
  </si>
  <si>
    <t>Speed Cameras</t>
  </si>
  <si>
    <t>SPU</t>
  </si>
  <si>
    <t>Single Point Unmetered</t>
  </si>
  <si>
    <t>SXHF</t>
  </si>
  <si>
    <t>Sodium LP with High Frequency Gear</t>
  </si>
  <si>
    <t>TAXI</t>
  </si>
  <si>
    <t>Taxi Rank Signs</t>
  </si>
  <si>
    <t>TCOM</t>
  </si>
  <si>
    <t>Cabinet for Telecoms Equipment</t>
  </si>
  <si>
    <t>TEL</t>
  </si>
  <si>
    <t>Emergency Motorway Telephone</t>
  </si>
  <si>
    <t>THAL</t>
  </si>
  <si>
    <t>Millennium Floodlighting - Liffey Bridges (1)</t>
  </si>
  <si>
    <t>TI</t>
  </si>
  <si>
    <t>Decorative Lamp</t>
  </si>
  <si>
    <t>TLDF</t>
  </si>
  <si>
    <t>Millennium Floodlighting - Liffey Bridges (2)</t>
  </si>
  <si>
    <t>TMA</t>
  </si>
  <si>
    <t>Traffic Management Apparatus</t>
  </si>
  <si>
    <t>TRC</t>
  </si>
  <si>
    <t>Traffic Counters</t>
  </si>
  <si>
    <t>TSBF</t>
  </si>
  <si>
    <t>Traffic Signal Box Fluorescent</t>
  </si>
  <si>
    <t>TSD</t>
  </si>
  <si>
    <t>Traffic Sign Dimmed</t>
  </si>
  <si>
    <t>TSF</t>
  </si>
  <si>
    <t>Traffic Sign Fluorescent</t>
  </si>
  <si>
    <t>TSM</t>
  </si>
  <si>
    <t>Traffic Sign Mercury</t>
  </si>
  <si>
    <t>TSMF</t>
  </si>
  <si>
    <t>Traffic Sign Mercury/Fluorescent</t>
  </si>
  <si>
    <t>TSMT</t>
  </si>
  <si>
    <t>Traffic Sign Mercury/Tungsten</t>
  </si>
  <si>
    <t>TST</t>
  </si>
  <si>
    <t>Traffic Sign Tungsten</t>
  </si>
  <si>
    <t>TUN</t>
  </si>
  <si>
    <t>Tungsten</t>
  </si>
  <si>
    <t>TVA</t>
  </si>
  <si>
    <t>TV amp</t>
  </si>
  <si>
    <t>TVR</t>
  </si>
  <si>
    <t>TV Relay</t>
  </si>
  <si>
    <t>TXTP</t>
  </si>
  <si>
    <t>TXTPHONE</t>
  </si>
  <si>
    <t>VEH</t>
  </si>
  <si>
    <t>Traffic Lights (Standard Configuration)</t>
  </si>
  <si>
    <t>VEH2</t>
  </si>
  <si>
    <t>Traffic Lights (Non Requestable Legacy Configuration 2)</t>
  </si>
  <si>
    <t>VEH3</t>
  </si>
  <si>
    <t>Traffic Lights (Non Requestable Legacy Configuration 3)</t>
  </si>
  <si>
    <t>VMS</t>
  </si>
  <si>
    <t>Associated with traffic/pedestrian lights</t>
  </si>
  <si>
    <t>WAR</t>
  </si>
  <si>
    <t>Miscellaneous Street Furniture (Clare)</t>
  </si>
  <si>
    <t>WBS</t>
  </si>
  <si>
    <t>Water Booster Station</t>
  </si>
  <si>
    <t>WIFI</t>
  </si>
  <si>
    <t>WIGW</t>
  </si>
  <si>
    <t>Wig Wag (No entry flasher)</t>
  </si>
  <si>
    <t>WSTN</t>
  </si>
  <si>
    <t>Weather Station</t>
  </si>
  <si>
    <t>XFLR</t>
  </si>
  <si>
    <t>XFLU</t>
  </si>
  <si>
    <t>XMBF</t>
  </si>
  <si>
    <t>XMBT</t>
  </si>
  <si>
    <t>XMCF</t>
  </si>
  <si>
    <t>XSL</t>
  </si>
  <si>
    <t>XSLI</t>
  </si>
  <si>
    <t>XSON</t>
  </si>
  <si>
    <t>XSOX</t>
  </si>
  <si>
    <t>XTI</t>
  </si>
  <si>
    <t>XTUN</t>
  </si>
  <si>
    <t>Withdrawal reason</t>
  </si>
  <si>
    <t>Erroneous Change of Supplier</t>
  </si>
  <si>
    <t>Disputed CoS Meter Reading</t>
  </si>
  <si>
    <t>Change of Supplier Cancellation</t>
  </si>
  <si>
    <t>Incorrect MPRN</t>
  </si>
  <si>
    <t>Incorrect Estimation</t>
  </si>
  <si>
    <t>Incorrect Meter Reading</t>
  </si>
  <si>
    <t>D1</t>
  </si>
  <si>
    <t>Incorrect Rate</t>
  </si>
  <si>
    <t>D2</t>
  </si>
  <si>
    <t>D3</t>
  </si>
  <si>
    <t>Incorrect Meter</t>
  </si>
  <si>
    <t>E1</t>
  </si>
  <si>
    <t xml:space="preserve">Miscellaneous </t>
  </si>
  <si>
    <t>W101</t>
  </si>
  <si>
    <t>De-energise Supplier Request (not NPA)</t>
  </si>
  <si>
    <t>W102</t>
  </si>
  <si>
    <t>De-energise Unmet</t>
  </si>
  <si>
    <t>W103</t>
  </si>
  <si>
    <t>De-energise NPA</t>
  </si>
  <si>
    <t>W104</t>
  </si>
  <si>
    <t>W105</t>
  </si>
  <si>
    <t>W201</t>
  </si>
  <si>
    <t>Re-Energise</t>
  </si>
  <si>
    <t>W202</t>
  </si>
  <si>
    <t>Re-Energise - Wiring Cert required</t>
  </si>
  <si>
    <t>W203</t>
  </si>
  <si>
    <t>Re-Energise NPA</t>
  </si>
  <si>
    <t>W204</t>
  </si>
  <si>
    <t>Re-Energise Unmet</t>
  </si>
  <si>
    <t>W205</t>
  </si>
  <si>
    <t>Re-energise with MCC Change</t>
  </si>
  <si>
    <t>W206</t>
  </si>
  <si>
    <t>Re-energise with MCC Change Wiring Cert</t>
  </si>
  <si>
    <t>W207</t>
  </si>
  <si>
    <t>Re-energise NPA with MCC Change</t>
  </si>
  <si>
    <t>W208</t>
  </si>
  <si>
    <t>Re-energise PAYG</t>
  </si>
  <si>
    <t>W301</t>
  </si>
  <si>
    <t>MCC change-Exch from D/T to S/T</t>
  </si>
  <si>
    <t>W302</t>
  </si>
  <si>
    <t>MCC change-Exch from F.R. to MD</t>
  </si>
  <si>
    <t>W303</t>
  </si>
  <si>
    <t>MCC change-Exch from ST to D/T</t>
  </si>
  <si>
    <t>W304</t>
  </si>
  <si>
    <t>MCC change-Install NSH MT &amp; T/S</t>
  </si>
  <si>
    <t>W305</t>
  </si>
  <si>
    <t>MCC change-Remove NSH MT &amp; T/S</t>
  </si>
  <si>
    <t>W306</t>
  </si>
  <si>
    <t>MCC change-Other MCC Change</t>
  </si>
  <si>
    <t>W307</t>
  </si>
  <si>
    <t>Install Token Meter</t>
  </si>
  <si>
    <t>W308</t>
  </si>
  <si>
    <t>W309</t>
  </si>
  <si>
    <t>Token Meter Fault/Ex</t>
  </si>
  <si>
    <t>W310</t>
  </si>
  <si>
    <t>Remove Token Meter</t>
  </si>
  <si>
    <t>W311</t>
  </si>
  <si>
    <t>Other Meter Work-Inst Signals Ext MFM</t>
  </si>
  <si>
    <t>W312</t>
  </si>
  <si>
    <t>Other Meter Work-Exch MD for MD+Sgnls</t>
  </si>
  <si>
    <t>W313</t>
  </si>
  <si>
    <t>W314</t>
  </si>
  <si>
    <t>W315</t>
  </si>
  <si>
    <t>CT Meter Test</t>
  </si>
  <si>
    <t>W316</t>
  </si>
  <si>
    <t>W317</t>
  </si>
  <si>
    <t>W318</t>
  </si>
  <si>
    <t>PPM Problem Resolution</t>
  </si>
  <si>
    <t>W319</t>
  </si>
  <si>
    <t xml:space="preserve">Meter Change - Credit to PPM </t>
  </si>
  <si>
    <t>W320</t>
  </si>
  <si>
    <t xml:space="preserve">Meter Change - PPM to Credit </t>
  </si>
  <si>
    <t>W321</t>
  </si>
  <si>
    <t>Smart MCC Change</t>
  </si>
  <si>
    <t>W401</t>
  </si>
  <si>
    <t>Revenue Protection-Reseal MT/T/S Local</t>
  </si>
  <si>
    <t>W402</t>
  </si>
  <si>
    <t>RP Inspection Visit</t>
  </si>
  <si>
    <t>W403</t>
  </si>
  <si>
    <t>RP Special Test Exch</t>
  </si>
  <si>
    <t>W404</t>
  </si>
  <si>
    <t>Revenue Protection-Special test in-situ</t>
  </si>
  <si>
    <t>W405</t>
  </si>
  <si>
    <t>Revenue Protection-WC CK/Repl/Reset T/S</t>
  </si>
  <si>
    <t>W406</t>
  </si>
  <si>
    <t>Revenue Protection-MM CK/Repl/Reset T/S</t>
  </si>
  <si>
    <t>W407</t>
  </si>
  <si>
    <t>Revenue Protection-Meter/ T/S Damage</t>
  </si>
  <si>
    <t>Non Technical Non Participation</t>
  </si>
  <si>
    <t>Multiple Visits No Access</t>
  </si>
  <si>
    <t>Smart Meter Exchange Deferred</t>
  </si>
  <si>
    <t>Interval Services</t>
  </si>
  <si>
    <t>Non Interval Services</t>
  </si>
  <si>
    <t>Comms Proving failed</t>
  </si>
  <si>
    <t>Non Interval Service Standard</t>
  </si>
  <si>
    <t>Interval Service Standard</t>
  </si>
  <si>
    <t>Remote Re-energisation Pre Payment standard of quality</t>
  </si>
  <si>
    <t>Table of Data Items and on which Message(s) they occur</t>
  </si>
  <si>
    <t xml:space="preserve">Count of Data Item </t>
  </si>
  <si>
    <t>Count of Schema Name</t>
  </si>
  <si>
    <t>Count of Business Name (220)</t>
  </si>
  <si>
    <t>Business Name (220)</t>
  </si>
  <si>
    <t>Msg ID</t>
  </si>
  <si>
    <t>Msg Description</t>
  </si>
  <si>
    <t>MIM010</t>
  </si>
  <si>
    <t>Registration Request</t>
  </si>
  <si>
    <t>MIM011</t>
  </si>
  <si>
    <t>Cancel Registration Request</t>
  </si>
  <si>
    <t>MIM011A</t>
  </si>
  <si>
    <t>Cancel Change of Supplier Agreement</t>
  </si>
  <si>
    <t>MIM012</t>
  </si>
  <si>
    <t>Objection to Change of Supplier</t>
  </si>
  <si>
    <t>MIM012W</t>
  </si>
  <si>
    <t>Withdrawal of Objection to Change of Supplier</t>
  </si>
  <si>
    <t>MIM013</t>
  </si>
  <si>
    <t>Customer Details Change</t>
  </si>
  <si>
    <t>MIM014R</t>
  </si>
  <si>
    <t>Customer Details Rejection</t>
  </si>
  <si>
    <t>MIM015</t>
  </si>
  <si>
    <t>Change of SSAC and or SupplierUnit</t>
  </si>
  <si>
    <t>MIM016</t>
  </si>
  <si>
    <t>Change Of Legal Entity</t>
  </si>
  <si>
    <t>MIM017</t>
  </si>
  <si>
    <t>Meter Point Status Change Request</t>
  </si>
  <si>
    <t>MIM021</t>
  </si>
  <si>
    <t>DeRegistration Request</t>
  </si>
  <si>
    <t>MIM030</t>
  </si>
  <si>
    <t>MeterWorks Request</t>
  </si>
  <si>
    <t>MIM101</t>
  </si>
  <si>
    <t>New Connection Registration Acceptance</t>
  </si>
  <si>
    <t>MIM101P</t>
  </si>
  <si>
    <t>New Connection Provisional Acceptance</t>
  </si>
  <si>
    <t>MIM101R</t>
  </si>
  <si>
    <t>New Registration Rejection</t>
  </si>
  <si>
    <t>MIM102</t>
  </si>
  <si>
    <t>Change of Supply Registration Acceptance</t>
  </si>
  <si>
    <t>MIM102P</t>
  </si>
  <si>
    <t>Change of Supplier Provisional Acceptance</t>
  </si>
  <si>
    <t>MIM102R</t>
  </si>
  <si>
    <t>Change of Supplier Registration Rejection</t>
  </si>
  <si>
    <t>MIM105</t>
  </si>
  <si>
    <t>Change of Supplier Confirmation</t>
  </si>
  <si>
    <t>MIM105L</t>
  </si>
  <si>
    <t>Change Of Supplier Confimation Customer Loss</t>
  </si>
  <si>
    <t>MIM106D</t>
  </si>
  <si>
    <t>Meter Point Status Confirmation DeEnergisation</t>
  </si>
  <si>
    <t>MIM106E</t>
  </si>
  <si>
    <t>Meter Point Status Confirmation Energisation</t>
  </si>
  <si>
    <t>MIM110</t>
  </si>
  <si>
    <t>Notification to Old Supplier of CoS</t>
  </si>
  <si>
    <t>MIM111</t>
  </si>
  <si>
    <t>Registration Cancellation</t>
  </si>
  <si>
    <t>MIM111A</t>
  </si>
  <si>
    <t>Change of Supplier Cancellation Notification</t>
  </si>
  <si>
    <t>MIM111L</t>
  </si>
  <si>
    <t>Registration Cancellation Customer Loss</t>
  </si>
  <si>
    <t>MIM111R</t>
  </si>
  <si>
    <t>Change of Supplier Cancellation Rejection</t>
  </si>
  <si>
    <t>MIM112</t>
  </si>
  <si>
    <t>Notification of Objection</t>
  </si>
  <si>
    <t>MIM112R</t>
  </si>
  <si>
    <t>Notification of Objection Rejection</t>
  </si>
  <si>
    <t>MIM112W</t>
  </si>
  <si>
    <t>Withdrawal of Objection</t>
  </si>
  <si>
    <t>MIM114</t>
  </si>
  <si>
    <t>Change of Customer Details Confirmation</t>
  </si>
  <si>
    <t>MIM115</t>
  </si>
  <si>
    <t>Change of SSAC and or SupplierUnit Confirmation</t>
  </si>
  <si>
    <t>MIM115R</t>
  </si>
  <si>
    <t>Change of SSAC and or SupplierUnit Rejection</t>
  </si>
  <si>
    <t>MIM116</t>
  </si>
  <si>
    <t>CoLE Confirmation</t>
  </si>
  <si>
    <t>MIM116A</t>
  </si>
  <si>
    <t>Change Of Legal Entity Confirmation</t>
  </si>
  <si>
    <t>MIM116N</t>
  </si>
  <si>
    <t>CoLE Notification</t>
  </si>
  <si>
    <t>MIM116R</t>
  </si>
  <si>
    <t>CoLE Rejection</t>
  </si>
  <si>
    <t>MIM117D</t>
  </si>
  <si>
    <t>Change In Energisation Status Delay</t>
  </si>
  <si>
    <t>MIM117R</t>
  </si>
  <si>
    <t>Meter Point Status Request Rejection</t>
  </si>
  <si>
    <t>MIM122</t>
  </si>
  <si>
    <t>DeRegistration Confirmation</t>
  </si>
  <si>
    <t>MIM122R</t>
  </si>
  <si>
    <t>DeRegistration Rejection</t>
  </si>
  <si>
    <t>MIM130D</t>
  </si>
  <si>
    <t>MeterWorks Request Delayed</t>
  </si>
  <si>
    <t>MIM130R</t>
  </si>
  <si>
    <t>MeterWorks Request Rejection</t>
  </si>
  <si>
    <t>MIM131</t>
  </si>
  <si>
    <t>Work Status</t>
  </si>
  <si>
    <t>MIM137R</t>
  </si>
  <si>
    <t>Rejection Of Appointment</t>
  </si>
  <si>
    <t>MIM140</t>
  </si>
  <si>
    <t>Change Of Tenancy History</t>
  </si>
  <si>
    <t>MIM208</t>
  </si>
  <si>
    <t>MIM210</t>
  </si>
  <si>
    <t>Supplier Provided Reading</t>
  </si>
  <si>
    <t>MIM252</t>
  </si>
  <si>
    <t>Request for Special Reading</t>
  </si>
  <si>
    <t>MIM260</t>
  </si>
  <si>
    <t>Observation of Problem Damage or Tampering</t>
  </si>
  <si>
    <t>MIM261</t>
  </si>
  <si>
    <t>Resolution of Problem Damage or Tampering</t>
  </si>
  <si>
    <t>MIM300</t>
  </si>
  <si>
    <t>Validated Non Interval Readings Scheduled</t>
  </si>
  <si>
    <t>MIM300S</t>
  </si>
  <si>
    <t>Validated Non Interval Readings Special</t>
  </si>
  <si>
    <t>MIM300W</t>
  </si>
  <si>
    <t>Withdrawn Non Interval Readings</t>
  </si>
  <si>
    <t>MIM301</t>
  </si>
  <si>
    <t>Meter Point Characteristics</t>
  </si>
  <si>
    <t>MIM301N</t>
  </si>
  <si>
    <t>Proposed Meter Point Characteristics</t>
  </si>
  <si>
    <t>MIM303R</t>
  </si>
  <si>
    <t>Customer Read Rejection</t>
  </si>
  <si>
    <t>MIM305</t>
  </si>
  <si>
    <t>Non Settlement Estimates</t>
  </si>
  <si>
    <t>MIM306</t>
  </si>
  <si>
    <t>Meter Point Status Change DeEnergisation Read</t>
  </si>
  <si>
    <t>MIM306W</t>
  </si>
  <si>
    <t>Meter Point status Change Deenergisation Withdrawn Read</t>
  </si>
  <si>
    <t>MIM307</t>
  </si>
  <si>
    <t>Meter Point Status Change Energisation Read</t>
  </si>
  <si>
    <t>MIM307W</t>
  </si>
  <si>
    <t>Meter Point Status Change Energisation Withdrawn Read</t>
  </si>
  <si>
    <t>MIM308</t>
  </si>
  <si>
    <t>Non Interval Load Factor Reading Exception</t>
  </si>
  <si>
    <t>MIM310</t>
  </si>
  <si>
    <t>Validated CoS Reading</t>
  </si>
  <si>
    <t>MIM310W</t>
  </si>
  <si>
    <t>Withdrawn CoS Reading</t>
  </si>
  <si>
    <t>MIM311</t>
  </si>
  <si>
    <t>Meter Problems</t>
  </si>
  <si>
    <t>MIM320</t>
  </si>
  <si>
    <t>MIM320W</t>
  </si>
  <si>
    <t>MIM321</t>
  </si>
  <si>
    <t>Read Cycle Notification</t>
  </si>
  <si>
    <t>MIM322</t>
  </si>
  <si>
    <t>MIM330</t>
  </si>
  <si>
    <t>Non Interval To Interval Change</t>
  </si>
  <si>
    <t>MIM331</t>
  </si>
  <si>
    <t>Interval Meter Technical Details</t>
  </si>
  <si>
    <t>MIM332</t>
  </si>
  <si>
    <t>Non Interval Technical Meter Details</t>
  </si>
  <si>
    <t>MIM332W</t>
  </si>
  <si>
    <t>Withdrawn Read Non Interval Meter Technical Details</t>
  </si>
  <si>
    <t>MIM341</t>
  </si>
  <si>
    <t xml:space="preserve">Import Interval Meter Daily Readings </t>
  </si>
  <si>
    <t>MIM342</t>
  </si>
  <si>
    <t>Export Interval Meter Daily Readings</t>
  </si>
  <si>
    <t>MIM343</t>
  </si>
  <si>
    <t>MIM345</t>
  </si>
  <si>
    <t>MIM352R</t>
  </si>
  <si>
    <t>Special Reading Request Rejection</t>
  </si>
  <si>
    <t>MIM507</t>
  </si>
  <si>
    <t>Designated DUoS Payment Dispute</t>
  </si>
  <si>
    <t>MIM507C</t>
  </si>
  <si>
    <t>Designated DUoS Payment Dispute Control</t>
  </si>
  <si>
    <t>MIM591</t>
  </si>
  <si>
    <t>Non Interval Aggregation</t>
  </si>
  <si>
    <t>MIM592</t>
  </si>
  <si>
    <t>MIM594</t>
  </si>
  <si>
    <t>Part GU Aggregation</t>
  </si>
  <si>
    <t>MIM595</t>
  </si>
  <si>
    <t>Interval Import Aggregation</t>
  </si>
  <si>
    <t>MIM596</t>
  </si>
  <si>
    <t>Supplier Copy SMO</t>
  </si>
  <si>
    <t>MIM597</t>
  </si>
  <si>
    <t>Generator Copy SMO</t>
  </si>
  <si>
    <t>MIM598</t>
  </si>
  <si>
    <t>Non Part GU Aggregation</t>
  </si>
  <si>
    <t>MIM601</t>
  </si>
  <si>
    <t>Rejection To Invalid Message</t>
  </si>
  <si>
    <t>MIM602</t>
  </si>
  <si>
    <t>Daily Summary Reconciliation Count</t>
  </si>
  <si>
    <t>MIM603</t>
  </si>
  <si>
    <t>MIM700</t>
  </si>
  <si>
    <t>Unmetered Characteristics</t>
  </si>
  <si>
    <t>MIM700W</t>
  </si>
  <si>
    <t>Unmetered Characteristics Withdrawal</t>
  </si>
  <si>
    <t>MIM701</t>
  </si>
  <si>
    <t>Unmetered Consumption</t>
  </si>
  <si>
    <t>MIM701W</t>
  </si>
  <si>
    <t>Unmetered Consumption Withdrawal</t>
  </si>
  <si>
    <t>MIM999</t>
  </si>
  <si>
    <t>Test Document</t>
  </si>
  <si>
    <t>RMDS - Retail Markets Design Service</t>
  </si>
  <si>
    <t xml:space="preserve">Common Data Segments  </t>
  </si>
  <si>
    <t xml:space="preserve">Customer and Data Agreements </t>
  </si>
  <si>
    <t xml:space="preserve">Data Aggregation </t>
  </si>
  <si>
    <t xml:space="preserve">Data Processing   </t>
  </si>
  <si>
    <t xml:space="preserve">DUoS and Transaction Payments </t>
  </si>
  <si>
    <t xml:space="preserve">Market Gateway Activity </t>
  </si>
  <si>
    <t xml:space="preserve">Meter Registration  </t>
  </si>
  <si>
    <t xml:space="preserve">Meter works   </t>
  </si>
  <si>
    <t xml:space="preserve">Unmetered </t>
  </si>
  <si>
    <t xml:space="preserve">Message No. </t>
  </si>
  <si>
    <t>Message Name</t>
  </si>
  <si>
    <t xml:space="preserve">SMART Import Interval Meter Daily Readings </t>
  </si>
  <si>
    <t>Estimated Aggregated Supplier Non Interval Consumption</t>
  </si>
  <si>
    <t>Embedded Generation DNGG</t>
  </si>
  <si>
    <t>Aggregated Supplier Interval Consumption</t>
  </si>
  <si>
    <t>SMART Interval Import Aggregation</t>
  </si>
  <si>
    <t>Daily Summary Transaction Detail</t>
  </si>
  <si>
    <t>Mappings</t>
  </si>
  <si>
    <t>TRIM</t>
  </si>
  <si>
    <t>Aggregation</t>
  </si>
  <si>
    <t>Billing</t>
  </si>
  <si>
    <t>Customer Details</t>
  </si>
  <si>
    <t>De-Registration</t>
  </si>
  <si>
    <t>Fieldwork Requests</t>
  </si>
  <si>
    <t>Fieldwork Responses</t>
  </si>
  <si>
    <t>Meter Read Withdrawal</t>
  </si>
  <si>
    <t>Meter Reading Related</t>
  </si>
  <si>
    <t>Objection and Cancellation</t>
  </si>
  <si>
    <t>Registrations</t>
  </si>
  <si>
    <t>SONI</t>
  </si>
  <si>
    <t>Supplier Unit Registration</t>
  </si>
  <si>
    <t>Technical</t>
  </si>
  <si>
    <t>Unmetered Supplies</t>
  </si>
  <si>
    <t>Mapping conversion</t>
  </si>
  <si>
    <t>x</t>
  </si>
  <si>
    <t>Exclude</t>
  </si>
  <si>
    <t>Filter_cols</t>
  </si>
  <si>
    <t>Mismatch (Business Impact)</t>
  </si>
  <si>
    <t>Allocation_Select</t>
  </si>
  <si>
    <t>010 - N010</t>
  </si>
  <si>
    <t>ROI</t>
  </si>
  <si>
    <t>Mismatch (Technical Impact)</t>
  </si>
  <si>
    <t>011 - N011</t>
  </si>
  <si>
    <t>Missing</t>
  </si>
  <si>
    <t>011A - N011A</t>
  </si>
  <si>
    <t>New ES Requested Field</t>
  </si>
  <si>
    <t>012 - N012</t>
  </si>
  <si>
    <t>Alignment Agreed</t>
  </si>
  <si>
    <t>012W - N012W</t>
  </si>
  <si>
    <t>Field</t>
  </si>
  <si>
    <t>013 - N013</t>
  </si>
  <si>
    <t>A\lignment agreed</t>
  </si>
  <si>
    <t>014R - N014R</t>
  </si>
  <si>
    <t xml:space="preserve">Alignment Agreed </t>
  </si>
  <si>
    <t>015 - N015</t>
  </si>
  <si>
    <t>New for ES</t>
  </si>
  <si>
    <t>016 - N013</t>
  </si>
  <si>
    <t>New ES Field</t>
  </si>
  <si>
    <t>017 - N031</t>
  </si>
  <si>
    <t>Re-alignment Agreed</t>
  </si>
  <si>
    <t>030 - N031</t>
  </si>
  <si>
    <t>101 - N101</t>
  </si>
  <si>
    <t>101P - N101P</t>
  </si>
  <si>
    <t>101R - N101R</t>
  </si>
  <si>
    <t>102P - N102P</t>
  </si>
  <si>
    <t>102R - N102R</t>
  </si>
  <si>
    <t>105 - N105</t>
  </si>
  <si>
    <t>105L - N105L</t>
  </si>
  <si>
    <t>106D - N131-C</t>
  </si>
  <si>
    <t>106E - N131-C</t>
  </si>
  <si>
    <t>110 - N110</t>
  </si>
  <si>
    <t>111- N111</t>
  </si>
  <si>
    <t>111A - N111A</t>
  </si>
  <si>
    <t>111L- N111L</t>
  </si>
  <si>
    <t>111R- N111R</t>
  </si>
  <si>
    <t>112- N112</t>
  </si>
  <si>
    <t>112R- N112R</t>
  </si>
  <si>
    <t>112W - N112W</t>
  </si>
  <si>
    <t xml:space="preserve">114 - N114 </t>
  </si>
  <si>
    <t>115 - N115</t>
  </si>
  <si>
    <t>115R - N115R</t>
  </si>
  <si>
    <t xml:space="preserve">116 - </t>
  </si>
  <si>
    <t xml:space="preserve">116A - </t>
  </si>
  <si>
    <t xml:space="preserve">116N - </t>
  </si>
  <si>
    <t xml:space="preserve">116R - </t>
  </si>
  <si>
    <t>117D - N131-D</t>
  </si>
  <si>
    <t>117R - N131-R</t>
  </si>
  <si>
    <t>122 - N122</t>
  </si>
  <si>
    <t>130D - N131-D</t>
  </si>
  <si>
    <t>130R - N131-R</t>
  </si>
  <si>
    <t>131 - N131-N</t>
  </si>
  <si>
    <t>210 - N210</t>
  </si>
  <si>
    <t>252 - N031</t>
  </si>
  <si>
    <t>260 - N031</t>
  </si>
  <si>
    <t>261 - N131-C</t>
  </si>
  <si>
    <t>300 - N300</t>
  </si>
  <si>
    <t xml:space="preserve">300S - N300S </t>
  </si>
  <si>
    <t xml:space="preserve">300W - N300W </t>
  </si>
  <si>
    <t xml:space="preserve">301 - N301 </t>
  </si>
  <si>
    <t xml:space="preserve">301N -  </t>
  </si>
  <si>
    <t xml:space="preserve">303R - N303R </t>
  </si>
  <si>
    <t xml:space="preserve">305 - N305 </t>
  </si>
  <si>
    <t xml:space="preserve">306 - N306 </t>
  </si>
  <si>
    <t xml:space="preserve">306W - N300W </t>
  </si>
  <si>
    <t xml:space="preserve">307 - N307 </t>
  </si>
  <si>
    <t xml:space="preserve">307W - N300W </t>
  </si>
  <si>
    <t xml:space="preserve">310 - N310 </t>
  </si>
  <si>
    <t xml:space="preserve">310W - N300W </t>
  </si>
  <si>
    <t xml:space="preserve">320 - N320 </t>
  </si>
  <si>
    <t xml:space="preserve">320W - N300W </t>
  </si>
  <si>
    <t xml:space="preserve">321 - N321 </t>
  </si>
  <si>
    <t>331 - N331</t>
  </si>
  <si>
    <t xml:space="preserve">332 - N332 </t>
  </si>
  <si>
    <t xml:space="preserve">341 - N341 </t>
  </si>
  <si>
    <t>352R - N131-R</t>
  </si>
  <si>
    <t>700 - N700</t>
  </si>
  <si>
    <t xml:space="preserve">701W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</si>
</sst>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
  </numFmts>
  <fonts count="81" x14ac:knownFonts="1">
    <font>
      <sz val="10"/>
      <name val="Arial"/>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u/>
      <sz val="10"/>
      <color indexed="12"/>
      <name val="Arial"/>
      <family val="2"/>
    </font>
    <font>
      <sz val="8"/>
      <name val="Arial"/>
      <family val="2"/>
    </font>
    <font>
      <sz val="10"/>
      <color indexed="9"/>
      <name val="Arial"/>
      <family val="2"/>
    </font>
    <font>
      <b/>
      <sz val="10"/>
      <color indexed="10"/>
      <name val="Arial"/>
      <family val="2"/>
    </font>
    <font>
      <sz val="10"/>
      <color indexed="8"/>
      <name val="Arial"/>
      <family val="2"/>
    </font>
    <font>
      <b/>
      <sz val="10"/>
      <color indexed="9"/>
      <name val="Arial"/>
      <family val="2"/>
    </font>
    <font>
      <b/>
      <sz val="12"/>
      <name val="Arial"/>
      <family val="2"/>
    </font>
    <font>
      <b/>
      <sz val="16"/>
      <name val="Arial"/>
      <family val="2"/>
    </font>
    <font>
      <b/>
      <sz val="20"/>
      <name val="Arial"/>
      <family val="2"/>
    </font>
    <font>
      <sz val="8"/>
      <name val="Arial"/>
      <family val="2"/>
    </font>
    <font>
      <sz val="18"/>
      <color indexed="9"/>
      <name val="Calibri"/>
      <family val="2"/>
    </font>
    <font>
      <sz val="9"/>
      <name val="Verdana"/>
      <family val="2"/>
    </font>
    <font>
      <b/>
      <sz val="16"/>
      <color indexed="56"/>
      <name val="Calibri"/>
      <family val="2"/>
    </font>
    <font>
      <sz val="9"/>
      <color indexed="56"/>
      <name val="Verdana"/>
      <family val="2"/>
    </font>
    <font>
      <b/>
      <sz val="8"/>
      <name val="Arial"/>
      <family val="2"/>
    </font>
    <font>
      <b/>
      <sz val="9"/>
      <color indexed="9"/>
      <name val="Arial"/>
      <family val="2"/>
    </font>
    <font>
      <b/>
      <sz val="10"/>
      <color indexed="8"/>
      <name val="Arial"/>
      <family val="2"/>
    </font>
    <font>
      <sz val="13"/>
      <name val="Verdana"/>
      <family val="2"/>
    </font>
    <font>
      <i/>
      <sz val="13"/>
      <name val="Verdana"/>
      <family val="2"/>
    </font>
    <font>
      <sz val="11"/>
      <name val="Verdana"/>
      <family val="2"/>
    </font>
    <font>
      <b/>
      <sz val="12"/>
      <color indexed="54"/>
      <name val="Arial"/>
      <family val="2"/>
    </font>
    <font>
      <b/>
      <sz val="12"/>
      <color indexed="9"/>
      <name val="Arial"/>
      <family val="2"/>
    </font>
    <font>
      <sz val="9"/>
      <color indexed="16"/>
      <name val="Verdana"/>
      <family val="2"/>
    </font>
    <font>
      <b/>
      <sz val="14"/>
      <color indexed="47"/>
      <name val="Wingdings 2"/>
      <family val="1"/>
      <charset val="2"/>
    </font>
    <font>
      <sz val="10"/>
      <name val="Verdana"/>
      <family val="2"/>
    </font>
    <font>
      <sz val="8"/>
      <name val="Verdana"/>
      <family val="2"/>
    </font>
    <font>
      <sz val="10"/>
      <color indexed="8"/>
      <name val="Arial"/>
      <family val="2"/>
    </font>
    <font>
      <b/>
      <sz val="18"/>
      <color indexed="9"/>
      <name val="Calibri"/>
      <family val="2"/>
    </font>
    <font>
      <sz val="8"/>
      <color indexed="81"/>
      <name val="Tahoma"/>
      <family val="2"/>
    </font>
    <font>
      <b/>
      <sz val="8"/>
      <color indexed="81"/>
      <name val="Tahoma"/>
      <family val="2"/>
    </font>
    <font>
      <sz val="11"/>
      <name val="Calibri"/>
      <family val="2"/>
    </font>
    <font>
      <sz val="10"/>
      <name val="Calibri"/>
      <family val="2"/>
    </font>
    <font>
      <b/>
      <sz val="10"/>
      <name val="Calibri"/>
      <family val="2"/>
    </font>
    <font>
      <b/>
      <sz val="10"/>
      <color indexed="8"/>
      <name val="Calibri"/>
      <family val="2"/>
    </font>
    <font>
      <sz val="10"/>
      <color indexed="8"/>
      <name val="Calibri"/>
      <family val="2"/>
    </font>
    <font>
      <b/>
      <sz val="12"/>
      <name val="Calibri"/>
      <family val="2"/>
    </font>
    <font>
      <b/>
      <sz val="10"/>
      <color indexed="10"/>
      <name val="Calibri"/>
      <family val="2"/>
    </font>
    <font>
      <b/>
      <sz val="16"/>
      <name val="Calibri"/>
      <family val="2"/>
    </font>
    <font>
      <sz val="10"/>
      <color rgb="FFFF0000"/>
      <name val="Calibri"/>
      <family val="2"/>
    </font>
    <font>
      <b/>
      <sz val="10"/>
      <color rgb="FFFF0000"/>
      <name val="Calibri"/>
      <family val="2"/>
    </font>
    <font>
      <b/>
      <sz val="11"/>
      <name val="Calibri"/>
      <family val="2"/>
    </font>
    <font>
      <u/>
      <sz val="10"/>
      <color indexed="12"/>
      <name val="Calibri"/>
      <family val="2"/>
    </font>
    <font>
      <b/>
      <u/>
      <sz val="10"/>
      <name val="Calibri"/>
      <family val="2"/>
    </font>
    <font>
      <b/>
      <sz val="10"/>
      <color indexed="9"/>
      <name val="Calibri"/>
      <family val="2"/>
    </font>
    <font>
      <sz val="10"/>
      <color indexed="9"/>
      <name val="Calibri"/>
      <family val="2"/>
    </font>
    <font>
      <sz val="10"/>
      <color indexed="10"/>
      <name val="Calibri"/>
      <family val="2"/>
    </font>
    <font>
      <sz val="10"/>
      <color theme="0"/>
      <name val="Calibri"/>
      <family val="2"/>
    </font>
    <font>
      <sz val="10"/>
      <color indexed="18"/>
      <name val="Calibri"/>
      <family val="2"/>
    </font>
    <font>
      <strike/>
      <sz val="10"/>
      <name val="Calibri"/>
      <family val="2"/>
    </font>
    <font>
      <sz val="10"/>
      <color rgb="FF0000FF"/>
      <name val="Calibri"/>
      <family val="2"/>
    </font>
    <font>
      <b/>
      <sz val="10"/>
      <color rgb="FF003366"/>
      <name val="Calibri"/>
      <family val="2"/>
    </font>
    <font>
      <sz val="12"/>
      <name val="Calibri"/>
      <family val="2"/>
    </font>
    <font>
      <b/>
      <sz val="18"/>
      <name val="Calibri"/>
      <family val="2"/>
    </font>
    <font>
      <sz val="18"/>
      <name val="Calibri"/>
      <family val="2"/>
    </font>
    <font>
      <sz val="12"/>
      <name val="Arial"/>
      <family val="2"/>
    </font>
    <font>
      <b/>
      <sz val="12"/>
      <color indexed="56"/>
      <name val="Calibri"/>
      <family val="2"/>
    </font>
    <font>
      <u/>
      <sz val="12"/>
      <color rgb="FF000000"/>
      <name val="Calibri"/>
      <family val="2"/>
    </font>
    <font>
      <sz val="12"/>
      <color rgb="FF000000"/>
      <name val="Calibri"/>
      <family val="2"/>
    </font>
    <font>
      <sz val="10"/>
      <color rgb="FF000000"/>
      <name val="Calibri"/>
      <family val="2"/>
    </font>
    <font>
      <sz val="10"/>
      <color rgb="FF000000"/>
      <name val="Arial"/>
      <family val="2"/>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6"/>
        <bgColor indexed="64"/>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indexed="22"/>
        <bgColor indexed="64"/>
      </patternFill>
    </fill>
    <fill>
      <patternFill patternType="solid">
        <fgColor indexed="55"/>
        <bgColor indexed="64"/>
      </patternFill>
    </fill>
    <fill>
      <patternFill patternType="solid">
        <fgColor indexed="8"/>
        <bgColor indexed="64"/>
      </patternFill>
    </fill>
    <fill>
      <patternFill patternType="solid">
        <fgColor indexed="62"/>
        <bgColor indexed="64"/>
      </patternFill>
    </fill>
    <fill>
      <patternFill patternType="solid">
        <fgColor indexed="53"/>
        <bgColor indexed="64"/>
      </patternFill>
    </fill>
    <fill>
      <patternFill patternType="solid">
        <fgColor indexed="9"/>
        <bgColor indexed="64"/>
      </patternFill>
    </fill>
    <fill>
      <patternFill patternType="solid">
        <fgColor indexed="57"/>
        <bgColor indexed="64"/>
      </patternFill>
    </fill>
    <fill>
      <patternFill patternType="solid">
        <fgColor indexed="51"/>
        <bgColor indexed="64"/>
      </patternFill>
    </fill>
    <fill>
      <patternFill patternType="solid">
        <fgColor indexed="40"/>
        <bgColor indexed="64"/>
      </patternFill>
    </fill>
    <fill>
      <patternFill patternType="solid">
        <fgColor indexed="22"/>
        <bgColor indexed="0"/>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6" tint="0.59999389629810485"/>
        <bgColor indexed="64"/>
      </patternFill>
    </fill>
    <fill>
      <patternFill patternType="solid">
        <fgColor rgb="FFFFFFFF"/>
        <bgColor rgb="FF000000"/>
      </patternFill>
    </fill>
  </fills>
  <borders count="77">
    <border>
      <left/>
      <right/>
      <top/>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ck">
        <color indexed="9"/>
      </left>
      <right style="thick">
        <color indexed="9"/>
      </right>
      <top/>
      <bottom style="thick">
        <color indexed="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5"/>
      </left>
      <right/>
      <top style="thin">
        <color indexed="8"/>
      </top>
      <bottom/>
      <diagonal/>
    </border>
    <border>
      <left style="thin">
        <color indexed="8"/>
      </left>
      <right/>
      <top style="thin">
        <color indexed="65"/>
      </top>
      <bottom/>
      <diagonal/>
    </border>
    <border>
      <left style="thin">
        <color indexed="8"/>
      </left>
      <right/>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right style="medium">
        <color indexed="64"/>
      </right>
      <top/>
      <bottom/>
      <diagonal/>
    </border>
    <border>
      <left/>
      <right/>
      <top/>
      <bottom style="medium">
        <color indexed="56"/>
      </bottom>
      <diagonal/>
    </border>
    <border>
      <left/>
      <right style="medium">
        <color indexed="64"/>
      </right>
      <top/>
      <bottom style="medium">
        <color indexed="56"/>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ck">
        <color indexed="9"/>
      </top>
      <bottom style="medium">
        <color indexed="64"/>
      </bottom>
      <diagonal/>
    </border>
    <border>
      <left style="medium">
        <color indexed="64"/>
      </left>
      <right style="medium">
        <color indexed="64"/>
      </right>
      <top style="thin">
        <color indexed="9"/>
      </top>
      <bottom style="medium">
        <color indexed="64"/>
      </bottom>
      <diagonal/>
    </border>
    <border>
      <left style="thick">
        <color indexed="9"/>
      </left>
      <right style="thick">
        <color indexed="9"/>
      </right>
      <top style="thick">
        <color indexed="9"/>
      </top>
      <bottom style="thick">
        <color indexed="9"/>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8"/>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9"/>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top style="thin">
        <color indexed="64"/>
      </top>
      <bottom style="thin">
        <color indexed="64"/>
      </bottom>
      <diagonal/>
    </border>
    <border>
      <left/>
      <right/>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ck">
        <color indexed="9"/>
      </left>
      <right style="thick">
        <color indexed="9"/>
      </right>
      <top style="thick">
        <color indexed="9"/>
      </top>
      <bottom/>
      <diagonal/>
    </border>
    <border>
      <left style="thin">
        <color rgb="FF000000"/>
      </left>
      <right style="thin">
        <color rgb="FF000000"/>
      </right>
      <top style="thin">
        <color rgb="FF000000"/>
      </top>
      <bottom style="thin">
        <color rgb="FF000000"/>
      </bottom>
      <diagonal/>
    </border>
    <border>
      <left style="thin">
        <color indexed="65"/>
      </left>
      <right/>
      <top style="thin">
        <color rgb="FF999999"/>
      </top>
      <bottom style="thin">
        <color rgb="FF999999"/>
      </bottom>
      <diagonal/>
    </border>
    <border>
      <left/>
      <right/>
      <top style="thin">
        <color theme="0" tint="-0.249977111117893"/>
      </top>
      <bottom/>
      <diagonal/>
    </border>
    <border>
      <left style="thin">
        <color rgb="FF999999"/>
      </left>
      <right style="thin">
        <color rgb="FF999999"/>
      </right>
      <top style="thin">
        <color indexed="65"/>
      </top>
      <bottom/>
      <diagonal/>
    </border>
    <border>
      <left/>
      <right style="medium">
        <color indexed="64"/>
      </right>
      <top/>
      <bottom style="medium">
        <color rgb="FF003366"/>
      </bottom>
      <diagonal/>
    </border>
    <border>
      <left style="medium">
        <color indexed="64"/>
      </left>
      <right/>
      <top/>
      <bottom style="medium">
        <color rgb="FF003366"/>
      </bottom>
      <diagonal/>
    </border>
    <border>
      <left/>
      <right style="medium">
        <color indexed="64"/>
      </right>
      <top style="medium">
        <color rgb="FF003366"/>
      </top>
      <bottom style="medium">
        <color indexed="64"/>
      </bottom>
      <diagonal/>
    </border>
    <border>
      <left/>
      <right style="medium">
        <color indexed="64"/>
      </right>
      <top style="medium">
        <color indexed="64"/>
      </top>
      <bottom style="medium">
        <color indexed="56"/>
      </bottom>
      <diagonal/>
    </border>
    <border>
      <left style="thin">
        <color theme="0" tint="-0.249977111117893"/>
      </left>
      <right style="thin">
        <color theme="0" tint="-0.249977111117893"/>
      </right>
      <top/>
      <bottom style="thin">
        <color theme="0" tint="-0.249977111117893"/>
      </bottom>
      <diagonal/>
    </border>
  </borders>
  <cellStyleXfs count="60">
    <xf numFmtId="0" fontId="0" fillId="0" borderId="0"/>
    <xf numFmtId="0" fontId="38" fillId="0" borderId="1" applyFill="0" applyBorder="0" applyProtection="0">
      <alignment horizontal="left" vertical="top"/>
    </xf>
    <xf numFmtId="0" fontId="39" fillId="0" borderId="1" applyFill="0" applyBorder="0" applyProtection="0">
      <alignment horizontal="left" vertical="top"/>
    </xf>
    <xf numFmtId="0" fontId="40" fillId="0" borderId="0" applyFill="0" applyBorder="0" applyProtection="0">
      <alignment horizontal="left" vertical="top"/>
    </xf>
    <xf numFmtId="0" fontId="32" fillId="0" borderId="0" applyFill="0" applyBorder="0" applyProtection="0">
      <alignment horizontal="left" vertical="top"/>
    </xf>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43" fontId="32" fillId="0" borderId="0" applyFont="0" applyFill="0" applyBorder="0" applyAlignment="0" applyProtection="0">
      <alignment horizontal="left" vertical="top"/>
    </xf>
    <xf numFmtId="0" fontId="4" fillId="3" borderId="0" applyNumberFormat="0" applyBorder="0" applyAlignment="0" applyProtection="0"/>
    <xf numFmtId="0" fontId="5" fillId="20" borderId="2" applyNumberFormat="0" applyAlignment="0" applyProtection="0"/>
    <xf numFmtId="0" fontId="6" fillId="21" borderId="3" applyNumberFormat="0" applyAlignment="0" applyProtection="0"/>
    <xf numFmtId="0" fontId="41" fillId="0" borderId="0" applyFill="0" applyBorder="0" applyProtection="0">
      <alignment horizontal="center" vertical="top"/>
    </xf>
    <xf numFmtId="0" fontId="7" fillId="0" borderId="0" applyNumberFormat="0" applyFill="0" applyBorder="0" applyAlignment="0" applyProtection="0"/>
    <xf numFmtId="0" fontId="8" fillId="4" borderId="0" applyNumberFormat="0" applyBorder="0" applyAlignment="0" applyProtection="0"/>
    <xf numFmtId="0" fontId="9" fillId="0" borderId="4" applyNumberFormat="0" applyFill="0" applyAlignment="0" applyProtection="0"/>
    <xf numFmtId="0" fontId="10" fillId="0" borderId="5" applyNumberFormat="0" applyFill="0" applyAlignment="0" applyProtection="0"/>
    <xf numFmtId="0" fontId="11" fillId="0" borderId="6" applyNumberFormat="0" applyFill="0" applyAlignment="0" applyProtection="0"/>
    <xf numFmtId="0" fontId="11" fillId="0" borderId="0" applyNumberFormat="0" applyFill="0" applyBorder="0" applyAlignment="0" applyProtection="0"/>
    <xf numFmtId="0" fontId="21" fillId="0" borderId="0" applyNumberFormat="0" applyFill="0" applyBorder="0" applyAlignment="0" applyProtection="0">
      <alignment vertical="top"/>
      <protection locked="0"/>
    </xf>
    <xf numFmtId="0" fontId="12" fillId="7" borderId="2" applyNumberFormat="0" applyAlignment="0" applyProtection="0"/>
    <xf numFmtId="0" fontId="13" fillId="0" borderId="7" applyNumberFormat="0" applyFill="0" applyAlignment="0" applyProtection="0"/>
    <xf numFmtId="0" fontId="14" fillId="22" borderId="0" applyNumberFormat="0" applyBorder="0" applyAlignment="0" applyProtection="0"/>
    <xf numFmtId="0" fontId="45" fillId="0" borderId="0"/>
    <xf numFmtId="0" fontId="32" fillId="0" borderId="0" applyBorder="0">
      <alignment horizontal="left" vertical="top"/>
    </xf>
    <xf numFmtId="0" fontId="1" fillId="0" borderId="0">
      <alignment vertical="top" wrapText="1"/>
    </xf>
    <xf numFmtId="0" fontId="32" fillId="0" borderId="0" applyBorder="0">
      <alignment horizontal="left" vertical="top"/>
    </xf>
    <xf numFmtId="0" fontId="25" fillId="0" borderId="0"/>
    <xf numFmtId="0" fontId="47" fillId="0" borderId="0"/>
    <xf numFmtId="0" fontId="47" fillId="0" borderId="0"/>
    <xf numFmtId="0" fontId="15" fillId="23" borderId="8" applyNumberFormat="0" applyFont="0" applyAlignment="0" applyProtection="0"/>
    <xf numFmtId="0" fontId="16" fillId="20" borderId="9" applyNumberFormat="0" applyAlignment="0" applyProtection="0"/>
    <xf numFmtId="0" fontId="42" fillId="24" borderId="0" applyBorder="0" applyProtection="0">
      <alignment horizontal="center" vertical="top"/>
    </xf>
    <xf numFmtId="0" fontId="41" fillId="0" borderId="0" applyProtection="0">
      <alignment horizontal="center" vertical="top"/>
    </xf>
    <xf numFmtId="0" fontId="43" fillId="0" borderId="0"/>
    <xf numFmtId="0" fontId="44" fillId="0" borderId="0" applyFill="0" applyBorder="0" applyProtection="0">
      <alignment horizontal="center" vertical="center"/>
    </xf>
    <xf numFmtId="0" fontId="17" fillId="0" borderId="0" applyNumberFormat="0" applyFill="0" applyBorder="0" applyAlignment="0" applyProtection="0"/>
    <xf numFmtId="0" fontId="18" fillId="0" borderId="10" applyNumberFormat="0" applyFill="0" applyAlignment="0" applyProtection="0"/>
    <xf numFmtId="0" fontId="19" fillId="0" borderId="0" applyNumberFormat="0" applyFill="0" applyBorder="0" applyAlignment="0" applyProtection="0"/>
  </cellStyleXfs>
  <cellXfs count="340">
    <xf numFmtId="0" fontId="0" fillId="0" borderId="0" xfId="0"/>
    <xf numFmtId="0" fontId="20" fillId="0" borderId="0" xfId="0" applyFont="1"/>
    <xf numFmtId="0" fontId="20" fillId="0" borderId="0" xfId="0" applyFont="1" applyAlignment="1">
      <alignment vertical="top"/>
    </xf>
    <xf numFmtId="0" fontId="0" fillId="0" borderId="0" xfId="0" applyAlignment="1">
      <alignment horizontal="center"/>
    </xf>
    <xf numFmtId="0" fontId="0" fillId="0" borderId="0" xfId="0" applyAlignment="1">
      <alignment horizontal="center" vertical="center"/>
    </xf>
    <xf numFmtId="0" fontId="20" fillId="0" borderId="0" xfId="0" applyFont="1" applyAlignment="1">
      <alignment horizontal="center"/>
    </xf>
    <xf numFmtId="0" fontId="0" fillId="25" borderId="0" xfId="0" applyFill="1" applyAlignment="1">
      <alignment horizontal="center"/>
    </xf>
    <xf numFmtId="0" fontId="0" fillId="0" borderId="0" xfId="0" applyAlignment="1">
      <alignment horizontal="left"/>
    </xf>
    <xf numFmtId="0" fontId="0" fillId="0" borderId="11" xfId="0" applyBorder="1" applyAlignment="1">
      <alignment horizontal="center" vertical="center"/>
    </xf>
    <xf numFmtId="0" fontId="20" fillId="26" borderId="11" xfId="0" applyFont="1" applyFill="1" applyBorder="1" applyAlignment="1">
      <alignment horizontal="center"/>
    </xf>
    <xf numFmtId="0" fontId="20" fillId="0" borderId="0" xfId="0" applyFont="1" applyAlignment="1">
      <alignment horizontal="center" vertical="top"/>
    </xf>
    <xf numFmtId="0" fontId="20" fillId="25" borderId="11" xfId="0" applyFont="1" applyFill="1" applyBorder="1" applyAlignment="1">
      <alignment horizontal="center" vertical="top" wrapText="1"/>
    </xf>
    <xf numFmtId="0" fontId="0" fillId="28" borderId="0" xfId="0" applyFill="1" applyAlignment="1">
      <alignment horizontal="center"/>
    </xf>
    <xf numFmtId="0" fontId="0" fillId="29" borderId="0" xfId="0" applyFill="1" applyAlignment="1">
      <alignment horizontal="center"/>
    </xf>
    <xf numFmtId="0" fontId="28" fillId="0" borderId="0" xfId="0" applyFont="1" applyAlignment="1">
      <alignment horizontal="center"/>
    </xf>
    <xf numFmtId="0" fontId="26" fillId="30" borderId="12" xfId="0" applyFont="1" applyFill="1" applyBorder="1" applyAlignment="1">
      <alignment horizontal="left" vertical="top"/>
    </xf>
    <xf numFmtId="0" fontId="23" fillId="31" borderId="11" xfId="0" applyFont="1" applyFill="1" applyBorder="1" applyAlignment="1">
      <alignment horizontal="left"/>
    </xf>
    <xf numFmtId="0" fontId="0" fillId="0" borderId="11" xfId="0" applyBorder="1"/>
    <xf numFmtId="0" fontId="29" fillId="0" borderId="0" xfId="0" applyFont="1" applyAlignment="1">
      <alignment vertical="top"/>
    </xf>
    <xf numFmtId="0" fontId="26" fillId="30" borderId="12" xfId="0" applyFont="1" applyFill="1" applyBorder="1" applyAlignment="1">
      <alignment horizontal="center" vertical="top"/>
    </xf>
    <xf numFmtId="0" fontId="26" fillId="31" borderId="13" xfId="0" applyFont="1" applyFill="1" applyBorder="1" applyAlignment="1">
      <alignment horizontal="center"/>
    </xf>
    <xf numFmtId="0" fontId="0" fillId="0" borderId="14" xfId="0" applyBorder="1" applyAlignment="1">
      <alignment horizontal="center" vertical="center"/>
    </xf>
    <xf numFmtId="0" fontId="20" fillId="0" borderId="15" xfId="0" applyFont="1" applyBorder="1" applyAlignment="1">
      <alignment horizontal="center"/>
    </xf>
    <xf numFmtId="0" fontId="20" fillId="0" borderId="1" xfId="0" applyFont="1" applyBorder="1" applyAlignment="1">
      <alignment horizontal="center"/>
    </xf>
    <xf numFmtId="0" fontId="0" fillId="0" borderId="1" xfId="0" applyBorder="1" applyAlignment="1">
      <alignment horizontal="center"/>
    </xf>
    <xf numFmtId="0" fontId="20" fillId="0" borderId="16" xfId="0" applyFont="1" applyBorder="1" applyAlignment="1">
      <alignment horizontal="center"/>
    </xf>
    <xf numFmtId="0" fontId="0" fillId="0" borderId="1" xfId="0" applyBorder="1" applyAlignment="1">
      <alignment horizontal="left"/>
    </xf>
    <xf numFmtId="0" fontId="0" fillId="0" borderId="17" xfId="0" applyBorder="1" applyAlignment="1">
      <alignment horizontal="center"/>
    </xf>
    <xf numFmtId="0" fontId="20" fillId="0" borderId="18" xfId="0" applyFont="1" applyBorder="1" applyAlignment="1">
      <alignment horizontal="center"/>
    </xf>
    <xf numFmtId="0" fontId="0" fillId="0" borderId="0" xfId="0" applyAlignment="1">
      <alignment horizontal="left" vertical="top"/>
    </xf>
    <xf numFmtId="0" fontId="0" fillId="0" borderId="19" xfId="0" applyBorder="1"/>
    <xf numFmtId="0" fontId="0" fillId="0" borderId="20" xfId="0" applyBorder="1"/>
    <xf numFmtId="0" fontId="0" fillId="0" borderId="21" xfId="0" applyBorder="1"/>
    <xf numFmtId="0" fontId="0" fillId="0" borderId="22" xfId="0" applyBorder="1"/>
    <xf numFmtId="0" fontId="0" fillId="0" borderId="20" xfId="0" pivotButton="1"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33" borderId="0" xfId="0" applyFill="1"/>
    <xf numFmtId="0" fontId="0" fillId="33" borderId="28" xfId="0" applyFill="1" applyBorder="1"/>
    <xf numFmtId="0" fontId="33" fillId="33" borderId="0" xfId="0" applyFont="1" applyFill="1"/>
    <xf numFmtId="0" fontId="0" fillId="0" borderId="0" xfId="0" applyAlignment="1">
      <alignment horizontal="left" vertical="top" wrapText="1"/>
    </xf>
    <xf numFmtId="0" fontId="0" fillId="0" borderId="1" xfId="0" applyBorder="1" applyAlignment="1">
      <alignment horizontal="left" vertical="top"/>
    </xf>
    <xf numFmtId="0" fontId="0" fillId="0" borderId="28" xfId="0" applyBorder="1" applyAlignment="1">
      <alignment horizontal="left" vertical="top"/>
    </xf>
    <xf numFmtId="0" fontId="0" fillId="33" borderId="31" xfId="0" applyFill="1" applyBorder="1"/>
    <xf numFmtId="0" fontId="0" fillId="33" borderId="32" xfId="0" applyFill="1" applyBorder="1"/>
    <xf numFmtId="0" fontId="21" fillId="33" borderId="31" xfId="40" applyFill="1" applyBorder="1" applyAlignment="1" applyProtection="1">
      <alignment horizontal="left" vertical="top"/>
    </xf>
    <xf numFmtId="0" fontId="0" fillId="33" borderId="31" xfId="0" applyFill="1" applyBorder="1" applyAlignment="1">
      <alignment horizontal="left" vertical="top"/>
    </xf>
    <xf numFmtId="0" fontId="34" fillId="0" borderId="0" xfId="0" applyFont="1"/>
    <xf numFmtId="0" fontId="0" fillId="33" borderId="0" xfId="0" applyFill="1" applyAlignment="1">
      <alignment horizontal="left" vertical="top"/>
    </xf>
    <xf numFmtId="0" fontId="35" fillId="0" borderId="33" xfId="0" applyFont="1" applyBorder="1" applyAlignment="1">
      <alignment horizontal="center"/>
    </xf>
    <xf numFmtId="49" fontId="20" fillId="33" borderId="0" xfId="0" applyNumberFormat="1" applyFont="1" applyFill="1" applyAlignment="1">
      <alignment horizontal="center" vertical="center"/>
    </xf>
    <xf numFmtId="49" fontId="20" fillId="26" borderId="34" xfId="0" applyNumberFormat="1" applyFont="1" applyFill="1" applyBorder="1" applyAlignment="1">
      <alignment horizontal="center" vertical="center"/>
    </xf>
    <xf numFmtId="0" fontId="20" fillId="26" borderId="35" xfId="0" applyFont="1" applyFill="1" applyBorder="1" applyAlignment="1" applyProtection="1">
      <alignment horizontal="center" vertical="center"/>
      <protection locked="0"/>
    </xf>
    <xf numFmtId="0" fontId="20" fillId="33" borderId="0" xfId="0" applyFont="1" applyFill="1" applyAlignment="1" applyProtection="1">
      <alignment horizontal="center" vertical="center"/>
      <protection locked="0"/>
    </xf>
    <xf numFmtId="0" fontId="20" fillId="28" borderId="11" xfId="0" applyFont="1" applyFill="1" applyBorder="1"/>
    <xf numFmtId="0" fontId="0" fillId="33" borderId="0" xfId="0" applyFill="1" applyAlignment="1">
      <alignment horizontal="left" wrapText="1"/>
    </xf>
    <xf numFmtId="0" fontId="0" fillId="33" borderId="28" xfId="0" applyFill="1" applyBorder="1" applyAlignment="1">
      <alignment horizontal="left" wrapText="1"/>
    </xf>
    <xf numFmtId="0" fontId="24" fillId="33" borderId="0" xfId="0" applyFont="1" applyFill="1" applyAlignment="1">
      <alignment horizontal="left" wrapText="1"/>
    </xf>
    <xf numFmtId="0" fontId="0" fillId="33" borderId="28" xfId="0" applyFill="1" applyBorder="1" applyAlignment="1">
      <alignment horizontal="left" vertical="top" wrapText="1"/>
    </xf>
    <xf numFmtId="0" fontId="26" fillId="30" borderId="36" xfId="0" applyFont="1" applyFill="1" applyBorder="1" applyAlignment="1">
      <alignment horizontal="left" vertical="top" wrapText="1"/>
    </xf>
    <xf numFmtId="0" fontId="36" fillId="31" borderId="11" xfId="0" applyFont="1" applyFill="1" applyBorder="1" applyAlignment="1">
      <alignment horizontal="left" vertical="top" wrapText="1"/>
    </xf>
    <xf numFmtId="0" fontId="36" fillId="31" borderId="11" xfId="0" applyFont="1" applyFill="1" applyBorder="1"/>
    <xf numFmtId="0" fontId="20" fillId="25" borderId="11" xfId="0" applyFont="1" applyFill="1" applyBorder="1" applyAlignment="1">
      <alignment horizontal="left" vertical="top" wrapText="1"/>
    </xf>
    <xf numFmtId="0" fontId="20" fillId="33" borderId="0" xfId="0" applyFont="1" applyFill="1" applyAlignment="1">
      <alignment vertical="top" wrapText="1"/>
    </xf>
    <xf numFmtId="0" fontId="0" fillId="33" borderId="0" xfId="0" applyFill="1" applyAlignment="1">
      <alignment horizontal="left" vertical="top" wrapText="1"/>
    </xf>
    <xf numFmtId="0" fontId="20" fillId="36" borderId="38" xfId="0" applyFont="1" applyFill="1" applyBorder="1" applyAlignment="1">
      <alignment vertical="top" wrapText="1"/>
    </xf>
    <xf numFmtId="0" fontId="20" fillId="28" borderId="38" xfId="0" applyFont="1" applyFill="1" applyBorder="1" applyAlignment="1">
      <alignment horizontal="left" vertical="top" wrapText="1"/>
    </xf>
    <xf numFmtId="0" fontId="27" fillId="0" borderId="0" xfId="0" applyFont="1"/>
    <xf numFmtId="0" fontId="0" fillId="0" borderId="20" xfId="0" pivotButton="1" applyBorder="1" applyAlignment="1">
      <alignment wrapText="1"/>
    </xf>
    <xf numFmtId="0" fontId="0" fillId="0" borderId="20" xfId="0" applyBorder="1" applyAlignment="1">
      <alignment wrapText="1"/>
    </xf>
    <xf numFmtId="0" fontId="0" fillId="0" borderId="0" xfId="0" applyAlignment="1">
      <alignment wrapText="1"/>
    </xf>
    <xf numFmtId="0" fontId="0" fillId="0" borderId="21" xfId="0" applyBorder="1" applyAlignment="1">
      <alignment wrapText="1"/>
    </xf>
    <xf numFmtId="0" fontId="31" fillId="26" borderId="0" xfId="47" applyFont="1" applyFill="1" applyBorder="1" applyAlignment="1">
      <alignment vertical="top" wrapText="1"/>
    </xf>
    <xf numFmtId="0" fontId="26" fillId="30" borderId="67" xfId="0" applyFont="1" applyFill="1" applyBorder="1" applyAlignment="1">
      <alignment horizontal="left" vertical="top" wrapText="1"/>
    </xf>
    <xf numFmtId="0" fontId="20" fillId="0" borderId="0" xfId="0" applyFont="1" applyAlignment="1">
      <alignment horizontal="left" vertical="top" wrapText="1"/>
    </xf>
    <xf numFmtId="0" fontId="1" fillId="0" borderId="0" xfId="0" applyFont="1"/>
    <xf numFmtId="0" fontId="1" fillId="0" borderId="11" xfId="0" applyFont="1" applyBorder="1"/>
    <xf numFmtId="0" fontId="52" fillId="0" borderId="0" xfId="46" applyFont="1">
      <alignment vertical="top" wrapText="1"/>
    </xf>
    <xf numFmtId="0" fontId="55" fillId="0" borderId="13" xfId="50" applyFont="1" applyBorder="1" applyAlignment="1">
      <alignment vertical="top" wrapText="1"/>
    </xf>
    <xf numFmtId="0" fontId="55" fillId="0" borderId="13" xfId="50" applyFont="1" applyBorder="1" applyAlignment="1">
      <alignment horizontal="left" vertical="top" wrapText="1"/>
    </xf>
    <xf numFmtId="0" fontId="52" fillId="0" borderId="13" xfId="50" applyFont="1" applyBorder="1" applyAlignment="1">
      <alignment vertical="top" wrapText="1"/>
    </xf>
    <xf numFmtId="0" fontId="52" fillId="0" borderId="13" xfId="46" applyFont="1" applyBorder="1">
      <alignment vertical="top" wrapText="1"/>
    </xf>
    <xf numFmtId="49" fontId="55" fillId="0" borderId="13" xfId="50" applyNumberFormat="1" applyFont="1" applyBorder="1" applyAlignment="1">
      <alignment vertical="top" wrapText="1"/>
    </xf>
    <xf numFmtId="0" fontId="55" fillId="0" borderId="51" xfId="50" applyFont="1" applyBorder="1" applyAlignment="1">
      <alignment vertical="top" wrapText="1"/>
    </xf>
    <xf numFmtId="0" fontId="52" fillId="0" borderId="0" xfId="0" applyFont="1"/>
    <xf numFmtId="0" fontId="57" fillId="0" borderId="0" xfId="0" applyFont="1"/>
    <xf numFmtId="0" fontId="52" fillId="0" borderId="62" xfId="0" pivotButton="1" applyFont="1" applyBorder="1"/>
    <xf numFmtId="0" fontId="52" fillId="0" borderId="63" xfId="0" applyFont="1" applyBorder="1"/>
    <xf numFmtId="0" fontId="52" fillId="0" borderId="64" xfId="0" applyFont="1" applyBorder="1"/>
    <xf numFmtId="0" fontId="52" fillId="0" borderId="62" xfId="0" applyFont="1" applyBorder="1"/>
    <xf numFmtId="0" fontId="52" fillId="0" borderId="71" xfId="0" applyFont="1" applyBorder="1"/>
    <xf numFmtId="0" fontId="52" fillId="0" borderId="65" xfId="0" applyFont="1" applyBorder="1"/>
    <xf numFmtId="0" fontId="52" fillId="0" borderId="69" xfId="0" applyFont="1" applyBorder="1"/>
    <xf numFmtId="0" fontId="52" fillId="0" borderId="66" xfId="0" applyFont="1" applyBorder="1"/>
    <xf numFmtId="0" fontId="53" fillId="0" borderId="37" xfId="45" applyFont="1" applyBorder="1" applyAlignment="1" applyProtection="1">
      <alignment horizontal="center" vertical="top" wrapText="1"/>
      <protection locked="0"/>
    </xf>
    <xf numFmtId="0" fontId="53" fillId="0" borderId="37" xfId="45" applyFont="1" applyBorder="1" applyAlignment="1" applyProtection="1">
      <alignment horizontal="left" vertical="top" wrapText="1"/>
      <protection locked="0"/>
    </xf>
    <xf numFmtId="0" fontId="53" fillId="0" borderId="11" xfId="45" applyFont="1" applyBorder="1" applyAlignment="1" applyProtection="1">
      <alignment horizontal="center" vertical="top" wrapText="1"/>
      <protection locked="0"/>
    </xf>
    <xf numFmtId="0" fontId="53" fillId="0" borderId="14" xfId="45" applyFont="1" applyBorder="1" applyAlignment="1" applyProtection="1">
      <alignment horizontal="center" vertical="top" wrapText="1"/>
      <protection locked="0"/>
    </xf>
    <xf numFmtId="0" fontId="53" fillId="0" borderId="11" xfId="45" applyFont="1" applyBorder="1" applyAlignment="1" applyProtection="1">
      <alignment horizontal="left" vertical="top" wrapText="1"/>
      <protection locked="0"/>
    </xf>
    <xf numFmtId="0" fontId="59" fillId="39" borderId="11" xfId="0" applyFont="1" applyFill="1" applyBorder="1" applyAlignment="1">
      <alignment vertical="top" wrapText="1"/>
    </xf>
    <xf numFmtId="0" fontId="60" fillId="39" borderId="11" xfId="45" quotePrefix="1" applyFont="1" applyFill="1" applyBorder="1" applyAlignment="1">
      <alignment horizontal="center" vertical="top" wrapText="1"/>
    </xf>
    <xf numFmtId="0" fontId="60" fillId="39" borderId="11" xfId="45" applyFont="1" applyFill="1" applyBorder="1" applyAlignment="1">
      <alignment horizontal="left" vertical="top" wrapText="1"/>
    </xf>
    <xf numFmtId="0" fontId="59" fillId="39" borderId="0" xfId="0" applyFont="1" applyFill="1" applyAlignment="1">
      <alignment vertical="top" wrapText="1"/>
    </xf>
    <xf numFmtId="0" fontId="60" fillId="39" borderId="0" xfId="45" quotePrefix="1" applyFont="1" applyFill="1" applyBorder="1" applyAlignment="1">
      <alignment horizontal="center" vertical="top" wrapText="1"/>
    </xf>
    <xf numFmtId="0" fontId="60" fillId="39" borderId="0" xfId="45" applyFont="1" applyFill="1" applyBorder="1" applyAlignment="1">
      <alignment horizontal="left" vertical="top" wrapText="1"/>
    </xf>
    <xf numFmtId="0" fontId="53" fillId="35" borderId="11" xfId="45" applyFont="1" applyFill="1" applyBorder="1" applyAlignment="1" applyProtection="1">
      <alignment horizontal="center" vertical="top" wrapText="1"/>
      <protection locked="0"/>
    </xf>
    <xf numFmtId="164" fontId="53" fillId="0" borderId="11" xfId="45" applyNumberFormat="1" applyFont="1" applyBorder="1" applyAlignment="1" applyProtection="1">
      <alignment horizontal="center" vertical="top" wrapText="1"/>
      <protection locked="0"/>
    </xf>
    <xf numFmtId="0" fontId="53" fillId="38" borderId="11" xfId="45" applyFont="1" applyFill="1" applyBorder="1" applyAlignment="1" applyProtection="1">
      <alignment horizontal="center" vertical="top" wrapText="1"/>
      <protection locked="0"/>
    </xf>
    <xf numFmtId="0" fontId="53" fillId="38" borderId="37" xfId="45" applyFont="1" applyFill="1" applyBorder="1" applyAlignment="1" applyProtection="1">
      <alignment horizontal="left" vertical="top" wrapText="1"/>
      <protection locked="0"/>
    </xf>
    <xf numFmtId="0" fontId="53" fillId="0" borderId="11" xfId="0" applyFont="1" applyBorder="1" applyAlignment="1">
      <alignment horizontal="center" wrapText="1"/>
    </xf>
    <xf numFmtId="0" fontId="53" fillId="0" borderId="11" xfId="0" applyFont="1" applyBorder="1" applyAlignment="1">
      <alignment wrapText="1"/>
    </xf>
    <xf numFmtId="0" fontId="53" fillId="0" borderId="44" xfId="45" applyFont="1" applyBorder="1" applyAlignment="1" applyProtection="1">
      <alignment horizontal="center" vertical="top" wrapText="1"/>
      <protection locked="0"/>
    </xf>
    <xf numFmtId="0" fontId="53" fillId="0" borderId="45" xfId="45" applyFont="1" applyBorder="1" applyAlignment="1" applyProtection="1">
      <alignment horizontal="left" vertical="top" wrapText="1"/>
      <protection locked="0"/>
    </xf>
    <xf numFmtId="49" fontId="53" fillId="0" borderId="11" xfId="45" applyNumberFormat="1" applyFont="1" applyBorder="1" applyAlignment="1" applyProtection="1">
      <alignment horizontal="center" vertical="top" wrapText="1"/>
      <protection locked="0"/>
    </xf>
    <xf numFmtId="0" fontId="62" fillId="0" borderId="0" xfId="40" applyFont="1" applyAlignment="1" applyProtection="1">
      <alignment horizontal="left" vertical="top" wrapText="1"/>
      <protection locked="0"/>
    </xf>
    <xf numFmtId="0" fontId="53" fillId="0" borderId="18" xfId="45" applyFont="1" applyBorder="1" applyAlignment="1" applyProtection="1">
      <alignment horizontal="center" vertical="top" wrapText="1"/>
      <protection locked="0"/>
    </xf>
    <xf numFmtId="0" fontId="62" fillId="0" borderId="11" xfId="40" applyFont="1" applyBorder="1" applyAlignment="1" applyProtection="1">
      <alignment horizontal="center"/>
    </xf>
    <xf numFmtId="0" fontId="52" fillId="0" borderId="0" xfId="45" applyFont="1" applyAlignment="1">
      <alignment horizontal="center" vertical="top" wrapText="1"/>
    </xf>
    <xf numFmtId="0" fontId="52" fillId="0" borderId="0" xfId="45" applyFont="1" applyAlignment="1">
      <alignment horizontal="left" vertical="top" wrapText="1"/>
    </xf>
    <xf numFmtId="0" fontId="53" fillId="36" borderId="11" xfId="0" applyFont="1" applyFill="1" applyBorder="1" applyAlignment="1">
      <alignment vertical="top" wrapText="1"/>
    </xf>
    <xf numFmtId="0" fontId="53" fillId="28" borderId="11" xfId="0" applyFont="1" applyFill="1" applyBorder="1" applyAlignment="1">
      <alignment horizontal="left" vertical="top" wrapText="1"/>
    </xf>
    <xf numFmtId="0" fontId="53" fillId="36" borderId="45" xfId="0" applyFont="1" applyFill="1" applyBorder="1" applyAlignment="1">
      <alignment vertical="top" wrapText="1"/>
    </xf>
    <xf numFmtId="0" fontId="52" fillId="0" borderId="11" xfId="0" applyFont="1" applyBorder="1"/>
    <xf numFmtId="0" fontId="52" fillId="0" borderId="11" xfId="0" applyFont="1" applyBorder="1" applyAlignment="1">
      <alignment horizontal="left" vertical="top" wrapText="1"/>
    </xf>
    <xf numFmtId="0" fontId="52" fillId="0" borderId="11" xfId="0" applyFont="1" applyBorder="1" applyAlignment="1">
      <alignment horizontal="center"/>
    </xf>
    <xf numFmtId="0" fontId="52" fillId="0" borderId="11" xfId="0" applyFont="1" applyBorder="1" applyAlignment="1">
      <alignment wrapText="1"/>
    </xf>
    <xf numFmtId="0" fontId="52" fillId="0" borderId="11" xfId="0" applyFont="1" applyBorder="1" applyAlignment="1">
      <alignment horizontal="center" wrapText="1"/>
    </xf>
    <xf numFmtId="0" fontId="62" fillId="0" borderId="11" xfId="40" applyFont="1" applyFill="1" applyBorder="1" applyAlignment="1" applyProtection="1">
      <alignment horizontal="center"/>
    </xf>
    <xf numFmtId="0" fontId="52" fillId="0" borderId="44" xfId="0" applyFont="1" applyBorder="1"/>
    <xf numFmtId="0" fontId="52" fillId="0" borderId="44" xfId="0" applyFont="1" applyBorder="1" applyAlignment="1">
      <alignment horizontal="left" vertical="top" wrapText="1"/>
    </xf>
    <xf numFmtId="0" fontId="52" fillId="0" borderId="44" xfId="0" applyFont="1" applyBorder="1" applyAlignment="1">
      <alignment horizontal="center"/>
    </xf>
    <xf numFmtId="0" fontId="52" fillId="0" borderId="44" xfId="0" applyFont="1" applyBorder="1" applyAlignment="1">
      <alignment vertical="top"/>
    </xf>
    <xf numFmtId="0" fontId="52" fillId="0" borderId="68" xfId="0" applyFont="1" applyBorder="1" applyAlignment="1">
      <alignment wrapText="1"/>
    </xf>
    <xf numFmtId="0" fontId="52" fillId="0" borderId="68" xfId="0" applyFont="1" applyBorder="1" applyAlignment="1">
      <alignment vertical="center" wrapText="1"/>
    </xf>
    <xf numFmtId="0" fontId="52" fillId="0" borderId="68" xfId="0" applyFont="1" applyBorder="1" applyAlignment="1">
      <alignment horizontal="center" wrapText="1"/>
    </xf>
    <xf numFmtId="0" fontId="52" fillId="0" borderId="68" xfId="0" applyFont="1" applyBorder="1" applyAlignment="1">
      <alignment vertical="top" wrapText="1"/>
    </xf>
    <xf numFmtId="0" fontId="52" fillId="0" borderId="0" xfId="0" applyFont="1" applyAlignment="1">
      <alignment horizontal="center"/>
    </xf>
    <xf numFmtId="0" fontId="52" fillId="0" borderId="0" xfId="0" applyFont="1" applyAlignment="1">
      <alignment vertical="top"/>
    </xf>
    <xf numFmtId="0" fontId="52" fillId="0" borderId="0" xfId="0" applyFont="1" applyAlignment="1">
      <alignment horizontal="left" vertical="center"/>
    </xf>
    <xf numFmtId="0" fontId="53" fillId="0" borderId="0" xfId="0" applyFont="1" applyAlignment="1">
      <alignment horizontal="center" vertical="center"/>
    </xf>
    <xf numFmtId="49" fontId="53" fillId="26" borderId="11" xfId="0" applyNumberFormat="1" applyFont="1" applyFill="1" applyBorder="1" applyAlignment="1">
      <alignment horizontal="center" vertical="center"/>
    </xf>
    <xf numFmtId="0" fontId="53" fillId="0" borderId="0" xfId="0" applyFont="1"/>
    <xf numFmtId="0" fontId="68" fillId="0" borderId="0" xfId="0" applyFont="1"/>
    <xf numFmtId="0" fontId="65" fillId="26" borderId="0" xfId="47" applyFont="1" applyFill="1" applyBorder="1" applyAlignment="1">
      <alignment vertical="top" wrapText="1"/>
    </xf>
    <xf numFmtId="0" fontId="65" fillId="26" borderId="28" xfId="47" applyFont="1" applyFill="1" applyBorder="1" applyAlignment="1">
      <alignment vertical="top" wrapText="1"/>
    </xf>
    <xf numFmtId="0" fontId="64" fillId="28" borderId="0" xfId="45" applyFont="1" applyFill="1" applyAlignment="1">
      <alignment horizontal="center" vertical="top" wrapText="1"/>
    </xf>
    <xf numFmtId="0" fontId="64" fillId="28" borderId="0" xfId="45" applyFont="1" applyFill="1">
      <alignment horizontal="left" vertical="top"/>
    </xf>
    <xf numFmtId="0" fontId="52" fillId="0" borderId="0" xfId="45" applyFont="1" applyAlignment="1" applyProtection="1">
      <alignment horizontal="left" vertical="top" wrapText="1"/>
      <protection locked="0"/>
    </xf>
    <xf numFmtId="0" fontId="64" fillId="28" borderId="0" xfId="45" applyFont="1" applyFill="1" applyBorder="1" applyAlignment="1">
      <alignment horizontal="center" vertical="top" wrapText="1"/>
    </xf>
    <xf numFmtId="0" fontId="64" fillId="28" borderId="0" xfId="45" applyFont="1" applyFill="1" applyBorder="1">
      <alignment horizontal="left" vertical="top"/>
    </xf>
    <xf numFmtId="0" fontId="64" fillId="28" borderId="15" xfId="45" applyFont="1" applyFill="1" applyBorder="1" applyAlignment="1">
      <alignment horizontal="center" vertical="top" wrapText="1"/>
    </xf>
    <xf numFmtId="0" fontId="64" fillId="28" borderId="46" xfId="45" applyFont="1" applyFill="1" applyBorder="1">
      <alignment horizontal="left" vertical="top"/>
    </xf>
    <xf numFmtId="0" fontId="52" fillId="39" borderId="11" xfId="45" applyFont="1" applyFill="1" applyBorder="1" applyAlignment="1" applyProtection="1">
      <alignment horizontal="center" vertical="top" wrapText="1"/>
      <protection locked="0"/>
    </xf>
    <xf numFmtId="0" fontId="52" fillId="39" borderId="11" xfId="45" applyFont="1" applyFill="1" applyBorder="1" applyAlignment="1">
      <alignment horizontal="center" vertical="top" wrapText="1"/>
    </xf>
    <xf numFmtId="0" fontId="64" fillId="28" borderId="1" xfId="45" applyFont="1" applyFill="1" applyBorder="1" applyAlignment="1">
      <alignment horizontal="center" vertical="top" wrapText="1"/>
    </xf>
    <xf numFmtId="0" fontId="64" fillId="28" borderId="16" xfId="45" applyFont="1" applyFill="1" applyBorder="1">
      <alignment horizontal="left" vertical="top"/>
    </xf>
    <xf numFmtId="0" fontId="52" fillId="39" borderId="0" xfId="45" applyFont="1" applyFill="1" applyBorder="1" applyAlignment="1">
      <alignment horizontal="center" vertical="top" wrapText="1"/>
    </xf>
    <xf numFmtId="0" fontId="52" fillId="39" borderId="0" xfId="45" applyFont="1" applyFill="1" applyBorder="1" applyAlignment="1" applyProtection="1">
      <alignment horizontal="center" vertical="top" wrapText="1"/>
      <protection locked="0"/>
    </xf>
    <xf numFmtId="0" fontId="64" fillId="28" borderId="17" xfId="45" applyFont="1" applyFill="1" applyBorder="1" applyAlignment="1">
      <alignment horizontal="center" vertical="top" wrapText="1"/>
    </xf>
    <xf numFmtId="0" fontId="64" fillId="28" borderId="18" xfId="45" applyFont="1" applyFill="1" applyBorder="1">
      <alignment horizontal="left" vertical="top"/>
    </xf>
    <xf numFmtId="0" fontId="52" fillId="0" borderId="0" xfId="45" applyFont="1" applyProtection="1">
      <alignment horizontal="left" vertical="top"/>
      <protection locked="0"/>
    </xf>
    <xf numFmtId="0" fontId="52" fillId="39" borderId="0" xfId="45" applyFont="1" applyFill="1" applyAlignment="1">
      <alignment horizontal="left" vertical="top" wrapText="1"/>
    </xf>
    <xf numFmtId="0" fontId="64" fillId="28" borderId="70" xfId="45" applyFont="1" applyFill="1" applyBorder="1">
      <alignment horizontal="left" vertical="top"/>
    </xf>
    <xf numFmtId="0" fontId="64" fillId="28" borderId="13" xfId="45" applyFont="1" applyFill="1" applyBorder="1" applyAlignment="1">
      <alignment horizontal="center" vertical="top" wrapText="1"/>
    </xf>
    <xf numFmtId="0" fontId="64" fillId="28" borderId="14" xfId="45" applyFont="1" applyFill="1" applyBorder="1">
      <alignment horizontal="left" vertical="top"/>
    </xf>
    <xf numFmtId="0" fontId="52" fillId="41" borderId="0" xfId="45" applyFont="1" applyFill="1" applyAlignment="1">
      <alignment horizontal="left" vertical="top" wrapText="1"/>
    </xf>
    <xf numFmtId="0" fontId="52" fillId="0" borderId="0" xfId="45" applyFont="1" applyBorder="1" applyAlignment="1" applyProtection="1">
      <alignment horizontal="left" vertical="top" wrapText="1"/>
      <protection locked="0"/>
    </xf>
    <xf numFmtId="0" fontId="69" fillId="0" borderId="0" xfId="45" applyFont="1" applyAlignment="1">
      <alignment horizontal="left" vertical="top" wrapText="1"/>
    </xf>
    <xf numFmtId="0" fontId="70" fillId="0" borderId="0" xfId="45" applyFont="1" applyAlignment="1" applyProtection="1">
      <alignment horizontal="left" vertical="top" wrapText="1"/>
      <protection locked="0"/>
    </xf>
    <xf numFmtId="0" fontId="52" fillId="0" borderId="0" xfId="45" applyFont="1">
      <alignment horizontal="left" vertical="top"/>
    </xf>
    <xf numFmtId="0" fontId="64" fillId="31" borderId="11" xfId="0" applyFont="1" applyFill="1" applyBorder="1" applyAlignment="1">
      <alignment horizontal="left" vertical="top" wrapText="1"/>
    </xf>
    <xf numFmtId="0" fontId="53" fillId="0" borderId="0" xfId="0" applyFont="1" applyAlignment="1">
      <alignment horizontal="left" vertical="center"/>
    </xf>
    <xf numFmtId="0" fontId="65" fillId="26" borderId="0" xfId="47" applyFont="1" applyFill="1" applyBorder="1" applyAlignment="1">
      <alignment horizontal="center" vertical="top" wrapText="1"/>
    </xf>
    <xf numFmtId="0" fontId="52" fillId="0" borderId="0" xfId="45" applyFont="1" applyAlignment="1">
      <alignment vertical="top" wrapText="1"/>
    </xf>
    <xf numFmtId="0" fontId="48" fillId="26" borderId="11" xfId="47" applyFont="1" applyFill="1" applyBorder="1" applyAlignment="1">
      <alignment vertical="top" wrapText="1"/>
    </xf>
    <xf numFmtId="0" fontId="64" fillId="26" borderId="11" xfId="47" applyFont="1" applyFill="1" applyBorder="1" applyAlignment="1">
      <alignment vertical="top" wrapText="1"/>
    </xf>
    <xf numFmtId="0" fontId="64" fillId="28" borderId="46" xfId="45" applyFont="1" applyFill="1" applyBorder="1" applyAlignment="1">
      <alignment vertical="top"/>
    </xf>
    <xf numFmtId="0" fontId="53" fillId="0" borderId="11" xfId="45" applyFont="1" applyBorder="1" applyAlignment="1" applyProtection="1">
      <alignment vertical="top" wrapText="1"/>
      <protection locked="0"/>
    </xf>
    <xf numFmtId="0" fontId="52" fillId="0" borderId="0" xfId="45" applyFont="1" applyAlignment="1" applyProtection="1">
      <alignment vertical="top" wrapText="1"/>
      <protection locked="0"/>
    </xf>
    <xf numFmtId="0" fontId="52" fillId="0" borderId="11" xfId="45" applyFont="1" applyBorder="1" applyAlignment="1">
      <alignment vertical="top" wrapText="1"/>
    </xf>
    <xf numFmtId="0" fontId="52" fillId="39" borderId="11" xfId="45" applyFont="1" applyFill="1" applyBorder="1" applyAlignment="1" applyProtection="1">
      <alignment vertical="top" wrapText="1"/>
      <protection locked="0"/>
    </xf>
    <xf numFmtId="0" fontId="52" fillId="0" borderId="11" xfId="0" applyFont="1" applyBorder="1" applyAlignment="1">
      <alignment vertical="top" wrapText="1"/>
    </xf>
    <xf numFmtId="0" fontId="64" fillId="28" borderId="0" xfId="45" applyFont="1" applyFill="1" applyAlignment="1">
      <alignment vertical="top"/>
    </xf>
    <xf numFmtId="0" fontId="53" fillId="0" borderId="37" xfId="45" applyFont="1" applyBorder="1" applyAlignment="1" applyProtection="1">
      <alignment vertical="top" wrapText="1"/>
      <protection locked="0"/>
    </xf>
    <xf numFmtId="0" fontId="62" fillId="0" borderId="11" xfId="40" applyFont="1" applyBorder="1" applyAlignment="1" applyProtection="1"/>
    <xf numFmtId="0" fontId="64" fillId="28" borderId="0" xfId="45" applyFont="1" applyFill="1" applyBorder="1" applyAlignment="1">
      <alignment vertical="top"/>
    </xf>
    <xf numFmtId="49" fontId="53" fillId="26" borderId="11" xfId="0" applyNumberFormat="1" applyFont="1" applyFill="1" applyBorder="1" applyAlignment="1">
      <alignment vertical="center"/>
    </xf>
    <xf numFmtId="0" fontId="53" fillId="0" borderId="0" xfId="0" applyFont="1" applyAlignment="1">
      <alignment vertical="center"/>
    </xf>
    <xf numFmtId="0" fontId="75" fillId="33" borderId="0" xfId="0" applyFont="1" applyFill="1"/>
    <xf numFmtId="0" fontId="76" fillId="33" borderId="29" xfId="0" applyFont="1" applyFill="1" applyBorder="1"/>
    <xf numFmtId="0" fontId="76" fillId="33" borderId="29" xfId="0" applyFont="1" applyFill="1" applyBorder="1" applyAlignment="1">
      <alignment horizontal="left" vertical="top" wrapText="1"/>
    </xf>
    <xf numFmtId="0" fontId="75" fillId="0" borderId="0" xfId="0" applyFont="1"/>
    <xf numFmtId="0" fontId="75" fillId="33" borderId="31" xfId="0" applyFont="1" applyFill="1" applyBorder="1"/>
    <xf numFmtId="0" fontId="52" fillId="0" borderId="0" xfId="44" applyFont="1" applyAlignment="1">
      <alignment horizontal="left" vertical="center" wrapText="1"/>
    </xf>
    <xf numFmtId="0" fontId="52" fillId="0" borderId="0" xfId="0" applyFont="1" applyAlignment="1">
      <alignment vertical="center" wrapText="1"/>
    </xf>
    <xf numFmtId="0" fontId="73" fillId="36" borderId="11" xfId="44" applyFont="1" applyFill="1" applyBorder="1" applyAlignment="1">
      <alignment horizontal="left" vertical="center" wrapText="1"/>
    </xf>
    <xf numFmtId="0" fontId="74" fillId="0" borderId="0" xfId="44" applyFont="1" applyAlignment="1">
      <alignment horizontal="left" vertical="center" wrapText="1"/>
    </xf>
    <xf numFmtId="0" fontId="52" fillId="0" borderId="0" xfId="0" applyFont="1" applyAlignment="1">
      <alignment horizontal="left" vertical="center" wrapText="1"/>
    </xf>
    <xf numFmtId="0" fontId="52" fillId="0" borderId="0" xfId="44" applyFont="1" applyAlignment="1">
      <alignment horizontal="center" vertical="center" wrapText="1"/>
    </xf>
    <xf numFmtId="0" fontId="31" fillId="26" borderId="0" xfId="47" applyFont="1" applyFill="1" applyBorder="1" applyAlignment="1">
      <alignment horizontal="center" wrapText="1"/>
    </xf>
    <xf numFmtId="0" fontId="65" fillId="26" borderId="0" xfId="47" applyFont="1" applyFill="1" applyBorder="1" applyAlignment="1">
      <alignment horizontal="center" wrapText="1"/>
    </xf>
    <xf numFmtId="0" fontId="52" fillId="0" borderId="47" xfId="46" applyFont="1" applyBorder="1" applyAlignment="1">
      <alignment horizontal="center" wrapText="1"/>
    </xf>
    <xf numFmtId="0" fontId="52" fillId="28" borderId="37" xfId="46" applyFont="1" applyFill="1" applyBorder="1" applyAlignment="1">
      <alignment horizontal="center" wrapText="1"/>
    </xf>
    <xf numFmtId="0" fontId="52" fillId="0" borderId="37" xfId="46" applyFont="1" applyBorder="1" applyAlignment="1">
      <alignment horizontal="center" wrapText="1"/>
    </xf>
    <xf numFmtId="0" fontId="52" fillId="28" borderId="48" xfId="46" applyFont="1" applyFill="1" applyBorder="1" applyAlignment="1">
      <alignment horizontal="center" wrapText="1"/>
    </xf>
    <xf numFmtId="0" fontId="52" fillId="0" borderId="49" xfId="46" applyFont="1" applyBorder="1" applyAlignment="1">
      <alignment horizontal="center" wrapText="1"/>
    </xf>
    <xf numFmtId="0" fontId="52" fillId="28" borderId="11" xfId="46" applyFont="1" applyFill="1" applyBorder="1" applyAlignment="1">
      <alignment horizontal="center" wrapText="1"/>
    </xf>
    <xf numFmtId="0" fontId="52" fillId="0" borderId="11" xfId="46" applyFont="1" applyBorder="1" applyAlignment="1">
      <alignment horizontal="center" wrapText="1"/>
    </xf>
    <xf numFmtId="0" fontId="52" fillId="28" borderId="50" xfId="46" applyFont="1" applyFill="1" applyBorder="1" applyAlignment="1">
      <alignment horizontal="center" wrapText="1"/>
    </xf>
    <xf numFmtId="0" fontId="52" fillId="0" borderId="52" xfId="46" applyFont="1" applyBorder="1" applyAlignment="1">
      <alignment horizontal="center" wrapText="1"/>
    </xf>
    <xf numFmtId="0" fontId="52" fillId="28" borderId="38" xfId="46" applyFont="1" applyFill="1" applyBorder="1" applyAlignment="1">
      <alignment horizontal="center" wrapText="1"/>
    </xf>
    <xf numFmtId="0" fontId="52" fillId="0" borderId="38" xfId="46" applyFont="1" applyBorder="1" applyAlignment="1">
      <alignment horizontal="center" wrapText="1"/>
    </xf>
    <xf numFmtId="0" fontId="52" fillId="28" borderId="53" xfId="46" applyFont="1" applyFill="1" applyBorder="1" applyAlignment="1">
      <alignment horizontal="center" wrapText="1"/>
    </xf>
    <xf numFmtId="0" fontId="52" fillId="0" borderId="0" xfId="46" applyFont="1" applyAlignment="1">
      <alignment horizontal="center" wrapText="1"/>
    </xf>
    <xf numFmtId="0" fontId="18" fillId="37" borderId="42" xfId="49" applyFont="1" applyFill="1" applyBorder="1" applyAlignment="1">
      <alignment horizontal="center" vertical="center" wrapText="1"/>
    </xf>
    <xf numFmtId="0" fontId="18" fillId="37" borderId="43" xfId="49" applyFont="1" applyFill="1" applyBorder="1" applyAlignment="1">
      <alignment horizontal="center" vertical="center"/>
    </xf>
    <xf numFmtId="0" fontId="61" fillId="0" borderId="40" xfId="46" applyFont="1" applyBorder="1" applyAlignment="1">
      <alignment horizontal="center" textRotation="45"/>
    </xf>
    <xf numFmtId="0" fontId="61" fillId="28" borderId="40" xfId="46" applyFont="1" applyFill="1" applyBorder="1" applyAlignment="1">
      <alignment horizontal="center" textRotation="45"/>
    </xf>
    <xf numFmtId="0" fontId="61" fillId="28" borderId="41" xfId="46" applyFont="1" applyFill="1" applyBorder="1" applyAlignment="1">
      <alignment horizontal="center" textRotation="45"/>
    </xf>
    <xf numFmtId="0" fontId="51" fillId="0" borderId="0" xfId="46" applyFont="1">
      <alignment vertical="top" wrapText="1"/>
    </xf>
    <xf numFmtId="0" fontId="61" fillId="0" borderId="39" xfId="46" applyFont="1" applyBorder="1" applyAlignment="1">
      <alignment horizontal="center" textRotation="45"/>
    </xf>
    <xf numFmtId="0" fontId="54" fillId="0" borderId="11" xfId="50" applyFont="1" applyBorder="1" applyAlignment="1">
      <alignment horizontal="center" vertical="top" wrapText="1"/>
    </xf>
    <xf numFmtId="0" fontId="54" fillId="0" borderId="11" xfId="50" quotePrefix="1" applyFont="1" applyBorder="1" applyAlignment="1">
      <alignment horizontal="center" vertical="top" wrapText="1"/>
    </xf>
    <xf numFmtId="0" fontId="52" fillId="0" borderId="0" xfId="46" applyFont="1" applyAlignment="1">
      <alignment horizontal="center" vertical="top" wrapText="1"/>
    </xf>
    <xf numFmtId="0" fontId="52" fillId="0" borderId="0" xfId="0" applyFont="1" applyAlignment="1">
      <alignment vertical="center"/>
    </xf>
    <xf numFmtId="0" fontId="71" fillId="43" borderId="73" xfId="0" applyFont="1" applyFill="1" applyBorder="1" applyAlignment="1">
      <alignment horizontal="left" vertical="center"/>
    </xf>
    <xf numFmtId="0" fontId="71" fillId="43" borderId="58" xfId="0" applyFont="1" applyFill="1" applyBorder="1" applyAlignment="1">
      <alignment horizontal="left" vertical="center" wrapText="1"/>
    </xf>
    <xf numFmtId="0" fontId="53" fillId="42" borderId="75" xfId="0" applyFont="1" applyFill="1" applyBorder="1" applyAlignment="1">
      <alignment horizontal="left" vertical="center"/>
    </xf>
    <xf numFmtId="0" fontId="72" fillId="33" borderId="0" xfId="0" applyFont="1" applyFill="1"/>
    <xf numFmtId="0" fontId="72" fillId="33" borderId="28" xfId="0" applyFont="1" applyFill="1" applyBorder="1"/>
    <xf numFmtId="0" fontId="72" fillId="33" borderId="29" xfId="0" applyFont="1" applyFill="1" applyBorder="1"/>
    <xf numFmtId="0" fontId="72" fillId="33" borderId="29" xfId="0" applyFont="1" applyFill="1" applyBorder="1" applyAlignment="1">
      <alignment vertical="top"/>
    </xf>
    <xf numFmtId="0" fontId="72" fillId="33" borderId="30" xfId="0" applyFont="1" applyFill="1" applyBorder="1"/>
    <xf numFmtId="0" fontId="72" fillId="33" borderId="0" xfId="0" applyFont="1" applyFill="1" applyAlignment="1">
      <alignment vertical="top"/>
    </xf>
    <xf numFmtId="0" fontId="76" fillId="33" borderId="0" xfId="0" applyFont="1" applyFill="1" applyAlignment="1">
      <alignment horizontal="left" vertical="top" wrapText="1"/>
    </xf>
    <xf numFmtId="0" fontId="61" fillId="0" borderId="0" xfId="0" applyFont="1" applyAlignment="1">
      <alignment horizontal="left" vertical="center"/>
    </xf>
    <xf numFmtId="0" fontId="58" fillId="0" borderId="0" xfId="0" applyFont="1" applyAlignment="1">
      <alignment horizontal="left" vertical="center"/>
    </xf>
    <xf numFmtId="0" fontId="52" fillId="0" borderId="0" xfId="0" applyFont="1" applyAlignment="1">
      <alignment horizontal="center" vertical="center"/>
    </xf>
    <xf numFmtId="0" fontId="48" fillId="26" borderId="59" xfId="47" applyFont="1" applyFill="1" applyBorder="1" applyAlignment="1">
      <alignment vertical="center" wrapText="1"/>
    </xf>
    <xf numFmtId="0" fontId="64" fillId="27" borderId="0" xfId="0" applyFont="1" applyFill="1" applyAlignment="1">
      <alignment vertical="center"/>
    </xf>
    <xf numFmtId="0" fontId="64" fillId="27" borderId="0" xfId="0" applyFont="1" applyFill="1" applyAlignment="1">
      <alignment horizontal="center" vertical="center"/>
    </xf>
    <xf numFmtId="0" fontId="63" fillId="32" borderId="0" xfId="0" applyFont="1" applyFill="1" applyAlignment="1">
      <alignment horizontal="center" vertical="center" wrapText="1"/>
    </xf>
    <xf numFmtId="0" fontId="53" fillId="0" borderId="0" xfId="0" applyFont="1" applyAlignment="1">
      <alignment horizontal="center" vertical="center" wrapText="1"/>
    </xf>
    <xf numFmtId="0" fontId="31" fillId="26" borderId="59" xfId="47" applyFont="1" applyFill="1" applyBorder="1" applyAlignment="1">
      <alignment vertical="center" wrapText="1"/>
    </xf>
    <xf numFmtId="0" fontId="61" fillId="0" borderId="0" xfId="0" applyFont="1" applyAlignment="1">
      <alignment horizontal="center" vertical="center"/>
    </xf>
    <xf numFmtId="0" fontId="51" fillId="0" borderId="0" xfId="0" applyFont="1" applyAlignment="1">
      <alignment horizontal="left" vertical="center"/>
    </xf>
    <xf numFmtId="0" fontId="6" fillId="34" borderId="0" xfId="0" applyFont="1" applyFill="1" applyAlignment="1">
      <alignment horizontal="center" vertical="center"/>
    </xf>
    <xf numFmtId="0" fontId="6" fillId="30" borderId="12" xfId="0" applyFont="1" applyFill="1" applyBorder="1" applyAlignment="1">
      <alignment horizontal="center" vertical="center"/>
    </xf>
    <xf numFmtId="0" fontId="6" fillId="30" borderId="12" xfId="0" applyFont="1" applyFill="1" applyBorder="1" applyAlignment="1">
      <alignment horizontal="left" vertical="center"/>
    </xf>
    <xf numFmtId="0" fontId="6" fillId="30" borderId="12" xfId="0" applyFont="1" applyFill="1" applyBorder="1" applyAlignment="1">
      <alignment vertical="center"/>
    </xf>
    <xf numFmtId="0" fontId="6" fillId="30" borderId="36" xfId="0" applyFont="1" applyFill="1" applyBorder="1" applyAlignment="1">
      <alignment vertical="center"/>
    </xf>
    <xf numFmtId="0" fontId="6" fillId="30" borderId="12" xfId="0" applyFont="1" applyFill="1" applyBorder="1" applyAlignment="1">
      <alignment vertical="center" wrapText="1"/>
    </xf>
    <xf numFmtId="0" fontId="6" fillId="30" borderId="12" xfId="0" applyFont="1" applyFill="1" applyBorder="1" applyAlignment="1">
      <alignment horizontal="center" vertical="center" wrapText="1"/>
    </xf>
    <xf numFmtId="49" fontId="53" fillId="0" borderId="0" xfId="0" applyNumberFormat="1" applyFont="1" applyAlignment="1">
      <alignment horizontal="center" vertical="center"/>
    </xf>
    <xf numFmtId="0" fontId="52" fillId="40" borderId="0" xfId="0" applyFont="1" applyFill="1" applyAlignment="1">
      <alignment vertical="center"/>
    </xf>
    <xf numFmtId="0" fontId="52" fillId="0" borderId="0" xfId="0" applyFont="1" applyAlignment="1">
      <alignment horizontal="right" vertical="center"/>
    </xf>
    <xf numFmtId="0" fontId="57" fillId="0" borderId="0" xfId="0" applyFont="1" applyAlignment="1">
      <alignment horizontal="right" vertical="center"/>
    </xf>
    <xf numFmtId="49" fontId="64" fillId="27" borderId="0" xfId="0" applyNumberFormat="1" applyFont="1" applyFill="1" applyAlignment="1">
      <alignment horizontal="center" vertical="center"/>
    </xf>
    <xf numFmtId="0" fontId="64" fillId="27" borderId="0" xfId="0" applyFont="1" applyFill="1" applyAlignment="1">
      <alignment horizontal="left" vertical="center"/>
    </xf>
    <xf numFmtId="0" fontId="65" fillId="27" borderId="0" xfId="0" applyFont="1" applyFill="1" applyAlignment="1">
      <alignment horizontal="left" vertical="center"/>
    </xf>
    <xf numFmtId="0" fontId="65" fillId="27" borderId="0" xfId="0" applyFont="1" applyFill="1" applyAlignment="1">
      <alignment vertical="center"/>
    </xf>
    <xf numFmtId="0" fontId="55" fillId="0" borderId="0" xfId="0" applyFont="1" applyAlignment="1">
      <alignment vertical="center"/>
    </xf>
    <xf numFmtId="0" fontId="66" fillId="0" borderId="0" xfId="0" applyFont="1" applyAlignment="1">
      <alignment horizontal="left" vertical="center"/>
    </xf>
    <xf numFmtId="49" fontId="64" fillId="27" borderId="0" xfId="0" quotePrefix="1" applyNumberFormat="1" applyFont="1" applyFill="1" applyAlignment="1">
      <alignment horizontal="center" vertical="center"/>
    </xf>
    <xf numFmtId="49" fontId="53" fillId="0" borderId="0" xfId="0" quotePrefix="1" applyNumberFormat="1" applyFont="1" applyAlignment="1">
      <alignment horizontal="center" vertical="center"/>
    </xf>
    <xf numFmtId="49" fontId="53" fillId="39" borderId="0" xfId="0" applyNumberFormat="1" applyFont="1" applyFill="1" applyAlignment="1">
      <alignment horizontal="center" vertical="center"/>
    </xf>
    <xf numFmtId="0" fontId="59" fillId="27" borderId="0" xfId="0" applyFont="1" applyFill="1" applyAlignment="1">
      <alignment horizontal="left" vertical="center"/>
    </xf>
    <xf numFmtId="0" fontId="67" fillId="27" borderId="0" xfId="0" applyFont="1" applyFill="1" applyAlignment="1">
      <alignment horizontal="left" vertical="center"/>
    </xf>
    <xf numFmtId="0" fontId="59" fillId="27" borderId="0" xfId="0" applyFont="1" applyFill="1" applyAlignment="1">
      <alignment vertical="center"/>
    </xf>
    <xf numFmtId="0" fontId="59" fillId="0" borderId="0" xfId="0" applyFont="1" applyAlignment="1">
      <alignment vertical="center"/>
    </xf>
    <xf numFmtId="49" fontId="53" fillId="27" borderId="0" xfId="0" quotePrefix="1" applyNumberFormat="1" applyFont="1" applyFill="1" applyAlignment="1">
      <alignment horizontal="center" vertical="center"/>
    </xf>
    <xf numFmtId="49" fontId="53" fillId="27" borderId="0" xfId="0" quotePrefix="1" applyNumberFormat="1" applyFont="1" applyFill="1" applyAlignment="1">
      <alignment horizontal="left" vertical="center"/>
    </xf>
    <xf numFmtId="0" fontId="52" fillId="27" borderId="0" xfId="0" applyFont="1" applyFill="1" applyAlignment="1">
      <alignment horizontal="left" vertical="center"/>
    </xf>
    <xf numFmtId="0" fontId="52" fillId="27" borderId="0" xfId="0" applyFont="1" applyFill="1" applyAlignment="1">
      <alignment vertical="center"/>
    </xf>
    <xf numFmtId="20" fontId="52" fillId="0" borderId="0" xfId="0" applyNumberFormat="1" applyFont="1" applyAlignment="1">
      <alignment horizontal="right" vertical="center"/>
    </xf>
    <xf numFmtId="0" fontId="61" fillId="25" borderId="11" xfId="45" applyFont="1" applyFill="1" applyBorder="1" applyAlignment="1">
      <alignment horizontal="center" vertical="top" wrapText="1"/>
    </xf>
    <xf numFmtId="0" fontId="61" fillId="25" borderId="11" xfId="45" applyFont="1" applyFill="1" applyBorder="1" applyAlignment="1">
      <alignment horizontal="left" vertical="top" wrapText="1"/>
    </xf>
    <xf numFmtId="0" fontId="61" fillId="35" borderId="11" xfId="45" applyFont="1" applyFill="1" applyBorder="1" applyAlignment="1">
      <alignment horizontal="center" vertical="top" wrapText="1"/>
    </xf>
    <xf numFmtId="0" fontId="51" fillId="0" borderId="0" xfId="45" applyFont="1" applyAlignment="1">
      <alignment horizontal="left" vertical="top" wrapText="1"/>
    </xf>
    <xf numFmtId="0" fontId="59" fillId="0" borderId="0" xfId="0" applyFont="1" applyAlignment="1">
      <alignment horizontal="left" vertical="center"/>
    </xf>
    <xf numFmtId="0" fontId="64" fillId="28" borderId="76" xfId="45" applyFont="1" applyFill="1" applyBorder="1" applyAlignment="1">
      <alignment horizontal="center" vertical="top" wrapText="1"/>
    </xf>
    <xf numFmtId="0" fontId="64" fillId="28" borderId="76" xfId="45" applyFont="1" applyFill="1" applyBorder="1">
      <alignment horizontal="left" vertical="top"/>
    </xf>
    <xf numFmtId="0" fontId="53" fillId="0" borderId="11" xfId="48" applyFont="1" applyBorder="1" applyAlignment="1" applyProtection="1">
      <alignment horizontal="center" vertical="top" wrapText="1"/>
      <protection locked="0"/>
    </xf>
    <xf numFmtId="0" fontId="79" fillId="40" borderId="72" xfId="0" applyFont="1" applyFill="1" applyBorder="1" applyAlignment="1">
      <alignment horizontal="left" vertical="center"/>
    </xf>
    <xf numFmtId="14" fontId="79" fillId="40" borderId="72" xfId="0" applyNumberFormat="1" applyFont="1" applyFill="1" applyBorder="1" applyAlignment="1">
      <alignment horizontal="left" vertical="center"/>
    </xf>
    <xf numFmtId="0" fontId="79" fillId="40" borderId="74" xfId="0" applyFont="1" applyFill="1" applyBorder="1" applyAlignment="1">
      <alignment horizontal="left" vertical="center" wrapText="1"/>
    </xf>
    <xf numFmtId="0" fontId="77" fillId="40" borderId="29" xfId="0" applyFont="1" applyFill="1" applyBorder="1" applyAlignment="1">
      <alignment horizontal="left" vertical="top" wrapText="1"/>
    </xf>
    <xf numFmtId="0" fontId="77" fillId="40" borderId="30" xfId="0" applyFont="1" applyFill="1" applyBorder="1" applyAlignment="1">
      <alignment horizontal="left" vertical="top" wrapText="1"/>
    </xf>
    <xf numFmtId="14" fontId="77" fillId="40" borderId="29" xfId="0" applyNumberFormat="1" applyFont="1" applyFill="1" applyBorder="1" applyAlignment="1">
      <alignment horizontal="left" vertical="top" wrapText="1"/>
    </xf>
    <xf numFmtId="14" fontId="77" fillId="40" borderId="30" xfId="0" applyNumberFormat="1" applyFont="1" applyFill="1" applyBorder="1" applyAlignment="1">
      <alignment horizontal="left" vertical="top" wrapText="1"/>
    </xf>
    <xf numFmtId="0" fontId="72" fillId="33" borderId="29" xfId="0" applyFont="1" applyFill="1" applyBorder="1" applyAlignment="1">
      <alignment horizontal="left" vertical="top" wrapText="1"/>
    </xf>
    <xf numFmtId="0" fontId="72" fillId="33" borderId="30" xfId="0" applyFont="1" applyFill="1" applyBorder="1" applyAlignment="1">
      <alignment horizontal="left" vertical="top" wrapText="1"/>
    </xf>
    <xf numFmtId="0" fontId="0" fillId="33" borderId="54" xfId="0" applyFill="1" applyBorder="1" applyAlignment="1">
      <alignment horizontal="left" vertical="top" wrapText="1"/>
    </xf>
    <xf numFmtId="0" fontId="0" fillId="33" borderId="0" xfId="0" applyFill="1" applyAlignment="1">
      <alignment horizontal="left" vertical="top" wrapText="1"/>
    </xf>
    <xf numFmtId="0" fontId="0" fillId="33" borderId="28" xfId="0" applyFill="1" applyBorder="1" applyAlignment="1">
      <alignment horizontal="left" vertical="top" wrapText="1"/>
    </xf>
    <xf numFmtId="0" fontId="0" fillId="0" borderId="1" xfId="0" applyBorder="1" applyAlignment="1">
      <alignment horizontal="left" vertical="top"/>
    </xf>
    <xf numFmtId="0" fontId="0" fillId="0" borderId="0" xfId="0" applyAlignment="1">
      <alignment horizontal="left" vertical="top"/>
    </xf>
    <xf numFmtId="0" fontId="0" fillId="0" borderId="28" xfId="0" applyBorder="1" applyAlignment="1">
      <alignment horizontal="left" vertical="top"/>
    </xf>
    <xf numFmtId="0" fontId="0" fillId="0" borderId="1" xfId="0" applyBorder="1" applyAlignment="1">
      <alignment horizontal="left" vertical="top" wrapText="1"/>
    </xf>
    <xf numFmtId="0" fontId="0" fillId="0" borderId="0" xfId="0" applyAlignment="1">
      <alignment horizontal="left" vertical="top" wrapText="1"/>
    </xf>
    <xf numFmtId="0" fontId="0" fillId="0" borderId="28" xfId="0" applyBorder="1" applyAlignment="1">
      <alignment horizontal="left" vertical="top" wrapText="1"/>
    </xf>
    <xf numFmtId="0" fontId="0" fillId="0" borderId="1" xfId="0" applyBorder="1" applyAlignment="1">
      <alignment vertical="top" wrapText="1"/>
    </xf>
    <xf numFmtId="0" fontId="0" fillId="0" borderId="0" xfId="0" applyAlignment="1">
      <alignment vertical="top"/>
    </xf>
    <xf numFmtId="0" fontId="0" fillId="0" borderId="28" xfId="0" applyBorder="1" applyAlignment="1">
      <alignment vertical="top"/>
    </xf>
    <xf numFmtId="0" fontId="48" fillId="26" borderId="1" xfId="47" applyFont="1" applyFill="1" applyBorder="1" applyAlignment="1">
      <alignment horizontal="center" vertical="top" wrapText="1"/>
    </xf>
    <xf numFmtId="0" fontId="48" fillId="26" borderId="0" xfId="47" applyFont="1" applyFill="1" applyBorder="1" applyAlignment="1">
      <alignment horizontal="center" vertical="top" wrapText="1"/>
    </xf>
    <xf numFmtId="0" fontId="48" fillId="26" borderId="28" xfId="47" applyFont="1" applyFill="1" applyBorder="1" applyAlignment="1">
      <alignment horizontal="center" vertical="top" wrapText="1"/>
    </xf>
    <xf numFmtId="0" fontId="78" fillId="40" borderId="29" xfId="0" applyFont="1" applyFill="1" applyBorder="1" applyAlignment="1">
      <alignment horizontal="left" vertical="top" wrapText="1"/>
    </xf>
    <xf numFmtId="0" fontId="78" fillId="40" borderId="30" xfId="0" applyFont="1" applyFill="1" applyBorder="1" applyAlignment="1">
      <alignment horizontal="left" vertical="top" wrapText="1"/>
    </xf>
    <xf numFmtId="0" fontId="35" fillId="0" borderId="55" xfId="0" applyFont="1" applyBorder="1" applyAlignment="1">
      <alignment horizontal="center"/>
    </xf>
    <xf numFmtId="0" fontId="35" fillId="0" borderId="56" xfId="0" applyFont="1" applyBorder="1" applyAlignment="1">
      <alignment horizontal="center"/>
    </xf>
    <xf numFmtId="0" fontId="35" fillId="0" borderId="57" xfId="0" applyFont="1" applyBorder="1" applyAlignment="1">
      <alignment horizontal="center"/>
    </xf>
    <xf numFmtId="0" fontId="27" fillId="26" borderId="58" xfId="0" applyFont="1" applyFill="1" applyBorder="1" applyAlignment="1" applyProtection="1">
      <alignment horizontal="center" vertical="center"/>
      <protection locked="0"/>
    </xf>
    <xf numFmtId="0" fontId="27" fillId="26" borderId="31" xfId="0" applyFont="1" applyFill="1" applyBorder="1" applyAlignment="1" applyProtection="1">
      <alignment horizontal="center" vertical="center"/>
      <protection locked="0"/>
    </xf>
    <xf numFmtId="0" fontId="27" fillId="26" borderId="32" xfId="0" applyFont="1" applyFill="1" applyBorder="1" applyAlignment="1" applyProtection="1">
      <alignment horizontal="center" vertical="center"/>
      <protection locked="0"/>
    </xf>
    <xf numFmtId="0" fontId="0" fillId="33" borderId="59" xfId="0" applyFill="1" applyBorder="1" applyAlignment="1">
      <alignment horizontal="left" wrapText="1"/>
    </xf>
    <xf numFmtId="0" fontId="0" fillId="33" borderId="0" xfId="0" applyFill="1" applyAlignment="1">
      <alignment horizontal="left" wrapText="1"/>
    </xf>
    <xf numFmtId="0" fontId="0" fillId="33" borderId="28" xfId="0" applyFill="1" applyBorder="1" applyAlignment="1">
      <alignment horizontal="left" wrapText="1"/>
    </xf>
    <xf numFmtId="0" fontId="0" fillId="0" borderId="31" xfId="0" applyBorder="1" applyAlignment="1">
      <alignment horizontal="left" vertical="top"/>
    </xf>
    <xf numFmtId="0" fontId="0" fillId="0" borderId="1" xfId="0" applyBorder="1" applyAlignment="1">
      <alignment vertical="top"/>
    </xf>
    <xf numFmtId="0" fontId="1" fillId="0" borderId="1" xfId="0" applyFont="1" applyBorder="1" applyAlignment="1">
      <alignment horizontal="left" vertical="top" wrapText="1"/>
    </xf>
    <xf numFmtId="0" fontId="37" fillId="33" borderId="0" xfId="0" applyFont="1" applyFill="1" applyAlignment="1">
      <alignment horizontal="left" vertical="top" wrapText="1"/>
    </xf>
    <xf numFmtId="0" fontId="37" fillId="33" borderId="28" xfId="0" applyFont="1" applyFill="1" applyBorder="1" applyAlignment="1">
      <alignment horizontal="left" vertical="top" wrapText="1"/>
    </xf>
    <xf numFmtId="0" fontId="58" fillId="0" borderId="0" xfId="0" applyFont="1" applyAlignment="1">
      <alignment horizontal="left" vertical="center"/>
    </xf>
    <xf numFmtId="0" fontId="73" fillId="26" borderId="0" xfId="47" applyFont="1" applyFill="1" applyBorder="1" applyAlignment="1">
      <alignment horizontal="center" vertical="center" wrapText="1"/>
    </xf>
    <xf numFmtId="0" fontId="61" fillId="0" borderId="0" xfId="0" applyFont="1" applyAlignment="1">
      <alignment horizontal="center" vertical="center"/>
    </xf>
    <xf numFmtId="0" fontId="48" fillId="26" borderId="59" xfId="47" applyFont="1" applyFill="1" applyBorder="1" applyAlignment="1">
      <alignment horizontal="center" vertical="center" wrapText="1"/>
    </xf>
    <xf numFmtId="0" fontId="48" fillId="26" borderId="0" xfId="47" applyFont="1" applyFill="1" applyBorder="1" applyAlignment="1">
      <alignment horizontal="center" vertical="center" wrapText="1"/>
    </xf>
    <xf numFmtId="0" fontId="48" fillId="26" borderId="13" xfId="47" applyFont="1" applyFill="1" applyBorder="1" applyAlignment="1">
      <alignment horizontal="center" vertical="top" wrapText="1"/>
    </xf>
    <xf numFmtId="0" fontId="48" fillId="26" borderId="60" xfId="47" applyFont="1" applyFill="1" applyBorder="1" applyAlignment="1">
      <alignment horizontal="center" vertical="top" wrapText="1"/>
    </xf>
    <xf numFmtId="0" fontId="48" fillId="26" borderId="14" xfId="47" applyFont="1" applyFill="1" applyBorder="1" applyAlignment="1">
      <alignment horizontal="center" vertical="top" wrapText="1"/>
    </xf>
    <xf numFmtId="0" fontId="56" fillId="0" borderId="61" xfId="45" applyFont="1" applyBorder="1" applyAlignment="1">
      <alignment horizontal="center" vertical="top" wrapText="1"/>
    </xf>
    <xf numFmtId="0" fontId="73" fillId="36" borderId="13" xfId="44" applyFont="1" applyFill="1" applyBorder="1" applyAlignment="1">
      <alignment horizontal="left" vertical="center" wrapText="1"/>
    </xf>
    <xf numFmtId="0" fontId="73" fillId="36" borderId="14" xfId="44" applyFont="1" applyFill="1" applyBorder="1" applyAlignment="1">
      <alignment horizontal="left" vertical="center" wrapText="1"/>
    </xf>
    <xf numFmtId="0" fontId="61" fillId="40" borderId="58" xfId="0" applyFont="1" applyFill="1" applyBorder="1" applyAlignment="1">
      <alignment horizontal="center" vertical="center" wrapText="1"/>
    </xf>
    <xf numFmtId="0" fontId="61" fillId="40" borderId="32" xfId="0" applyFont="1" applyFill="1" applyBorder="1" applyAlignment="1">
      <alignment horizontal="center" vertical="center" wrapText="1"/>
    </xf>
    <xf numFmtId="0" fontId="20" fillId="0" borderId="0" xfId="0" applyFont="1" applyAlignment="1">
      <alignment horizontal="center"/>
    </xf>
  </cellXfs>
  <cellStyles count="60">
    <cellStyle name="*Heading 1" xfId="1" xr:uid="{00000000-0005-0000-0000-000000000000}"/>
    <cellStyle name="*Heading 2" xfId="2" xr:uid="{00000000-0005-0000-0000-000001000000}"/>
    <cellStyle name="*Heading 3" xfId="3" xr:uid="{00000000-0005-0000-0000-000002000000}"/>
    <cellStyle name="*Heading 4" xfId="4" xr:uid="{00000000-0005-0000-0000-000003000000}"/>
    <cellStyle name="20% - Accent1" xfId="5" builtinId="30" customBuiltin="1"/>
    <cellStyle name="20% - Accent2" xfId="6" builtinId="34" customBuiltin="1"/>
    <cellStyle name="20% - Accent3" xfId="7" builtinId="38" customBuiltin="1"/>
    <cellStyle name="20% - Accent4" xfId="8" builtinId="42" customBuiltin="1"/>
    <cellStyle name="20% - Accent5" xfId="9" builtinId="46" customBuiltin="1"/>
    <cellStyle name="20% - Accent6" xfId="10" builtinId="50" customBuiltin="1"/>
    <cellStyle name="40% - Accent1" xfId="11" builtinId="31" customBuiltin="1"/>
    <cellStyle name="40% - Accent2" xfId="12" builtinId="35" customBuiltin="1"/>
    <cellStyle name="40% - Accent3" xfId="13" builtinId="39" customBuiltin="1"/>
    <cellStyle name="40% - Accent4" xfId="14" builtinId="43" customBuiltin="1"/>
    <cellStyle name="40% - Accent5" xfId="15" builtinId="47" customBuiltin="1"/>
    <cellStyle name="40% - Accent6" xfId="16" builtinId="51" customBuiltin="1"/>
    <cellStyle name="60% - Accent1" xfId="17" builtinId="32" customBuiltin="1"/>
    <cellStyle name="60% - Accent2" xfId="18" builtinId="36" customBuiltin="1"/>
    <cellStyle name="60% - Accent3" xfId="19" builtinId="40" customBuiltin="1"/>
    <cellStyle name="60% - Accent4" xfId="20" builtinId="44" customBuiltin="1"/>
    <cellStyle name="60% - Accent5" xfId="21" builtinId="48" customBuiltin="1"/>
    <cellStyle name="60% - Accent6" xfId="22" builtinId="52" customBuiltin="1"/>
    <cellStyle name="Accent1" xfId="23" builtinId="29" customBuiltin="1"/>
    <cellStyle name="Accent2" xfId="24" builtinId="33" customBuiltin="1"/>
    <cellStyle name="Accent3" xfId="25" builtinId="37" customBuiltin="1"/>
    <cellStyle name="Accent4" xfId="26" builtinId="41" customBuiltin="1"/>
    <cellStyle name="Accent5" xfId="27" builtinId="45" customBuiltin="1"/>
    <cellStyle name="Accent6" xfId="28" builtinId="49" customBuiltin="1"/>
    <cellStyle name="Accounting" xfId="29" xr:uid="{00000000-0005-0000-0000-00001C000000}"/>
    <cellStyle name="Bad" xfId="30" builtinId="27" customBuiltin="1"/>
    <cellStyle name="Calculation" xfId="31" builtinId="22" customBuiltin="1"/>
    <cellStyle name="Check Cell" xfId="32" builtinId="23" customBuiltin="1"/>
    <cellStyle name="Cross (X)" xfId="33" xr:uid="{00000000-0005-0000-0000-000020000000}"/>
    <cellStyle name="Explanatory Text" xfId="34" builtinId="53" customBuiltin="1"/>
    <cellStyle name="Good" xfId="35" builtinId="26" customBuiltin="1"/>
    <cellStyle name="Heading 1" xfId="36" builtinId="16" customBuiltin="1"/>
    <cellStyle name="Heading 2" xfId="37" builtinId="17" customBuiltin="1"/>
    <cellStyle name="Heading 3" xfId="38" builtinId="18" customBuiltin="1"/>
    <cellStyle name="Heading 4" xfId="39" builtinId="19" customBuiltin="1"/>
    <cellStyle name="Hyperlink" xfId="40" builtinId="8"/>
    <cellStyle name="Input" xfId="41" builtinId="20" customBuiltin="1"/>
    <cellStyle name="Linked Cell" xfId="42" builtinId="24" customBuiltin="1"/>
    <cellStyle name="Neutral" xfId="43" builtinId="28" customBuiltin="1"/>
    <cellStyle name="Normal" xfId="0" builtinId="0"/>
    <cellStyle name="Normal_Harmonised MM descriptions" xfId="44" xr:uid="{00000000-0005-0000-0000-00002C000000}"/>
    <cellStyle name="Normal_HBL Data Defs and Codes v2.1.3" xfId="45" xr:uid="{00000000-0005-0000-0000-00002D000000}"/>
    <cellStyle name="Normal_Market Message by HBL Element v 0.3" xfId="46" xr:uid="{00000000-0005-0000-0000-00002E000000}"/>
    <cellStyle name="Normal_sheet" xfId="47" xr:uid="{00000000-0005-0000-0000-00002F000000}"/>
    <cellStyle name="Normal_Sheet1" xfId="48" xr:uid="{00000000-0005-0000-0000-000030000000}"/>
    <cellStyle name="Normal_Sheet1_Market Message by HBL Element v 0.3" xfId="49" xr:uid="{00000000-0005-0000-0000-000031000000}"/>
    <cellStyle name="Normal_Sheet2" xfId="50" xr:uid="{00000000-0005-0000-0000-000032000000}"/>
    <cellStyle name="Note" xfId="51" builtinId="10" customBuiltin="1"/>
    <cellStyle name="Output" xfId="52" builtinId="21" customBuiltin="1"/>
    <cellStyle name="Red Heading (Shaded)" xfId="53" xr:uid="{00000000-0005-0000-0000-000035000000}"/>
    <cellStyle name="Red Heading (Unshaded)" xfId="54" xr:uid="{00000000-0005-0000-0000-000036000000}"/>
    <cellStyle name="Red Text" xfId="55" xr:uid="{00000000-0005-0000-0000-000037000000}"/>
    <cellStyle name="Tick (P)" xfId="56" xr:uid="{00000000-0005-0000-0000-000038000000}"/>
    <cellStyle name="Title" xfId="57" builtinId="15" customBuiltin="1"/>
    <cellStyle name="Total" xfId="58" builtinId="25" customBuiltin="1"/>
    <cellStyle name="Warning Text" xfId="59" builtinId="11" customBuiltin="1"/>
  </cellStyles>
  <dxfs count="44">
    <dxf>
      <font>
        <condense val="0"/>
        <extend val="0"/>
        <color indexed="9"/>
      </font>
      <fill>
        <patternFill>
          <bgColor indexed="57"/>
        </patternFill>
      </fill>
    </dxf>
    <dxf>
      <font>
        <condense val="0"/>
        <extend val="0"/>
        <color auto="1"/>
      </font>
      <fill>
        <patternFill>
          <bgColor indexed="52"/>
        </patternFill>
      </fill>
    </dxf>
    <dxf>
      <font>
        <condense val="0"/>
        <extend val="0"/>
        <color indexed="9"/>
      </font>
      <fill>
        <patternFill>
          <bgColor indexed="10"/>
        </patternFill>
      </fill>
    </dxf>
    <dxf>
      <fill>
        <patternFill>
          <bgColor indexed="42"/>
        </patternFill>
      </fill>
    </dxf>
    <dxf>
      <border>
        <bottom style="thin">
          <color indexed="64"/>
        </bottom>
      </border>
    </dxf>
    <dxf>
      <font>
        <condense val="0"/>
        <extend val="0"/>
        <color auto="1"/>
      </font>
      <fill>
        <patternFill>
          <bgColor indexed="52"/>
        </patternFill>
      </fill>
    </dxf>
    <dxf>
      <font>
        <condense val="0"/>
        <extend val="0"/>
        <color indexed="9"/>
      </font>
      <fill>
        <patternFill>
          <bgColor indexed="10"/>
        </patternFill>
      </fill>
    </dxf>
    <dxf>
      <fill>
        <patternFill>
          <bgColor indexed="42"/>
        </patternFill>
      </fil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fill>
        <patternFill>
          <bgColor indexed="51"/>
        </patternFill>
      </fill>
    </dxf>
    <dxf>
      <fill>
        <patternFill>
          <bgColor indexed="51"/>
        </patternFill>
      </fill>
    </dxf>
    <dxf>
      <fill>
        <patternFill>
          <bgColor indexed="51"/>
        </patternFill>
      </fill>
    </dxf>
    <dxf>
      <fill>
        <patternFill>
          <bgColor indexed="51"/>
        </patternFill>
      </fill>
    </dxf>
    <dxf>
      <font>
        <condense val="0"/>
        <extend val="0"/>
        <color auto="1"/>
      </font>
      <fill>
        <patternFill>
          <bgColor indexed="13"/>
        </patternFill>
      </fill>
    </dxf>
    <dxf>
      <fill>
        <patternFill>
          <bgColor indexed="51"/>
        </patternFill>
      </fill>
    </dxf>
    <dxf>
      <fill>
        <patternFill>
          <bgColor indexed="51"/>
        </patternFill>
      </fill>
    </dxf>
    <dxf>
      <fill>
        <patternFill>
          <bgColor indexed="47"/>
        </patternFill>
      </fill>
    </dxf>
    <dxf>
      <alignment wrapText="1" readingOrder="0"/>
    </dxf>
    <dxf>
      <alignment wrapText="1" readingOrder="0"/>
    </dxf>
    <dxf>
      <alignment wrapText="1" readingOrder="0"/>
    </dxf>
  </dxfs>
  <tableStyles count="0" defaultTableStyle="TableStyleMedium9" defaultPivotStyle="PivotStyleLight16"/>
  <colors>
    <mruColors>
      <color rgb="FFFFFF99"/>
      <color rgb="FF66FF33"/>
      <color rgb="FF00E8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1</xdr:col>
      <xdr:colOff>133350</xdr:colOff>
      <xdr:row>6</xdr:row>
      <xdr:rowOff>190500</xdr:rowOff>
    </xdr:from>
    <xdr:to>
      <xdr:col>11</xdr:col>
      <xdr:colOff>628650</xdr:colOff>
      <xdr:row>692</xdr:row>
      <xdr:rowOff>95250</xdr:rowOff>
    </xdr:to>
    <xdr:grpSp>
      <xdr:nvGrpSpPr>
        <xdr:cNvPr id="194012" name="Group 104">
          <a:extLst>
            <a:ext uri="{FF2B5EF4-FFF2-40B4-BE49-F238E27FC236}">
              <a16:creationId xmlns:a16="http://schemas.microsoft.com/office/drawing/2014/main" id="{00000000-0008-0000-0000-0000DCF50200}"/>
            </a:ext>
          </a:extLst>
        </xdr:cNvPr>
        <xdr:cNvGrpSpPr>
          <a:grpSpLocks noChangeAspect="1"/>
        </xdr:cNvGrpSpPr>
      </xdr:nvGrpSpPr>
      <xdr:grpSpPr bwMode="auto">
        <a:xfrm>
          <a:off x="1343585" y="2924735"/>
          <a:ext cx="7106771" cy="141300574"/>
          <a:chOff x="135" y="281"/>
          <a:chExt cx="739" cy="12938"/>
        </a:xfrm>
      </xdr:grpSpPr>
      <xdr:sp macro="" textlink="">
        <xdr:nvSpPr>
          <xdr:cNvPr id="194013" name="AutoShape 103">
            <a:extLst>
              <a:ext uri="{FF2B5EF4-FFF2-40B4-BE49-F238E27FC236}">
                <a16:creationId xmlns:a16="http://schemas.microsoft.com/office/drawing/2014/main" id="{00000000-0008-0000-0000-0000DDF50200}"/>
              </a:ext>
            </a:extLst>
          </xdr:cNvPr>
          <xdr:cNvSpPr>
            <a:spLocks noChangeAspect="1" noChangeArrowheads="1" noTextEdit="1"/>
          </xdr:cNvSpPr>
        </xdr:nvSpPr>
        <xdr:spPr bwMode="auto">
          <a:xfrm>
            <a:off x="135" y="281"/>
            <a:ext cx="739" cy="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94014" name="Freeform 105">
            <a:extLst>
              <a:ext uri="{FF2B5EF4-FFF2-40B4-BE49-F238E27FC236}">
                <a16:creationId xmlns:a16="http://schemas.microsoft.com/office/drawing/2014/main" id="{00000000-0008-0000-0000-0000DEF50200}"/>
              </a:ext>
            </a:extLst>
          </xdr:cNvPr>
          <xdr:cNvSpPr>
            <a:spLocks/>
          </xdr:cNvSpPr>
        </xdr:nvSpPr>
        <xdr:spPr bwMode="auto">
          <a:xfrm>
            <a:off x="318" y="889"/>
            <a:ext cx="264" cy="122"/>
          </a:xfrm>
          <a:custGeom>
            <a:avLst/>
            <a:gdLst>
              <a:gd name="T0" fmla="*/ 0 w 4233"/>
              <a:gd name="T1" fmla="*/ 0 h 1966"/>
              <a:gd name="T2" fmla="*/ 0 w 4233"/>
              <a:gd name="T3" fmla="*/ 0 h 1966"/>
              <a:gd name="T4" fmla="*/ 0 w 4233"/>
              <a:gd name="T5" fmla="*/ 0 h 1966"/>
              <a:gd name="T6" fmla="*/ 0 w 4233"/>
              <a:gd name="T7" fmla="*/ 0 h 1966"/>
              <a:gd name="T8" fmla="*/ 0 w 4233"/>
              <a:gd name="T9" fmla="*/ 0 h 1966"/>
              <a:gd name="T10" fmla="*/ 0 w 4233"/>
              <a:gd name="T11" fmla="*/ 0 h 1966"/>
              <a:gd name="T12" fmla="*/ 0 w 4233"/>
              <a:gd name="T13" fmla="*/ 0 h 1966"/>
              <a:gd name="T14" fmla="*/ 0 w 4233"/>
              <a:gd name="T15" fmla="*/ 0 h 1966"/>
              <a:gd name="T16" fmla="*/ 0 w 4233"/>
              <a:gd name="T17" fmla="*/ 0 h 1966"/>
              <a:gd name="T18" fmla="*/ 0 w 4233"/>
              <a:gd name="T19" fmla="*/ 0 h 1966"/>
              <a:gd name="T20" fmla="*/ 0 w 4233"/>
              <a:gd name="T21" fmla="*/ 0 h 1966"/>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4233" h="1966">
                <a:moveTo>
                  <a:pt x="3931" y="1966"/>
                </a:moveTo>
                <a:cubicBezTo>
                  <a:pt x="4098" y="1966"/>
                  <a:pt x="4233" y="1831"/>
                  <a:pt x="4233" y="1664"/>
                </a:cubicBezTo>
                <a:lnTo>
                  <a:pt x="4233" y="302"/>
                </a:lnTo>
                <a:cubicBezTo>
                  <a:pt x="4233" y="135"/>
                  <a:pt x="4098" y="0"/>
                  <a:pt x="3931" y="0"/>
                </a:cubicBezTo>
                <a:lnTo>
                  <a:pt x="303" y="0"/>
                </a:lnTo>
                <a:cubicBezTo>
                  <a:pt x="136" y="0"/>
                  <a:pt x="0" y="135"/>
                  <a:pt x="0" y="302"/>
                </a:cubicBezTo>
                <a:lnTo>
                  <a:pt x="0" y="1664"/>
                </a:lnTo>
                <a:cubicBezTo>
                  <a:pt x="0" y="1831"/>
                  <a:pt x="136" y="1966"/>
                  <a:pt x="303" y="1966"/>
                </a:cubicBezTo>
                <a:lnTo>
                  <a:pt x="3931" y="1966"/>
                </a:lnTo>
                <a:close/>
              </a:path>
            </a:pathLst>
          </a:custGeom>
          <a:solidFill>
            <a:srgbClr val="FFFF00"/>
          </a:solidFill>
          <a:ln w="0">
            <a:solidFill>
              <a:srgbClr val="000000"/>
            </a:solidFill>
            <a:prstDash val="solid"/>
            <a:round/>
            <a:headEnd/>
            <a:tailEnd/>
          </a:ln>
        </xdr:spPr>
      </xdr:sp>
      <xdr:sp macro="" textlink="">
        <xdr:nvSpPr>
          <xdr:cNvPr id="194015" name="Freeform 106">
            <a:extLst>
              <a:ext uri="{FF2B5EF4-FFF2-40B4-BE49-F238E27FC236}">
                <a16:creationId xmlns:a16="http://schemas.microsoft.com/office/drawing/2014/main" id="{00000000-0008-0000-0000-0000DFF50200}"/>
              </a:ext>
            </a:extLst>
          </xdr:cNvPr>
          <xdr:cNvSpPr>
            <a:spLocks/>
          </xdr:cNvSpPr>
        </xdr:nvSpPr>
        <xdr:spPr bwMode="auto">
          <a:xfrm>
            <a:off x="318" y="889"/>
            <a:ext cx="264" cy="122"/>
          </a:xfrm>
          <a:custGeom>
            <a:avLst/>
            <a:gdLst>
              <a:gd name="T0" fmla="*/ 0 w 4233"/>
              <a:gd name="T1" fmla="*/ 0 h 1966"/>
              <a:gd name="T2" fmla="*/ 0 w 4233"/>
              <a:gd name="T3" fmla="*/ 0 h 1966"/>
              <a:gd name="T4" fmla="*/ 0 w 4233"/>
              <a:gd name="T5" fmla="*/ 0 h 1966"/>
              <a:gd name="T6" fmla="*/ 0 w 4233"/>
              <a:gd name="T7" fmla="*/ 0 h 1966"/>
              <a:gd name="T8" fmla="*/ 0 w 4233"/>
              <a:gd name="T9" fmla="*/ 0 h 1966"/>
              <a:gd name="T10" fmla="*/ 0 w 4233"/>
              <a:gd name="T11" fmla="*/ 0 h 1966"/>
              <a:gd name="T12" fmla="*/ 0 w 4233"/>
              <a:gd name="T13" fmla="*/ 0 h 1966"/>
              <a:gd name="T14" fmla="*/ 0 w 4233"/>
              <a:gd name="T15" fmla="*/ 0 h 1966"/>
              <a:gd name="T16" fmla="*/ 0 w 4233"/>
              <a:gd name="T17" fmla="*/ 0 h 1966"/>
              <a:gd name="T18" fmla="*/ 0 w 4233"/>
              <a:gd name="T19" fmla="*/ 0 h 1966"/>
              <a:gd name="T20" fmla="*/ 0 w 4233"/>
              <a:gd name="T21" fmla="*/ 0 h 1966"/>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4233" h="1966">
                <a:moveTo>
                  <a:pt x="3931" y="1966"/>
                </a:moveTo>
                <a:cubicBezTo>
                  <a:pt x="4098" y="1966"/>
                  <a:pt x="4233" y="1831"/>
                  <a:pt x="4233" y="1664"/>
                </a:cubicBezTo>
                <a:lnTo>
                  <a:pt x="4233" y="302"/>
                </a:lnTo>
                <a:cubicBezTo>
                  <a:pt x="4233" y="135"/>
                  <a:pt x="4098" y="0"/>
                  <a:pt x="3931" y="0"/>
                </a:cubicBezTo>
                <a:lnTo>
                  <a:pt x="303" y="0"/>
                </a:lnTo>
                <a:cubicBezTo>
                  <a:pt x="136" y="0"/>
                  <a:pt x="0" y="135"/>
                  <a:pt x="0" y="302"/>
                </a:cubicBezTo>
                <a:lnTo>
                  <a:pt x="0" y="1664"/>
                </a:lnTo>
                <a:cubicBezTo>
                  <a:pt x="0" y="1831"/>
                  <a:pt x="136" y="1966"/>
                  <a:pt x="303" y="1966"/>
                </a:cubicBezTo>
                <a:lnTo>
                  <a:pt x="3931" y="1966"/>
                </a:lnTo>
                <a:close/>
              </a:path>
            </a:pathLst>
          </a:custGeom>
          <a:noFill/>
          <a:ln w="0"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4016" name="Freeform 107">
            <a:extLst>
              <a:ext uri="{FF2B5EF4-FFF2-40B4-BE49-F238E27FC236}">
                <a16:creationId xmlns:a16="http://schemas.microsoft.com/office/drawing/2014/main" id="{00000000-0008-0000-0000-0000E0F50200}"/>
              </a:ext>
            </a:extLst>
          </xdr:cNvPr>
          <xdr:cNvSpPr>
            <a:spLocks/>
          </xdr:cNvSpPr>
        </xdr:nvSpPr>
        <xdr:spPr bwMode="auto">
          <a:xfrm>
            <a:off x="284" y="850"/>
            <a:ext cx="265" cy="123"/>
          </a:xfrm>
          <a:custGeom>
            <a:avLst/>
            <a:gdLst>
              <a:gd name="T0" fmla="*/ 0 w 4233"/>
              <a:gd name="T1" fmla="*/ 0 h 1967"/>
              <a:gd name="T2" fmla="*/ 0 w 4233"/>
              <a:gd name="T3" fmla="*/ 0 h 1967"/>
              <a:gd name="T4" fmla="*/ 0 w 4233"/>
              <a:gd name="T5" fmla="*/ 0 h 1967"/>
              <a:gd name="T6" fmla="*/ 0 w 4233"/>
              <a:gd name="T7" fmla="*/ 0 h 1967"/>
              <a:gd name="T8" fmla="*/ 0 w 4233"/>
              <a:gd name="T9" fmla="*/ 0 h 1967"/>
              <a:gd name="T10" fmla="*/ 0 w 4233"/>
              <a:gd name="T11" fmla="*/ 0 h 1967"/>
              <a:gd name="T12" fmla="*/ 0 w 4233"/>
              <a:gd name="T13" fmla="*/ 0 h 1967"/>
              <a:gd name="T14" fmla="*/ 0 w 4233"/>
              <a:gd name="T15" fmla="*/ 0 h 1967"/>
              <a:gd name="T16" fmla="*/ 0 w 4233"/>
              <a:gd name="T17" fmla="*/ 0 h 1967"/>
              <a:gd name="T18" fmla="*/ 0 w 4233"/>
              <a:gd name="T19" fmla="*/ 0 h 1967"/>
              <a:gd name="T20" fmla="*/ 0 w 4233"/>
              <a:gd name="T21" fmla="*/ 0 h 1967"/>
              <a:gd name="T22" fmla="*/ 0 w 4233"/>
              <a:gd name="T23" fmla="*/ 0 h 1967"/>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0" t="0" r="r" b="b"/>
            <a:pathLst>
              <a:path w="4233" h="1967">
                <a:moveTo>
                  <a:pt x="3931" y="1967"/>
                </a:moveTo>
                <a:cubicBezTo>
                  <a:pt x="4098" y="1967"/>
                  <a:pt x="4233" y="1831"/>
                  <a:pt x="4233" y="1664"/>
                </a:cubicBezTo>
                <a:lnTo>
                  <a:pt x="4233" y="303"/>
                </a:lnTo>
                <a:cubicBezTo>
                  <a:pt x="4233" y="136"/>
                  <a:pt x="4098" y="0"/>
                  <a:pt x="3931" y="0"/>
                </a:cubicBezTo>
                <a:lnTo>
                  <a:pt x="303" y="0"/>
                </a:lnTo>
                <a:cubicBezTo>
                  <a:pt x="136" y="0"/>
                  <a:pt x="0" y="136"/>
                  <a:pt x="0" y="303"/>
                </a:cubicBezTo>
                <a:lnTo>
                  <a:pt x="0" y="1664"/>
                </a:lnTo>
                <a:cubicBezTo>
                  <a:pt x="0" y="1831"/>
                  <a:pt x="136" y="1967"/>
                  <a:pt x="303" y="1967"/>
                </a:cubicBezTo>
                <a:lnTo>
                  <a:pt x="3931" y="1967"/>
                </a:lnTo>
                <a:close/>
              </a:path>
            </a:pathLst>
          </a:custGeom>
          <a:solidFill>
            <a:srgbClr val="FFFF00"/>
          </a:solidFill>
          <a:ln w="0">
            <a:solidFill>
              <a:srgbClr val="000000"/>
            </a:solidFill>
            <a:prstDash val="solid"/>
            <a:round/>
            <a:headEnd/>
            <a:tailEnd/>
          </a:ln>
        </xdr:spPr>
      </xdr:sp>
      <xdr:sp macro="" textlink="">
        <xdr:nvSpPr>
          <xdr:cNvPr id="194017" name="Freeform 108">
            <a:extLst>
              <a:ext uri="{FF2B5EF4-FFF2-40B4-BE49-F238E27FC236}">
                <a16:creationId xmlns:a16="http://schemas.microsoft.com/office/drawing/2014/main" id="{00000000-0008-0000-0000-0000E1F50200}"/>
              </a:ext>
            </a:extLst>
          </xdr:cNvPr>
          <xdr:cNvSpPr>
            <a:spLocks/>
          </xdr:cNvSpPr>
        </xdr:nvSpPr>
        <xdr:spPr bwMode="auto">
          <a:xfrm>
            <a:off x="284" y="850"/>
            <a:ext cx="265" cy="123"/>
          </a:xfrm>
          <a:custGeom>
            <a:avLst/>
            <a:gdLst>
              <a:gd name="T0" fmla="*/ 0 w 4233"/>
              <a:gd name="T1" fmla="*/ 0 h 1967"/>
              <a:gd name="T2" fmla="*/ 0 w 4233"/>
              <a:gd name="T3" fmla="*/ 0 h 1967"/>
              <a:gd name="T4" fmla="*/ 0 w 4233"/>
              <a:gd name="T5" fmla="*/ 0 h 1967"/>
              <a:gd name="T6" fmla="*/ 0 w 4233"/>
              <a:gd name="T7" fmla="*/ 0 h 1967"/>
              <a:gd name="T8" fmla="*/ 0 w 4233"/>
              <a:gd name="T9" fmla="*/ 0 h 1967"/>
              <a:gd name="T10" fmla="*/ 0 w 4233"/>
              <a:gd name="T11" fmla="*/ 0 h 1967"/>
              <a:gd name="T12" fmla="*/ 0 w 4233"/>
              <a:gd name="T13" fmla="*/ 0 h 1967"/>
              <a:gd name="T14" fmla="*/ 0 w 4233"/>
              <a:gd name="T15" fmla="*/ 0 h 1967"/>
              <a:gd name="T16" fmla="*/ 0 w 4233"/>
              <a:gd name="T17" fmla="*/ 0 h 1967"/>
              <a:gd name="T18" fmla="*/ 0 w 4233"/>
              <a:gd name="T19" fmla="*/ 0 h 1967"/>
              <a:gd name="T20" fmla="*/ 0 w 4233"/>
              <a:gd name="T21" fmla="*/ 0 h 1967"/>
              <a:gd name="T22" fmla="*/ 0 w 4233"/>
              <a:gd name="T23" fmla="*/ 0 h 1967"/>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0" t="0" r="r" b="b"/>
            <a:pathLst>
              <a:path w="4233" h="1967">
                <a:moveTo>
                  <a:pt x="3931" y="1967"/>
                </a:moveTo>
                <a:cubicBezTo>
                  <a:pt x="4098" y="1967"/>
                  <a:pt x="4233" y="1831"/>
                  <a:pt x="4233" y="1664"/>
                </a:cubicBezTo>
                <a:lnTo>
                  <a:pt x="4233" y="303"/>
                </a:lnTo>
                <a:cubicBezTo>
                  <a:pt x="4233" y="136"/>
                  <a:pt x="4098" y="0"/>
                  <a:pt x="3931" y="0"/>
                </a:cubicBezTo>
                <a:lnTo>
                  <a:pt x="303" y="0"/>
                </a:lnTo>
                <a:cubicBezTo>
                  <a:pt x="136" y="0"/>
                  <a:pt x="0" y="136"/>
                  <a:pt x="0" y="303"/>
                </a:cubicBezTo>
                <a:lnTo>
                  <a:pt x="0" y="1664"/>
                </a:lnTo>
                <a:cubicBezTo>
                  <a:pt x="0" y="1831"/>
                  <a:pt x="136" y="1967"/>
                  <a:pt x="303" y="1967"/>
                </a:cubicBezTo>
                <a:lnTo>
                  <a:pt x="3931" y="1967"/>
                </a:lnTo>
                <a:close/>
              </a:path>
            </a:pathLst>
          </a:custGeom>
          <a:noFill/>
          <a:ln w="0"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4018" name="Freeform 109">
            <a:extLst>
              <a:ext uri="{FF2B5EF4-FFF2-40B4-BE49-F238E27FC236}">
                <a16:creationId xmlns:a16="http://schemas.microsoft.com/office/drawing/2014/main" id="{00000000-0008-0000-0000-0000E2F50200}"/>
              </a:ext>
            </a:extLst>
          </xdr:cNvPr>
          <xdr:cNvSpPr>
            <a:spLocks/>
          </xdr:cNvSpPr>
        </xdr:nvSpPr>
        <xdr:spPr bwMode="auto">
          <a:xfrm>
            <a:off x="197" y="359"/>
            <a:ext cx="265" cy="494"/>
          </a:xfrm>
          <a:custGeom>
            <a:avLst/>
            <a:gdLst>
              <a:gd name="T0" fmla="*/ 0 w 4233"/>
              <a:gd name="T1" fmla="*/ 0 h 7902"/>
              <a:gd name="T2" fmla="*/ 0 w 4233"/>
              <a:gd name="T3" fmla="*/ 0 h 7902"/>
              <a:gd name="T4" fmla="*/ 0 w 4233"/>
              <a:gd name="T5" fmla="*/ 0 h 7902"/>
              <a:gd name="T6" fmla="*/ 0 w 4233"/>
              <a:gd name="T7" fmla="*/ 0 h 7902"/>
              <a:gd name="T8" fmla="*/ 0 w 4233"/>
              <a:gd name="T9" fmla="*/ 0 h 7902"/>
              <a:gd name="T10" fmla="*/ 0 w 4233"/>
              <a:gd name="T11" fmla="*/ 0 h 7902"/>
              <a:gd name="T12" fmla="*/ 0 w 4233"/>
              <a:gd name="T13" fmla="*/ 0 h 7902"/>
              <a:gd name="T14" fmla="*/ 0 w 4233"/>
              <a:gd name="T15" fmla="*/ 0 h 7902"/>
              <a:gd name="T16" fmla="*/ 0 w 4233"/>
              <a:gd name="T17" fmla="*/ 0 h 7902"/>
              <a:gd name="T18" fmla="*/ 0 w 4233"/>
              <a:gd name="T19" fmla="*/ 0 h 7902"/>
              <a:gd name="T20" fmla="*/ 0 w 4233"/>
              <a:gd name="T21" fmla="*/ 0 h 7902"/>
              <a:gd name="T22" fmla="*/ 0 w 4233"/>
              <a:gd name="T23" fmla="*/ 0 h 7902"/>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0" t="0" r="r" b="b"/>
            <a:pathLst>
              <a:path w="4233" h="7902">
                <a:moveTo>
                  <a:pt x="3931" y="7902"/>
                </a:moveTo>
                <a:cubicBezTo>
                  <a:pt x="4098" y="7902"/>
                  <a:pt x="4233" y="7767"/>
                  <a:pt x="4233" y="7600"/>
                </a:cubicBezTo>
                <a:lnTo>
                  <a:pt x="4233" y="302"/>
                </a:lnTo>
                <a:cubicBezTo>
                  <a:pt x="4233" y="135"/>
                  <a:pt x="4098" y="0"/>
                  <a:pt x="3931" y="0"/>
                </a:cubicBezTo>
                <a:lnTo>
                  <a:pt x="302" y="0"/>
                </a:lnTo>
                <a:cubicBezTo>
                  <a:pt x="135" y="0"/>
                  <a:pt x="0" y="135"/>
                  <a:pt x="0" y="302"/>
                </a:cubicBezTo>
                <a:lnTo>
                  <a:pt x="0" y="7600"/>
                </a:lnTo>
                <a:cubicBezTo>
                  <a:pt x="0" y="7767"/>
                  <a:pt x="135" y="7902"/>
                  <a:pt x="302" y="7902"/>
                </a:cubicBezTo>
                <a:lnTo>
                  <a:pt x="3931" y="7902"/>
                </a:lnTo>
                <a:close/>
              </a:path>
            </a:pathLst>
          </a:custGeom>
          <a:solidFill>
            <a:srgbClr val="00FF00"/>
          </a:solidFill>
          <a:ln w="0">
            <a:solidFill>
              <a:srgbClr val="000000"/>
            </a:solidFill>
            <a:prstDash val="solid"/>
            <a:round/>
            <a:headEnd/>
            <a:tailEnd/>
          </a:ln>
        </xdr:spPr>
      </xdr:sp>
      <xdr:sp macro="" textlink="">
        <xdr:nvSpPr>
          <xdr:cNvPr id="194019" name="Freeform 110">
            <a:extLst>
              <a:ext uri="{FF2B5EF4-FFF2-40B4-BE49-F238E27FC236}">
                <a16:creationId xmlns:a16="http://schemas.microsoft.com/office/drawing/2014/main" id="{00000000-0008-0000-0000-0000E3F50200}"/>
              </a:ext>
            </a:extLst>
          </xdr:cNvPr>
          <xdr:cNvSpPr>
            <a:spLocks/>
          </xdr:cNvSpPr>
        </xdr:nvSpPr>
        <xdr:spPr bwMode="auto">
          <a:xfrm>
            <a:off x="197" y="359"/>
            <a:ext cx="265" cy="494"/>
          </a:xfrm>
          <a:custGeom>
            <a:avLst/>
            <a:gdLst>
              <a:gd name="T0" fmla="*/ 0 w 4233"/>
              <a:gd name="T1" fmla="*/ 0 h 7902"/>
              <a:gd name="T2" fmla="*/ 0 w 4233"/>
              <a:gd name="T3" fmla="*/ 0 h 7902"/>
              <a:gd name="T4" fmla="*/ 0 w 4233"/>
              <a:gd name="T5" fmla="*/ 0 h 7902"/>
              <a:gd name="T6" fmla="*/ 0 w 4233"/>
              <a:gd name="T7" fmla="*/ 0 h 7902"/>
              <a:gd name="T8" fmla="*/ 0 w 4233"/>
              <a:gd name="T9" fmla="*/ 0 h 7902"/>
              <a:gd name="T10" fmla="*/ 0 w 4233"/>
              <a:gd name="T11" fmla="*/ 0 h 7902"/>
              <a:gd name="T12" fmla="*/ 0 w 4233"/>
              <a:gd name="T13" fmla="*/ 0 h 7902"/>
              <a:gd name="T14" fmla="*/ 0 w 4233"/>
              <a:gd name="T15" fmla="*/ 0 h 7902"/>
              <a:gd name="T16" fmla="*/ 0 w 4233"/>
              <a:gd name="T17" fmla="*/ 0 h 7902"/>
              <a:gd name="T18" fmla="*/ 0 w 4233"/>
              <a:gd name="T19" fmla="*/ 0 h 7902"/>
              <a:gd name="T20" fmla="*/ 0 w 4233"/>
              <a:gd name="T21" fmla="*/ 0 h 7902"/>
              <a:gd name="T22" fmla="*/ 0 w 4233"/>
              <a:gd name="T23" fmla="*/ 0 h 7902"/>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0" t="0" r="r" b="b"/>
            <a:pathLst>
              <a:path w="4233" h="7902">
                <a:moveTo>
                  <a:pt x="3931" y="7902"/>
                </a:moveTo>
                <a:cubicBezTo>
                  <a:pt x="4098" y="7902"/>
                  <a:pt x="4233" y="7767"/>
                  <a:pt x="4233" y="7600"/>
                </a:cubicBezTo>
                <a:lnTo>
                  <a:pt x="4233" y="302"/>
                </a:lnTo>
                <a:cubicBezTo>
                  <a:pt x="4233" y="135"/>
                  <a:pt x="4098" y="0"/>
                  <a:pt x="3931" y="0"/>
                </a:cubicBezTo>
                <a:lnTo>
                  <a:pt x="302" y="0"/>
                </a:lnTo>
                <a:cubicBezTo>
                  <a:pt x="135" y="0"/>
                  <a:pt x="0" y="135"/>
                  <a:pt x="0" y="302"/>
                </a:cubicBezTo>
                <a:lnTo>
                  <a:pt x="0" y="7600"/>
                </a:lnTo>
                <a:cubicBezTo>
                  <a:pt x="0" y="7767"/>
                  <a:pt x="135" y="7902"/>
                  <a:pt x="302" y="7902"/>
                </a:cubicBezTo>
                <a:lnTo>
                  <a:pt x="3931" y="7902"/>
                </a:lnTo>
                <a:close/>
              </a:path>
            </a:pathLst>
          </a:custGeom>
          <a:noFill/>
          <a:ln w="0"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303" name="Rectangle 111">
            <a:extLst>
              <a:ext uri="{FF2B5EF4-FFF2-40B4-BE49-F238E27FC236}">
                <a16:creationId xmlns:a16="http://schemas.microsoft.com/office/drawing/2014/main" id="{00000000-0008-0000-0000-00006F200000}"/>
              </a:ext>
            </a:extLst>
          </xdr:cNvPr>
          <xdr:cNvSpPr>
            <a:spLocks noChangeArrowheads="1"/>
          </xdr:cNvSpPr>
        </xdr:nvSpPr>
        <xdr:spPr bwMode="auto">
          <a:xfrm>
            <a:off x="203" y="363"/>
            <a:ext cx="11" cy="40"/>
          </a:xfrm>
          <a:prstGeom prst="rect">
            <a:avLst/>
          </a:prstGeom>
          <a:noFill/>
          <a:ln>
            <a:noFill/>
          </a:ln>
        </xdr:spPr>
        <xdr:txBody>
          <a:bodyPr wrap="none" lIns="0" tIns="0" rIns="0" bIns="0" anchor="t">
            <a:spAutoFit/>
          </a:bodyPr>
          <a:lstStyle/>
          <a:p>
            <a:pPr algn="l" rtl="0">
              <a:defRPr sz="1000"/>
            </a:pPr>
            <a:r>
              <a:rPr lang="en-IE" sz="2400" b="1" i="0" u="none" strike="noStrike" baseline="0">
                <a:solidFill>
                  <a:srgbClr val="0000FF"/>
                </a:solidFill>
                <a:latin typeface="Arial"/>
                <a:cs typeface="Arial"/>
              </a:rPr>
              <a:t>-</a:t>
            </a:r>
            <a:endParaRPr lang="en-IE"/>
          </a:p>
        </xdr:txBody>
      </xdr:sp>
      <xdr:sp macro="" textlink="">
        <xdr:nvSpPr>
          <xdr:cNvPr id="8304" name="Rectangle 112">
            <a:extLst>
              <a:ext uri="{FF2B5EF4-FFF2-40B4-BE49-F238E27FC236}">
                <a16:creationId xmlns:a16="http://schemas.microsoft.com/office/drawing/2014/main" id="{00000000-0008-0000-0000-000070200000}"/>
              </a:ext>
            </a:extLst>
          </xdr:cNvPr>
          <xdr:cNvSpPr>
            <a:spLocks noChangeArrowheads="1"/>
          </xdr:cNvSpPr>
        </xdr:nvSpPr>
        <xdr:spPr bwMode="auto">
          <a:xfrm>
            <a:off x="227" y="378"/>
            <a:ext cx="94"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FF"/>
                </a:solidFill>
                <a:latin typeface="Arial"/>
                <a:cs typeface="Arial"/>
              </a:rPr>
              <a:t>Aggregation</a:t>
            </a:r>
            <a:endParaRPr lang="en-IE"/>
          </a:p>
        </xdr:txBody>
      </xdr:sp>
      <xdr:sp macro="" textlink="">
        <xdr:nvSpPr>
          <xdr:cNvPr id="8305" name="Rectangle 113">
            <a:extLst>
              <a:ext uri="{FF2B5EF4-FFF2-40B4-BE49-F238E27FC236}">
                <a16:creationId xmlns:a16="http://schemas.microsoft.com/office/drawing/2014/main" id="{00000000-0008-0000-0000-000071200000}"/>
              </a:ext>
            </a:extLst>
          </xdr:cNvPr>
          <xdr:cNvSpPr>
            <a:spLocks noChangeArrowheads="1"/>
          </xdr:cNvSpPr>
        </xdr:nvSpPr>
        <xdr:spPr bwMode="auto">
          <a:xfrm>
            <a:off x="233" y="402"/>
            <a:ext cx="26"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FF0000"/>
                </a:solidFill>
                <a:latin typeface="Arial"/>
                <a:cs typeface="Arial"/>
              </a:rPr>
              <a:t>MM </a:t>
            </a:r>
            <a:endParaRPr lang="en-IE"/>
          </a:p>
        </xdr:txBody>
      </xdr:sp>
      <xdr:sp macro="" textlink="">
        <xdr:nvSpPr>
          <xdr:cNvPr id="8306" name="Rectangle 114">
            <a:extLst>
              <a:ext uri="{FF2B5EF4-FFF2-40B4-BE49-F238E27FC236}">
                <a16:creationId xmlns:a16="http://schemas.microsoft.com/office/drawing/2014/main" id="{00000000-0008-0000-0000-000072200000}"/>
              </a:ext>
            </a:extLst>
          </xdr:cNvPr>
          <xdr:cNvSpPr>
            <a:spLocks noChangeArrowheads="1"/>
          </xdr:cNvSpPr>
        </xdr:nvSpPr>
        <xdr:spPr bwMode="auto">
          <a:xfrm>
            <a:off x="264" y="402"/>
            <a:ext cx="27"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FF0000"/>
                </a:solidFill>
                <a:latin typeface="Arial"/>
                <a:cs typeface="Arial"/>
              </a:rPr>
              <a:t>591</a:t>
            </a:r>
            <a:endParaRPr lang="en-IE"/>
          </a:p>
        </xdr:txBody>
      </xdr:sp>
      <xdr:sp macro="" textlink="">
        <xdr:nvSpPr>
          <xdr:cNvPr id="8307" name="Rectangle 115">
            <a:extLst>
              <a:ext uri="{FF2B5EF4-FFF2-40B4-BE49-F238E27FC236}">
                <a16:creationId xmlns:a16="http://schemas.microsoft.com/office/drawing/2014/main" id="{00000000-0008-0000-0000-000073200000}"/>
              </a:ext>
            </a:extLst>
          </xdr:cNvPr>
          <xdr:cNvSpPr>
            <a:spLocks noChangeArrowheads="1"/>
          </xdr:cNvSpPr>
        </xdr:nvSpPr>
        <xdr:spPr bwMode="auto">
          <a:xfrm>
            <a:off x="259" y="423"/>
            <a:ext cx="61"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Data Item </a:t>
            </a:r>
            <a:endParaRPr lang="en-IE"/>
          </a:p>
        </xdr:txBody>
      </xdr:sp>
      <xdr:sp macro="" textlink="">
        <xdr:nvSpPr>
          <xdr:cNvPr id="8308" name="Rectangle 116">
            <a:extLst>
              <a:ext uri="{FF2B5EF4-FFF2-40B4-BE49-F238E27FC236}">
                <a16:creationId xmlns:a16="http://schemas.microsoft.com/office/drawing/2014/main" id="{00000000-0008-0000-0000-000074200000}"/>
              </a:ext>
            </a:extLst>
          </xdr:cNvPr>
          <xdr:cNvSpPr>
            <a:spLocks noChangeArrowheads="1"/>
          </xdr:cNvSpPr>
        </xdr:nvSpPr>
        <xdr:spPr bwMode="auto">
          <a:xfrm>
            <a:off x="323" y="423"/>
            <a:ext cx="7"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1</a:t>
            </a:r>
            <a:endParaRPr lang="en-IE"/>
          </a:p>
        </xdr:txBody>
      </xdr:sp>
      <xdr:sp macro="" textlink="">
        <xdr:nvSpPr>
          <xdr:cNvPr id="8309" name="Rectangle 117">
            <a:extLst>
              <a:ext uri="{FF2B5EF4-FFF2-40B4-BE49-F238E27FC236}">
                <a16:creationId xmlns:a16="http://schemas.microsoft.com/office/drawing/2014/main" id="{00000000-0008-0000-0000-000075200000}"/>
              </a:ext>
            </a:extLst>
          </xdr:cNvPr>
          <xdr:cNvSpPr>
            <a:spLocks noChangeArrowheads="1"/>
          </xdr:cNvSpPr>
        </xdr:nvSpPr>
        <xdr:spPr bwMode="auto">
          <a:xfrm>
            <a:off x="259" y="440"/>
            <a:ext cx="61"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Data Item </a:t>
            </a:r>
            <a:endParaRPr lang="en-IE"/>
          </a:p>
        </xdr:txBody>
      </xdr:sp>
      <xdr:sp macro="" textlink="">
        <xdr:nvSpPr>
          <xdr:cNvPr id="8310" name="Rectangle 118">
            <a:extLst>
              <a:ext uri="{FF2B5EF4-FFF2-40B4-BE49-F238E27FC236}">
                <a16:creationId xmlns:a16="http://schemas.microsoft.com/office/drawing/2014/main" id="{00000000-0008-0000-0000-000076200000}"/>
              </a:ext>
            </a:extLst>
          </xdr:cNvPr>
          <xdr:cNvSpPr>
            <a:spLocks noChangeArrowheads="1"/>
          </xdr:cNvSpPr>
        </xdr:nvSpPr>
        <xdr:spPr bwMode="auto">
          <a:xfrm>
            <a:off x="323" y="440"/>
            <a:ext cx="7"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2</a:t>
            </a:r>
            <a:endParaRPr lang="en-IE"/>
          </a:p>
        </xdr:txBody>
      </xdr:sp>
      <xdr:sp macro="" textlink="">
        <xdr:nvSpPr>
          <xdr:cNvPr id="8311" name="Rectangle 119">
            <a:extLst>
              <a:ext uri="{FF2B5EF4-FFF2-40B4-BE49-F238E27FC236}">
                <a16:creationId xmlns:a16="http://schemas.microsoft.com/office/drawing/2014/main" id="{00000000-0008-0000-0000-000077200000}"/>
              </a:ext>
            </a:extLst>
          </xdr:cNvPr>
          <xdr:cNvSpPr>
            <a:spLocks noChangeArrowheads="1"/>
          </xdr:cNvSpPr>
        </xdr:nvSpPr>
        <xdr:spPr bwMode="auto">
          <a:xfrm>
            <a:off x="259" y="456"/>
            <a:ext cx="19"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Etc</a:t>
            </a:r>
            <a:endParaRPr lang="en-IE"/>
          </a:p>
        </xdr:txBody>
      </xdr:sp>
      <xdr:sp macro="" textlink="">
        <xdr:nvSpPr>
          <xdr:cNvPr id="8312" name="Rectangle 120">
            <a:extLst>
              <a:ext uri="{FF2B5EF4-FFF2-40B4-BE49-F238E27FC236}">
                <a16:creationId xmlns:a16="http://schemas.microsoft.com/office/drawing/2014/main" id="{00000000-0008-0000-0000-000078200000}"/>
              </a:ext>
            </a:extLst>
          </xdr:cNvPr>
          <xdr:cNvSpPr>
            <a:spLocks noChangeArrowheads="1"/>
          </xdr:cNvSpPr>
        </xdr:nvSpPr>
        <xdr:spPr bwMode="auto">
          <a:xfrm>
            <a:off x="280" y="456"/>
            <a:ext cx="4"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a:t>
            </a:r>
            <a:endParaRPr lang="en-IE"/>
          </a:p>
        </xdr:txBody>
      </xdr:sp>
      <xdr:sp macro="" textlink="">
        <xdr:nvSpPr>
          <xdr:cNvPr id="8313" name="Rectangle 121">
            <a:extLst>
              <a:ext uri="{FF2B5EF4-FFF2-40B4-BE49-F238E27FC236}">
                <a16:creationId xmlns:a16="http://schemas.microsoft.com/office/drawing/2014/main" id="{00000000-0008-0000-0000-000079200000}"/>
              </a:ext>
            </a:extLst>
          </xdr:cNvPr>
          <xdr:cNvSpPr>
            <a:spLocks noChangeArrowheads="1"/>
          </xdr:cNvSpPr>
        </xdr:nvSpPr>
        <xdr:spPr bwMode="auto">
          <a:xfrm>
            <a:off x="259" y="472"/>
            <a:ext cx="20"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 . .</a:t>
            </a:r>
            <a:endParaRPr lang="en-IE"/>
          </a:p>
        </xdr:txBody>
      </xdr:sp>
      <xdr:sp macro="" textlink="">
        <xdr:nvSpPr>
          <xdr:cNvPr id="8314" name="Rectangle 122">
            <a:extLst>
              <a:ext uri="{FF2B5EF4-FFF2-40B4-BE49-F238E27FC236}">
                <a16:creationId xmlns:a16="http://schemas.microsoft.com/office/drawing/2014/main" id="{00000000-0008-0000-0000-00007A200000}"/>
              </a:ext>
            </a:extLst>
          </xdr:cNvPr>
          <xdr:cNvSpPr>
            <a:spLocks noChangeArrowheads="1"/>
          </xdr:cNvSpPr>
        </xdr:nvSpPr>
        <xdr:spPr bwMode="auto">
          <a:xfrm>
            <a:off x="233" y="488"/>
            <a:ext cx="26"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FF0000"/>
                </a:solidFill>
                <a:latin typeface="Arial"/>
                <a:cs typeface="Arial"/>
              </a:rPr>
              <a:t>MM </a:t>
            </a:r>
            <a:endParaRPr lang="en-IE"/>
          </a:p>
        </xdr:txBody>
      </xdr:sp>
      <xdr:sp macro="" textlink="">
        <xdr:nvSpPr>
          <xdr:cNvPr id="8315" name="Rectangle 123">
            <a:extLst>
              <a:ext uri="{FF2B5EF4-FFF2-40B4-BE49-F238E27FC236}">
                <a16:creationId xmlns:a16="http://schemas.microsoft.com/office/drawing/2014/main" id="{00000000-0008-0000-0000-00007B200000}"/>
              </a:ext>
            </a:extLst>
          </xdr:cNvPr>
          <xdr:cNvSpPr>
            <a:spLocks noChangeArrowheads="1"/>
          </xdr:cNvSpPr>
        </xdr:nvSpPr>
        <xdr:spPr bwMode="auto">
          <a:xfrm>
            <a:off x="264" y="488"/>
            <a:ext cx="27"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FF0000"/>
                </a:solidFill>
                <a:latin typeface="Arial"/>
                <a:cs typeface="Arial"/>
              </a:rPr>
              <a:t>598</a:t>
            </a:r>
            <a:endParaRPr lang="en-IE"/>
          </a:p>
        </xdr:txBody>
      </xdr:sp>
      <xdr:sp macro="" textlink="">
        <xdr:nvSpPr>
          <xdr:cNvPr id="8316" name="Rectangle 124">
            <a:extLst>
              <a:ext uri="{FF2B5EF4-FFF2-40B4-BE49-F238E27FC236}">
                <a16:creationId xmlns:a16="http://schemas.microsoft.com/office/drawing/2014/main" id="{00000000-0008-0000-0000-00007C200000}"/>
              </a:ext>
            </a:extLst>
          </xdr:cNvPr>
          <xdr:cNvSpPr>
            <a:spLocks noChangeArrowheads="1"/>
          </xdr:cNvSpPr>
        </xdr:nvSpPr>
        <xdr:spPr bwMode="auto">
          <a:xfrm>
            <a:off x="259" y="507"/>
            <a:ext cx="19"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Etc</a:t>
            </a:r>
            <a:endParaRPr lang="en-IE"/>
          </a:p>
        </xdr:txBody>
      </xdr:sp>
      <xdr:sp macro="" textlink="">
        <xdr:nvSpPr>
          <xdr:cNvPr id="8317" name="Rectangle 125">
            <a:extLst>
              <a:ext uri="{FF2B5EF4-FFF2-40B4-BE49-F238E27FC236}">
                <a16:creationId xmlns:a16="http://schemas.microsoft.com/office/drawing/2014/main" id="{00000000-0008-0000-0000-00007D200000}"/>
              </a:ext>
            </a:extLst>
          </xdr:cNvPr>
          <xdr:cNvSpPr>
            <a:spLocks noChangeArrowheads="1"/>
          </xdr:cNvSpPr>
        </xdr:nvSpPr>
        <xdr:spPr bwMode="auto">
          <a:xfrm>
            <a:off x="280" y="507"/>
            <a:ext cx="4"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a:t>
            </a:r>
            <a:endParaRPr lang="en-IE"/>
          </a:p>
        </xdr:txBody>
      </xdr:sp>
      <xdr:sp macro="" textlink="">
        <xdr:nvSpPr>
          <xdr:cNvPr id="8318" name="Rectangle 126">
            <a:extLst>
              <a:ext uri="{FF2B5EF4-FFF2-40B4-BE49-F238E27FC236}">
                <a16:creationId xmlns:a16="http://schemas.microsoft.com/office/drawing/2014/main" id="{00000000-0008-0000-0000-00007E200000}"/>
              </a:ext>
            </a:extLst>
          </xdr:cNvPr>
          <xdr:cNvSpPr>
            <a:spLocks noChangeArrowheads="1"/>
          </xdr:cNvSpPr>
        </xdr:nvSpPr>
        <xdr:spPr bwMode="auto">
          <a:xfrm>
            <a:off x="203" y="523"/>
            <a:ext cx="11" cy="24"/>
          </a:xfrm>
          <a:prstGeom prst="rect">
            <a:avLst/>
          </a:prstGeom>
          <a:noFill/>
          <a:ln>
            <a:noFill/>
          </a:ln>
        </xdr:spPr>
        <xdr:txBody>
          <a:bodyPr wrap="none" lIns="0" tIns="0" rIns="0" bIns="0" anchor="t">
            <a:spAutoFit/>
          </a:bodyPr>
          <a:lstStyle/>
          <a:p>
            <a:pPr algn="l" rtl="0">
              <a:defRPr sz="1000"/>
            </a:pPr>
            <a:r>
              <a:rPr lang="en-IE" sz="1400" b="1" i="0" u="none" strike="noStrike" baseline="0">
                <a:solidFill>
                  <a:srgbClr val="0000FF"/>
                </a:solidFill>
                <a:latin typeface="Arial"/>
                <a:cs typeface="Arial"/>
              </a:rPr>
              <a:t>+</a:t>
            </a:r>
            <a:endParaRPr lang="en-IE"/>
          </a:p>
        </xdr:txBody>
      </xdr:sp>
      <xdr:sp macro="" textlink="">
        <xdr:nvSpPr>
          <xdr:cNvPr id="8319" name="Rectangle 127">
            <a:extLst>
              <a:ext uri="{FF2B5EF4-FFF2-40B4-BE49-F238E27FC236}">
                <a16:creationId xmlns:a16="http://schemas.microsoft.com/office/drawing/2014/main" id="{00000000-0008-0000-0000-00007F200000}"/>
              </a:ext>
            </a:extLst>
          </xdr:cNvPr>
          <xdr:cNvSpPr>
            <a:spLocks noChangeArrowheads="1"/>
          </xdr:cNvSpPr>
        </xdr:nvSpPr>
        <xdr:spPr bwMode="auto">
          <a:xfrm>
            <a:off x="227" y="526"/>
            <a:ext cx="48"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FF"/>
                </a:solidFill>
                <a:latin typeface="Arial"/>
                <a:cs typeface="Arial"/>
              </a:rPr>
              <a:t>Billing</a:t>
            </a:r>
            <a:endParaRPr lang="en-IE"/>
          </a:p>
        </xdr:txBody>
      </xdr:sp>
      <xdr:sp macro="" textlink="">
        <xdr:nvSpPr>
          <xdr:cNvPr id="8320" name="Rectangle 128">
            <a:extLst>
              <a:ext uri="{FF2B5EF4-FFF2-40B4-BE49-F238E27FC236}">
                <a16:creationId xmlns:a16="http://schemas.microsoft.com/office/drawing/2014/main" id="{00000000-0008-0000-0000-000080200000}"/>
              </a:ext>
            </a:extLst>
          </xdr:cNvPr>
          <xdr:cNvSpPr>
            <a:spLocks noChangeArrowheads="1"/>
          </xdr:cNvSpPr>
        </xdr:nvSpPr>
        <xdr:spPr bwMode="auto">
          <a:xfrm>
            <a:off x="203" y="546"/>
            <a:ext cx="11" cy="24"/>
          </a:xfrm>
          <a:prstGeom prst="rect">
            <a:avLst/>
          </a:prstGeom>
          <a:noFill/>
          <a:ln>
            <a:noFill/>
          </a:ln>
        </xdr:spPr>
        <xdr:txBody>
          <a:bodyPr wrap="none" lIns="0" tIns="0" rIns="0" bIns="0" anchor="t">
            <a:spAutoFit/>
          </a:bodyPr>
          <a:lstStyle/>
          <a:p>
            <a:pPr algn="l" rtl="0">
              <a:defRPr sz="1000"/>
            </a:pPr>
            <a:r>
              <a:rPr lang="en-IE" sz="1400" b="1" i="0" u="none" strike="noStrike" baseline="0">
                <a:solidFill>
                  <a:srgbClr val="0000FF"/>
                </a:solidFill>
                <a:latin typeface="Arial"/>
                <a:cs typeface="Arial"/>
              </a:rPr>
              <a:t>+</a:t>
            </a:r>
            <a:endParaRPr lang="en-IE"/>
          </a:p>
        </xdr:txBody>
      </xdr:sp>
      <xdr:sp macro="" textlink="">
        <xdr:nvSpPr>
          <xdr:cNvPr id="8321" name="Rectangle 129">
            <a:extLst>
              <a:ext uri="{FF2B5EF4-FFF2-40B4-BE49-F238E27FC236}">
                <a16:creationId xmlns:a16="http://schemas.microsoft.com/office/drawing/2014/main" id="{00000000-0008-0000-0000-000081200000}"/>
              </a:ext>
            </a:extLst>
          </xdr:cNvPr>
          <xdr:cNvSpPr>
            <a:spLocks noChangeArrowheads="1"/>
          </xdr:cNvSpPr>
        </xdr:nvSpPr>
        <xdr:spPr bwMode="auto">
          <a:xfrm>
            <a:off x="227" y="549"/>
            <a:ext cx="131"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FF"/>
                </a:solidFill>
                <a:latin typeface="Arial"/>
                <a:cs typeface="Arial"/>
              </a:rPr>
              <a:t>Customer Details</a:t>
            </a:r>
            <a:endParaRPr lang="en-IE"/>
          </a:p>
        </xdr:txBody>
      </xdr:sp>
      <xdr:sp macro="" textlink="">
        <xdr:nvSpPr>
          <xdr:cNvPr id="8322" name="Rectangle 130">
            <a:extLst>
              <a:ext uri="{FF2B5EF4-FFF2-40B4-BE49-F238E27FC236}">
                <a16:creationId xmlns:a16="http://schemas.microsoft.com/office/drawing/2014/main" id="{00000000-0008-0000-0000-000082200000}"/>
              </a:ext>
            </a:extLst>
          </xdr:cNvPr>
          <xdr:cNvSpPr>
            <a:spLocks noChangeArrowheads="1"/>
          </xdr:cNvSpPr>
        </xdr:nvSpPr>
        <xdr:spPr bwMode="auto">
          <a:xfrm>
            <a:off x="203" y="569"/>
            <a:ext cx="11" cy="24"/>
          </a:xfrm>
          <a:prstGeom prst="rect">
            <a:avLst/>
          </a:prstGeom>
          <a:noFill/>
          <a:ln>
            <a:noFill/>
          </a:ln>
        </xdr:spPr>
        <xdr:txBody>
          <a:bodyPr wrap="none" lIns="0" tIns="0" rIns="0" bIns="0" anchor="t">
            <a:spAutoFit/>
          </a:bodyPr>
          <a:lstStyle/>
          <a:p>
            <a:pPr algn="l" rtl="0">
              <a:defRPr sz="1000"/>
            </a:pPr>
            <a:r>
              <a:rPr lang="en-IE" sz="1400" b="1" i="0" u="none" strike="noStrike" baseline="0">
                <a:solidFill>
                  <a:srgbClr val="0000FF"/>
                </a:solidFill>
                <a:latin typeface="Arial"/>
                <a:cs typeface="Arial"/>
              </a:rPr>
              <a:t>+</a:t>
            </a:r>
            <a:endParaRPr lang="en-IE"/>
          </a:p>
        </xdr:txBody>
      </xdr:sp>
      <xdr:sp macro="" textlink="">
        <xdr:nvSpPr>
          <xdr:cNvPr id="8323" name="Rectangle 131">
            <a:extLst>
              <a:ext uri="{FF2B5EF4-FFF2-40B4-BE49-F238E27FC236}">
                <a16:creationId xmlns:a16="http://schemas.microsoft.com/office/drawing/2014/main" id="{00000000-0008-0000-0000-000083200000}"/>
              </a:ext>
            </a:extLst>
          </xdr:cNvPr>
          <xdr:cNvSpPr>
            <a:spLocks noChangeArrowheads="1"/>
          </xdr:cNvSpPr>
        </xdr:nvSpPr>
        <xdr:spPr bwMode="auto">
          <a:xfrm>
            <a:off x="227" y="572"/>
            <a:ext cx="21"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FF"/>
                </a:solidFill>
                <a:latin typeface="Arial"/>
                <a:cs typeface="Arial"/>
              </a:rPr>
              <a:t>De</a:t>
            </a:r>
            <a:endParaRPr lang="en-IE"/>
          </a:p>
        </xdr:txBody>
      </xdr:sp>
      <xdr:sp macro="" textlink="">
        <xdr:nvSpPr>
          <xdr:cNvPr id="8324" name="Rectangle 132">
            <a:extLst>
              <a:ext uri="{FF2B5EF4-FFF2-40B4-BE49-F238E27FC236}">
                <a16:creationId xmlns:a16="http://schemas.microsoft.com/office/drawing/2014/main" id="{00000000-0008-0000-0000-000084200000}"/>
              </a:ext>
            </a:extLst>
          </xdr:cNvPr>
          <xdr:cNvSpPr>
            <a:spLocks noChangeArrowheads="1"/>
          </xdr:cNvSpPr>
        </xdr:nvSpPr>
        <xdr:spPr bwMode="auto">
          <a:xfrm>
            <a:off x="247" y="572"/>
            <a:ext cx="5"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FF"/>
                </a:solidFill>
                <a:latin typeface="Arial"/>
                <a:cs typeface="Arial"/>
              </a:rPr>
              <a:t>-</a:t>
            </a:r>
            <a:endParaRPr lang="en-IE"/>
          </a:p>
        </xdr:txBody>
      </xdr:sp>
      <xdr:sp macro="" textlink="">
        <xdr:nvSpPr>
          <xdr:cNvPr id="8325" name="Rectangle 133">
            <a:extLst>
              <a:ext uri="{FF2B5EF4-FFF2-40B4-BE49-F238E27FC236}">
                <a16:creationId xmlns:a16="http://schemas.microsoft.com/office/drawing/2014/main" id="{00000000-0008-0000-0000-000085200000}"/>
              </a:ext>
            </a:extLst>
          </xdr:cNvPr>
          <xdr:cNvSpPr>
            <a:spLocks noChangeArrowheads="1"/>
          </xdr:cNvSpPr>
        </xdr:nvSpPr>
        <xdr:spPr bwMode="auto">
          <a:xfrm>
            <a:off x="252" y="572"/>
            <a:ext cx="93"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FF"/>
                </a:solidFill>
                <a:latin typeface="Arial"/>
                <a:cs typeface="Arial"/>
              </a:rPr>
              <a:t>Registration</a:t>
            </a:r>
            <a:endParaRPr lang="en-IE"/>
          </a:p>
        </xdr:txBody>
      </xdr:sp>
      <xdr:sp macro="" textlink="">
        <xdr:nvSpPr>
          <xdr:cNvPr id="8326" name="Rectangle 134">
            <a:extLst>
              <a:ext uri="{FF2B5EF4-FFF2-40B4-BE49-F238E27FC236}">
                <a16:creationId xmlns:a16="http://schemas.microsoft.com/office/drawing/2014/main" id="{00000000-0008-0000-0000-000086200000}"/>
              </a:ext>
            </a:extLst>
          </xdr:cNvPr>
          <xdr:cNvSpPr>
            <a:spLocks noChangeArrowheads="1"/>
          </xdr:cNvSpPr>
        </xdr:nvSpPr>
        <xdr:spPr bwMode="auto">
          <a:xfrm>
            <a:off x="203" y="592"/>
            <a:ext cx="11" cy="24"/>
          </a:xfrm>
          <a:prstGeom prst="rect">
            <a:avLst/>
          </a:prstGeom>
          <a:noFill/>
          <a:ln>
            <a:noFill/>
          </a:ln>
        </xdr:spPr>
        <xdr:txBody>
          <a:bodyPr wrap="none" lIns="0" tIns="0" rIns="0" bIns="0" anchor="t">
            <a:spAutoFit/>
          </a:bodyPr>
          <a:lstStyle/>
          <a:p>
            <a:pPr algn="l" rtl="0">
              <a:defRPr sz="1000"/>
            </a:pPr>
            <a:r>
              <a:rPr lang="en-IE" sz="1400" b="1" i="0" u="none" strike="noStrike" baseline="0">
                <a:solidFill>
                  <a:srgbClr val="0000FF"/>
                </a:solidFill>
                <a:latin typeface="Arial"/>
                <a:cs typeface="Arial"/>
              </a:rPr>
              <a:t>+</a:t>
            </a:r>
            <a:endParaRPr lang="en-IE"/>
          </a:p>
        </xdr:txBody>
      </xdr:sp>
      <xdr:sp macro="" textlink="">
        <xdr:nvSpPr>
          <xdr:cNvPr id="8327" name="Rectangle 135">
            <a:extLst>
              <a:ext uri="{FF2B5EF4-FFF2-40B4-BE49-F238E27FC236}">
                <a16:creationId xmlns:a16="http://schemas.microsoft.com/office/drawing/2014/main" id="{00000000-0008-0000-0000-000087200000}"/>
              </a:ext>
            </a:extLst>
          </xdr:cNvPr>
          <xdr:cNvSpPr>
            <a:spLocks noChangeArrowheads="1"/>
          </xdr:cNvSpPr>
        </xdr:nvSpPr>
        <xdr:spPr bwMode="auto">
          <a:xfrm>
            <a:off x="227" y="595"/>
            <a:ext cx="152"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FF"/>
                </a:solidFill>
                <a:latin typeface="Arial"/>
                <a:cs typeface="Arial"/>
              </a:rPr>
              <a:t>Fieldwork Requests</a:t>
            </a:r>
            <a:endParaRPr lang="en-IE"/>
          </a:p>
        </xdr:txBody>
      </xdr:sp>
      <xdr:sp macro="" textlink="">
        <xdr:nvSpPr>
          <xdr:cNvPr id="8328" name="Rectangle 136">
            <a:extLst>
              <a:ext uri="{FF2B5EF4-FFF2-40B4-BE49-F238E27FC236}">
                <a16:creationId xmlns:a16="http://schemas.microsoft.com/office/drawing/2014/main" id="{00000000-0008-0000-0000-000088200000}"/>
              </a:ext>
            </a:extLst>
          </xdr:cNvPr>
          <xdr:cNvSpPr>
            <a:spLocks noChangeArrowheads="1"/>
          </xdr:cNvSpPr>
        </xdr:nvSpPr>
        <xdr:spPr bwMode="auto">
          <a:xfrm>
            <a:off x="203" y="615"/>
            <a:ext cx="11" cy="24"/>
          </a:xfrm>
          <a:prstGeom prst="rect">
            <a:avLst/>
          </a:prstGeom>
          <a:noFill/>
          <a:ln>
            <a:noFill/>
          </a:ln>
        </xdr:spPr>
        <xdr:txBody>
          <a:bodyPr wrap="none" lIns="0" tIns="0" rIns="0" bIns="0" anchor="t">
            <a:spAutoFit/>
          </a:bodyPr>
          <a:lstStyle/>
          <a:p>
            <a:pPr algn="l" rtl="0">
              <a:defRPr sz="1000"/>
            </a:pPr>
            <a:r>
              <a:rPr lang="en-IE" sz="1400" b="1" i="0" u="none" strike="noStrike" baseline="0">
                <a:solidFill>
                  <a:srgbClr val="0000FF"/>
                </a:solidFill>
                <a:latin typeface="Arial"/>
                <a:cs typeface="Arial"/>
              </a:rPr>
              <a:t>+</a:t>
            </a:r>
            <a:endParaRPr lang="en-IE"/>
          </a:p>
        </xdr:txBody>
      </xdr:sp>
      <xdr:sp macro="" textlink="">
        <xdr:nvSpPr>
          <xdr:cNvPr id="8329" name="Rectangle 137">
            <a:extLst>
              <a:ext uri="{FF2B5EF4-FFF2-40B4-BE49-F238E27FC236}">
                <a16:creationId xmlns:a16="http://schemas.microsoft.com/office/drawing/2014/main" id="{00000000-0008-0000-0000-000089200000}"/>
              </a:ext>
            </a:extLst>
          </xdr:cNvPr>
          <xdr:cNvSpPr>
            <a:spLocks noChangeArrowheads="1"/>
          </xdr:cNvSpPr>
        </xdr:nvSpPr>
        <xdr:spPr bwMode="auto">
          <a:xfrm>
            <a:off x="227" y="618"/>
            <a:ext cx="166"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FF"/>
                </a:solidFill>
                <a:latin typeface="Arial"/>
                <a:cs typeface="Arial"/>
              </a:rPr>
              <a:t>Fieldwork Responses</a:t>
            </a:r>
            <a:endParaRPr lang="en-IE"/>
          </a:p>
        </xdr:txBody>
      </xdr:sp>
      <xdr:sp macro="" textlink="">
        <xdr:nvSpPr>
          <xdr:cNvPr id="8330" name="Rectangle 138">
            <a:extLst>
              <a:ext uri="{FF2B5EF4-FFF2-40B4-BE49-F238E27FC236}">
                <a16:creationId xmlns:a16="http://schemas.microsoft.com/office/drawing/2014/main" id="{00000000-0008-0000-0000-00008A200000}"/>
              </a:ext>
            </a:extLst>
          </xdr:cNvPr>
          <xdr:cNvSpPr>
            <a:spLocks noChangeArrowheads="1"/>
          </xdr:cNvSpPr>
        </xdr:nvSpPr>
        <xdr:spPr bwMode="auto">
          <a:xfrm>
            <a:off x="203" y="638"/>
            <a:ext cx="11" cy="24"/>
          </a:xfrm>
          <a:prstGeom prst="rect">
            <a:avLst/>
          </a:prstGeom>
          <a:noFill/>
          <a:ln>
            <a:noFill/>
          </a:ln>
        </xdr:spPr>
        <xdr:txBody>
          <a:bodyPr wrap="none" lIns="0" tIns="0" rIns="0" bIns="0" anchor="t">
            <a:spAutoFit/>
          </a:bodyPr>
          <a:lstStyle/>
          <a:p>
            <a:pPr algn="l" rtl="0">
              <a:defRPr sz="1000"/>
            </a:pPr>
            <a:r>
              <a:rPr lang="en-IE" sz="1400" b="1" i="0" u="none" strike="noStrike" baseline="0">
                <a:solidFill>
                  <a:srgbClr val="0000FF"/>
                </a:solidFill>
                <a:latin typeface="Arial"/>
                <a:cs typeface="Arial"/>
              </a:rPr>
              <a:t>+</a:t>
            </a:r>
            <a:endParaRPr lang="en-IE"/>
          </a:p>
        </xdr:txBody>
      </xdr:sp>
      <xdr:sp macro="" textlink="">
        <xdr:nvSpPr>
          <xdr:cNvPr id="8331" name="Rectangle 139">
            <a:extLst>
              <a:ext uri="{FF2B5EF4-FFF2-40B4-BE49-F238E27FC236}">
                <a16:creationId xmlns:a16="http://schemas.microsoft.com/office/drawing/2014/main" id="{00000000-0008-0000-0000-00008B200000}"/>
              </a:ext>
            </a:extLst>
          </xdr:cNvPr>
          <xdr:cNvSpPr>
            <a:spLocks noChangeArrowheads="1"/>
          </xdr:cNvSpPr>
        </xdr:nvSpPr>
        <xdr:spPr bwMode="auto">
          <a:xfrm>
            <a:off x="227" y="641"/>
            <a:ext cx="205"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FF"/>
                </a:solidFill>
                <a:latin typeface="Arial"/>
                <a:cs typeface="Arial"/>
              </a:rPr>
              <a:t>Meter Point Characteristics</a:t>
            </a:r>
            <a:endParaRPr lang="en-IE"/>
          </a:p>
        </xdr:txBody>
      </xdr:sp>
      <xdr:sp macro="" textlink="">
        <xdr:nvSpPr>
          <xdr:cNvPr id="8332" name="Rectangle 140">
            <a:extLst>
              <a:ext uri="{FF2B5EF4-FFF2-40B4-BE49-F238E27FC236}">
                <a16:creationId xmlns:a16="http://schemas.microsoft.com/office/drawing/2014/main" id="{00000000-0008-0000-0000-00008C200000}"/>
              </a:ext>
            </a:extLst>
          </xdr:cNvPr>
          <xdr:cNvSpPr>
            <a:spLocks noChangeArrowheads="1"/>
          </xdr:cNvSpPr>
        </xdr:nvSpPr>
        <xdr:spPr bwMode="auto">
          <a:xfrm>
            <a:off x="203" y="662"/>
            <a:ext cx="11" cy="24"/>
          </a:xfrm>
          <a:prstGeom prst="rect">
            <a:avLst/>
          </a:prstGeom>
          <a:noFill/>
          <a:ln>
            <a:noFill/>
          </a:ln>
        </xdr:spPr>
        <xdr:txBody>
          <a:bodyPr wrap="none" lIns="0" tIns="0" rIns="0" bIns="0" anchor="t">
            <a:spAutoFit/>
          </a:bodyPr>
          <a:lstStyle/>
          <a:p>
            <a:pPr algn="l" rtl="0">
              <a:defRPr sz="1000"/>
            </a:pPr>
            <a:r>
              <a:rPr lang="en-IE" sz="1400" b="1" i="0" u="none" strike="noStrike" baseline="0">
                <a:solidFill>
                  <a:srgbClr val="0000FF"/>
                </a:solidFill>
                <a:latin typeface="Arial"/>
                <a:cs typeface="Arial"/>
              </a:rPr>
              <a:t>+</a:t>
            </a:r>
            <a:endParaRPr lang="en-IE"/>
          </a:p>
        </xdr:txBody>
      </xdr:sp>
      <xdr:sp macro="" textlink="">
        <xdr:nvSpPr>
          <xdr:cNvPr id="8333" name="Rectangle 141">
            <a:extLst>
              <a:ext uri="{FF2B5EF4-FFF2-40B4-BE49-F238E27FC236}">
                <a16:creationId xmlns:a16="http://schemas.microsoft.com/office/drawing/2014/main" id="{00000000-0008-0000-0000-00008D200000}"/>
              </a:ext>
            </a:extLst>
          </xdr:cNvPr>
          <xdr:cNvSpPr>
            <a:spLocks noChangeArrowheads="1"/>
          </xdr:cNvSpPr>
        </xdr:nvSpPr>
        <xdr:spPr bwMode="auto">
          <a:xfrm>
            <a:off x="227" y="665"/>
            <a:ext cx="175"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FF"/>
                </a:solidFill>
                <a:latin typeface="Arial"/>
                <a:cs typeface="Arial"/>
              </a:rPr>
              <a:t>Meter Read Withdrawal</a:t>
            </a:r>
            <a:endParaRPr lang="en-IE"/>
          </a:p>
        </xdr:txBody>
      </xdr:sp>
      <xdr:sp macro="" textlink="">
        <xdr:nvSpPr>
          <xdr:cNvPr id="8334" name="Rectangle 142">
            <a:extLst>
              <a:ext uri="{FF2B5EF4-FFF2-40B4-BE49-F238E27FC236}">
                <a16:creationId xmlns:a16="http://schemas.microsoft.com/office/drawing/2014/main" id="{00000000-0008-0000-0000-00008E200000}"/>
              </a:ext>
            </a:extLst>
          </xdr:cNvPr>
          <xdr:cNvSpPr>
            <a:spLocks noChangeArrowheads="1"/>
          </xdr:cNvSpPr>
        </xdr:nvSpPr>
        <xdr:spPr bwMode="auto">
          <a:xfrm>
            <a:off x="203" y="685"/>
            <a:ext cx="11" cy="24"/>
          </a:xfrm>
          <a:prstGeom prst="rect">
            <a:avLst/>
          </a:prstGeom>
          <a:noFill/>
          <a:ln>
            <a:noFill/>
          </a:ln>
        </xdr:spPr>
        <xdr:txBody>
          <a:bodyPr wrap="none" lIns="0" tIns="0" rIns="0" bIns="0" anchor="t">
            <a:spAutoFit/>
          </a:bodyPr>
          <a:lstStyle/>
          <a:p>
            <a:pPr algn="l" rtl="0">
              <a:defRPr sz="1000"/>
            </a:pPr>
            <a:r>
              <a:rPr lang="en-IE" sz="1400" b="1" i="0" u="none" strike="noStrike" baseline="0">
                <a:solidFill>
                  <a:srgbClr val="0000FF"/>
                </a:solidFill>
                <a:latin typeface="Arial"/>
                <a:cs typeface="Arial"/>
              </a:rPr>
              <a:t>+</a:t>
            </a:r>
            <a:endParaRPr lang="en-IE"/>
          </a:p>
        </xdr:txBody>
      </xdr:sp>
      <xdr:sp macro="" textlink="">
        <xdr:nvSpPr>
          <xdr:cNvPr id="8335" name="Rectangle 143">
            <a:extLst>
              <a:ext uri="{FF2B5EF4-FFF2-40B4-BE49-F238E27FC236}">
                <a16:creationId xmlns:a16="http://schemas.microsoft.com/office/drawing/2014/main" id="{00000000-0008-0000-0000-00008F200000}"/>
              </a:ext>
            </a:extLst>
          </xdr:cNvPr>
          <xdr:cNvSpPr>
            <a:spLocks noChangeArrowheads="1"/>
          </xdr:cNvSpPr>
        </xdr:nvSpPr>
        <xdr:spPr bwMode="auto">
          <a:xfrm>
            <a:off x="227" y="688"/>
            <a:ext cx="172"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FF"/>
                </a:solidFill>
                <a:latin typeface="Arial"/>
                <a:cs typeface="Arial"/>
              </a:rPr>
              <a:t>Meter Reading Related</a:t>
            </a:r>
            <a:endParaRPr lang="en-IE"/>
          </a:p>
        </xdr:txBody>
      </xdr:sp>
      <xdr:sp macro="" textlink="">
        <xdr:nvSpPr>
          <xdr:cNvPr id="8336" name="Rectangle 144">
            <a:extLst>
              <a:ext uri="{FF2B5EF4-FFF2-40B4-BE49-F238E27FC236}">
                <a16:creationId xmlns:a16="http://schemas.microsoft.com/office/drawing/2014/main" id="{00000000-0008-0000-0000-000090200000}"/>
              </a:ext>
            </a:extLst>
          </xdr:cNvPr>
          <xdr:cNvSpPr>
            <a:spLocks noChangeArrowheads="1"/>
          </xdr:cNvSpPr>
        </xdr:nvSpPr>
        <xdr:spPr bwMode="auto">
          <a:xfrm>
            <a:off x="203" y="708"/>
            <a:ext cx="11" cy="24"/>
          </a:xfrm>
          <a:prstGeom prst="rect">
            <a:avLst/>
          </a:prstGeom>
          <a:noFill/>
          <a:ln>
            <a:noFill/>
          </a:ln>
        </xdr:spPr>
        <xdr:txBody>
          <a:bodyPr wrap="none" lIns="0" tIns="0" rIns="0" bIns="0" anchor="t">
            <a:spAutoFit/>
          </a:bodyPr>
          <a:lstStyle/>
          <a:p>
            <a:pPr algn="l" rtl="0">
              <a:defRPr sz="1000"/>
            </a:pPr>
            <a:r>
              <a:rPr lang="en-IE" sz="1400" b="1" i="0" u="none" strike="noStrike" baseline="0">
                <a:solidFill>
                  <a:srgbClr val="0000FF"/>
                </a:solidFill>
                <a:latin typeface="Arial"/>
                <a:cs typeface="Arial"/>
              </a:rPr>
              <a:t>+</a:t>
            </a:r>
            <a:endParaRPr lang="en-IE"/>
          </a:p>
        </xdr:txBody>
      </xdr:sp>
      <xdr:sp macro="" textlink="">
        <xdr:nvSpPr>
          <xdr:cNvPr id="8337" name="Rectangle 145">
            <a:extLst>
              <a:ext uri="{FF2B5EF4-FFF2-40B4-BE49-F238E27FC236}">
                <a16:creationId xmlns:a16="http://schemas.microsoft.com/office/drawing/2014/main" id="{00000000-0008-0000-0000-000091200000}"/>
              </a:ext>
            </a:extLst>
          </xdr:cNvPr>
          <xdr:cNvSpPr>
            <a:spLocks noChangeArrowheads="1"/>
          </xdr:cNvSpPr>
        </xdr:nvSpPr>
        <xdr:spPr bwMode="auto">
          <a:xfrm>
            <a:off x="227" y="711"/>
            <a:ext cx="205"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FF"/>
                </a:solidFill>
                <a:latin typeface="Arial"/>
                <a:cs typeface="Arial"/>
              </a:rPr>
              <a:t>Objection and Cancellation</a:t>
            </a:r>
            <a:endParaRPr lang="en-IE"/>
          </a:p>
        </xdr:txBody>
      </xdr:sp>
      <xdr:sp macro="" textlink="">
        <xdr:nvSpPr>
          <xdr:cNvPr id="8338" name="Rectangle 146">
            <a:extLst>
              <a:ext uri="{FF2B5EF4-FFF2-40B4-BE49-F238E27FC236}">
                <a16:creationId xmlns:a16="http://schemas.microsoft.com/office/drawing/2014/main" id="{00000000-0008-0000-0000-000092200000}"/>
              </a:ext>
            </a:extLst>
          </xdr:cNvPr>
          <xdr:cNvSpPr>
            <a:spLocks noChangeArrowheads="1"/>
          </xdr:cNvSpPr>
        </xdr:nvSpPr>
        <xdr:spPr bwMode="auto">
          <a:xfrm>
            <a:off x="203" y="731"/>
            <a:ext cx="11" cy="24"/>
          </a:xfrm>
          <a:prstGeom prst="rect">
            <a:avLst/>
          </a:prstGeom>
          <a:noFill/>
          <a:ln>
            <a:noFill/>
          </a:ln>
        </xdr:spPr>
        <xdr:txBody>
          <a:bodyPr wrap="none" lIns="0" tIns="0" rIns="0" bIns="0" anchor="t">
            <a:spAutoFit/>
          </a:bodyPr>
          <a:lstStyle/>
          <a:p>
            <a:pPr algn="l" rtl="0">
              <a:defRPr sz="1000"/>
            </a:pPr>
            <a:r>
              <a:rPr lang="en-IE" sz="1400" b="1" i="0" u="none" strike="noStrike" baseline="0">
                <a:solidFill>
                  <a:srgbClr val="0000FF"/>
                </a:solidFill>
                <a:latin typeface="Arial"/>
                <a:cs typeface="Arial"/>
              </a:rPr>
              <a:t>+</a:t>
            </a:r>
            <a:endParaRPr lang="en-IE"/>
          </a:p>
        </xdr:txBody>
      </xdr:sp>
      <xdr:sp macro="" textlink="">
        <xdr:nvSpPr>
          <xdr:cNvPr id="8339" name="Rectangle 147">
            <a:extLst>
              <a:ext uri="{FF2B5EF4-FFF2-40B4-BE49-F238E27FC236}">
                <a16:creationId xmlns:a16="http://schemas.microsoft.com/office/drawing/2014/main" id="{00000000-0008-0000-0000-000093200000}"/>
              </a:ext>
            </a:extLst>
          </xdr:cNvPr>
          <xdr:cNvSpPr>
            <a:spLocks noChangeArrowheads="1"/>
          </xdr:cNvSpPr>
        </xdr:nvSpPr>
        <xdr:spPr bwMode="auto">
          <a:xfrm>
            <a:off x="227" y="734"/>
            <a:ext cx="102"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FF"/>
                </a:solidFill>
                <a:latin typeface="Arial"/>
                <a:cs typeface="Arial"/>
              </a:rPr>
              <a:t>Registrations</a:t>
            </a:r>
            <a:endParaRPr lang="en-IE"/>
          </a:p>
        </xdr:txBody>
      </xdr:sp>
      <xdr:sp macro="" textlink="">
        <xdr:nvSpPr>
          <xdr:cNvPr id="8340" name="Rectangle 148">
            <a:extLst>
              <a:ext uri="{FF2B5EF4-FFF2-40B4-BE49-F238E27FC236}">
                <a16:creationId xmlns:a16="http://schemas.microsoft.com/office/drawing/2014/main" id="{00000000-0008-0000-0000-000094200000}"/>
              </a:ext>
            </a:extLst>
          </xdr:cNvPr>
          <xdr:cNvSpPr>
            <a:spLocks noChangeArrowheads="1"/>
          </xdr:cNvSpPr>
        </xdr:nvSpPr>
        <xdr:spPr bwMode="auto">
          <a:xfrm>
            <a:off x="203" y="754"/>
            <a:ext cx="11" cy="24"/>
          </a:xfrm>
          <a:prstGeom prst="rect">
            <a:avLst/>
          </a:prstGeom>
          <a:noFill/>
          <a:ln>
            <a:noFill/>
          </a:ln>
        </xdr:spPr>
        <xdr:txBody>
          <a:bodyPr wrap="none" lIns="0" tIns="0" rIns="0" bIns="0" anchor="t">
            <a:spAutoFit/>
          </a:bodyPr>
          <a:lstStyle/>
          <a:p>
            <a:pPr algn="l" rtl="0">
              <a:defRPr sz="1000"/>
            </a:pPr>
            <a:r>
              <a:rPr lang="en-IE" sz="1400" b="1" i="0" u="none" strike="noStrike" baseline="0">
                <a:solidFill>
                  <a:srgbClr val="0000FF"/>
                </a:solidFill>
                <a:latin typeface="Arial"/>
                <a:cs typeface="Arial"/>
              </a:rPr>
              <a:t>+</a:t>
            </a:r>
            <a:endParaRPr lang="en-IE"/>
          </a:p>
        </xdr:txBody>
      </xdr:sp>
      <xdr:sp macro="" textlink="">
        <xdr:nvSpPr>
          <xdr:cNvPr id="8341" name="Rectangle 149">
            <a:extLst>
              <a:ext uri="{FF2B5EF4-FFF2-40B4-BE49-F238E27FC236}">
                <a16:creationId xmlns:a16="http://schemas.microsoft.com/office/drawing/2014/main" id="{00000000-0008-0000-0000-000095200000}"/>
              </a:ext>
            </a:extLst>
          </xdr:cNvPr>
          <xdr:cNvSpPr>
            <a:spLocks noChangeArrowheads="1"/>
          </xdr:cNvSpPr>
        </xdr:nvSpPr>
        <xdr:spPr bwMode="auto">
          <a:xfrm>
            <a:off x="227" y="757"/>
            <a:ext cx="39"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FF"/>
                </a:solidFill>
                <a:latin typeface="Arial"/>
                <a:cs typeface="Arial"/>
              </a:rPr>
              <a:t>SONI</a:t>
            </a:r>
            <a:endParaRPr lang="en-IE"/>
          </a:p>
        </xdr:txBody>
      </xdr:sp>
      <xdr:sp macro="" textlink="">
        <xdr:nvSpPr>
          <xdr:cNvPr id="8342" name="Rectangle 150">
            <a:extLst>
              <a:ext uri="{FF2B5EF4-FFF2-40B4-BE49-F238E27FC236}">
                <a16:creationId xmlns:a16="http://schemas.microsoft.com/office/drawing/2014/main" id="{00000000-0008-0000-0000-000096200000}"/>
              </a:ext>
            </a:extLst>
          </xdr:cNvPr>
          <xdr:cNvSpPr>
            <a:spLocks noChangeArrowheads="1"/>
          </xdr:cNvSpPr>
        </xdr:nvSpPr>
        <xdr:spPr bwMode="auto">
          <a:xfrm>
            <a:off x="203" y="777"/>
            <a:ext cx="11" cy="24"/>
          </a:xfrm>
          <a:prstGeom prst="rect">
            <a:avLst/>
          </a:prstGeom>
          <a:noFill/>
          <a:ln>
            <a:noFill/>
          </a:ln>
        </xdr:spPr>
        <xdr:txBody>
          <a:bodyPr wrap="none" lIns="0" tIns="0" rIns="0" bIns="0" anchor="t">
            <a:spAutoFit/>
          </a:bodyPr>
          <a:lstStyle/>
          <a:p>
            <a:pPr algn="l" rtl="0">
              <a:defRPr sz="1000"/>
            </a:pPr>
            <a:r>
              <a:rPr lang="en-IE" sz="1400" b="1" i="0" u="none" strike="noStrike" baseline="0">
                <a:solidFill>
                  <a:srgbClr val="0000FF"/>
                </a:solidFill>
                <a:latin typeface="Arial"/>
                <a:cs typeface="Arial"/>
              </a:rPr>
              <a:t>+</a:t>
            </a:r>
            <a:endParaRPr lang="en-IE"/>
          </a:p>
        </xdr:txBody>
      </xdr:sp>
      <xdr:sp macro="" textlink="">
        <xdr:nvSpPr>
          <xdr:cNvPr id="8343" name="Rectangle 151">
            <a:extLst>
              <a:ext uri="{FF2B5EF4-FFF2-40B4-BE49-F238E27FC236}">
                <a16:creationId xmlns:a16="http://schemas.microsoft.com/office/drawing/2014/main" id="{00000000-0008-0000-0000-000097200000}"/>
              </a:ext>
            </a:extLst>
          </xdr:cNvPr>
          <xdr:cNvSpPr>
            <a:spLocks noChangeArrowheads="1"/>
          </xdr:cNvSpPr>
        </xdr:nvSpPr>
        <xdr:spPr bwMode="auto">
          <a:xfrm>
            <a:off x="227" y="780"/>
            <a:ext cx="196"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FF"/>
                </a:solidFill>
                <a:latin typeface="Arial"/>
                <a:cs typeface="Arial"/>
              </a:rPr>
              <a:t>Supplier Unit Registration</a:t>
            </a:r>
            <a:endParaRPr lang="en-IE"/>
          </a:p>
        </xdr:txBody>
      </xdr:sp>
      <xdr:sp macro="" textlink="">
        <xdr:nvSpPr>
          <xdr:cNvPr id="8344" name="Rectangle 152">
            <a:extLst>
              <a:ext uri="{FF2B5EF4-FFF2-40B4-BE49-F238E27FC236}">
                <a16:creationId xmlns:a16="http://schemas.microsoft.com/office/drawing/2014/main" id="{00000000-0008-0000-0000-000098200000}"/>
              </a:ext>
            </a:extLst>
          </xdr:cNvPr>
          <xdr:cNvSpPr>
            <a:spLocks noChangeArrowheads="1"/>
          </xdr:cNvSpPr>
        </xdr:nvSpPr>
        <xdr:spPr bwMode="auto">
          <a:xfrm>
            <a:off x="203" y="800"/>
            <a:ext cx="11" cy="24"/>
          </a:xfrm>
          <a:prstGeom prst="rect">
            <a:avLst/>
          </a:prstGeom>
          <a:noFill/>
          <a:ln>
            <a:noFill/>
          </a:ln>
        </xdr:spPr>
        <xdr:txBody>
          <a:bodyPr wrap="none" lIns="0" tIns="0" rIns="0" bIns="0" anchor="t">
            <a:spAutoFit/>
          </a:bodyPr>
          <a:lstStyle/>
          <a:p>
            <a:pPr algn="l" rtl="0">
              <a:defRPr sz="1000"/>
            </a:pPr>
            <a:r>
              <a:rPr lang="en-IE" sz="1400" b="1" i="0" u="none" strike="noStrike" baseline="0">
                <a:solidFill>
                  <a:srgbClr val="0000FF"/>
                </a:solidFill>
                <a:latin typeface="Arial"/>
                <a:cs typeface="Arial"/>
              </a:rPr>
              <a:t>+</a:t>
            </a:r>
            <a:endParaRPr lang="en-IE"/>
          </a:p>
        </xdr:txBody>
      </xdr:sp>
      <xdr:sp macro="" textlink="">
        <xdr:nvSpPr>
          <xdr:cNvPr id="8345" name="Rectangle 153">
            <a:extLst>
              <a:ext uri="{FF2B5EF4-FFF2-40B4-BE49-F238E27FC236}">
                <a16:creationId xmlns:a16="http://schemas.microsoft.com/office/drawing/2014/main" id="{00000000-0008-0000-0000-000099200000}"/>
              </a:ext>
            </a:extLst>
          </xdr:cNvPr>
          <xdr:cNvSpPr>
            <a:spLocks noChangeArrowheads="1"/>
          </xdr:cNvSpPr>
        </xdr:nvSpPr>
        <xdr:spPr bwMode="auto">
          <a:xfrm>
            <a:off x="227" y="803"/>
            <a:ext cx="74"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FF"/>
                </a:solidFill>
                <a:latin typeface="Arial"/>
                <a:cs typeface="Arial"/>
              </a:rPr>
              <a:t>Technical</a:t>
            </a:r>
            <a:endParaRPr lang="en-IE"/>
          </a:p>
        </xdr:txBody>
      </xdr:sp>
      <xdr:sp macro="" textlink="">
        <xdr:nvSpPr>
          <xdr:cNvPr id="8346" name="Rectangle 154">
            <a:extLst>
              <a:ext uri="{FF2B5EF4-FFF2-40B4-BE49-F238E27FC236}">
                <a16:creationId xmlns:a16="http://schemas.microsoft.com/office/drawing/2014/main" id="{00000000-0008-0000-0000-00009A200000}"/>
              </a:ext>
            </a:extLst>
          </xdr:cNvPr>
          <xdr:cNvSpPr>
            <a:spLocks noChangeArrowheads="1"/>
          </xdr:cNvSpPr>
        </xdr:nvSpPr>
        <xdr:spPr bwMode="auto">
          <a:xfrm>
            <a:off x="203" y="823"/>
            <a:ext cx="11" cy="24"/>
          </a:xfrm>
          <a:prstGeom prst="rect">
            <a:avLst/>
          </a:prstGeom>
          <a:noFill/>
          <a:ln>
            <a:noFill/>
          </a:ln>
        </xdr:spPr>
        <xdr:txBody>
          <a:bodyPr wrap="none" lIns="0" tIns="0" rIns="0" bIns="0" anchor="t">
            <a:spAutoFit/>
          </a:bodyPr>
          <a:lstStyle/>
          <a:p>
            <a:pPr algn="l" rtl="0">
              <a:defRPr sz="1000"/>
            </a:pPr>
            <a:r>
              <a:rPr lang="en-IE" sz="1400" b="1" i="0" u="none" strike="noStrike" baseline="0">
                <a:solidFill>
                  <a:srgbClr val="0000FF"/>
                </a:solidFill>
                <a:latin typeface="Arial"/>
                <a:cs typeface="Arial"/>
              </a:rPr>
              <a:t>+</a:t>
            </a:r>
            <a:endParaRPr lang="en-IE"/>
          </a:p>
        </xdr:txBody>
      </xdr:sp>
      <xdr:sp macro="" textlink="">
        <xdr:nvSpPr>
          <xdr:cNvPr id="8347" name="Rectangle 155">
            <a:extLst>
              <a:ext uri="{FF2B5EF4-FFF2-40B4-BE49-F238E27FC236}">
                <a16:creationId xmlns:a16="http://schemas.microsoft.com/office/drawing/2014/main" id="{00000000-0008-0000-0000-00009B200000}"/>
              </a:ext>
            </a:extLst>
          </xdr:cNvPr>
          <xdr:cNvSpPr>
            <a:spLocks noChangeArrowheads="1"/>
          </xdr:cNvSpPr>
        </xdr:nvSpPr>
        <xdr:spPr bwMode="auto">
          <a:xfrm>
            <a:off x="227" y="826"/>
            <a:ext cx="155"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FF"/>
                </a:solidFill>
                <a:latin typeface="Arial"/>
                <a:cs typeface="Arial"/>
              </a:rPr>
              <a:t>Unmetered Supplies</a:t>
            </a:r>
            <a:endParaRPr lang="en-IE"/>
          </a:p>
        </xdr:txBody>
      </xdr:sp>
      <xdr:sp macro="" textlink="">
        <xdr:nvSpPr>
          <xdr:cNvPr id="8348" name="Rectangle 156">
            <a:extLst>
              <a:ext uri="{FF2B5EF4-FFF2-40B4-BE49-F238E27FC236}">
                <a16:creationId xmlns:a16="http://schemas.microsoft.com/office/drawing/2014/main" id="{00000000-0008-0000-0000-00009C200000}"/>
              </a:ext>
            </a:extLst>
          </xdr:cNvPr>
          <xdr:cNvSpPr>
            <a:spLocks noChangeArrowheads="1"/>
          </xdr:cNvSpPr>
        </xdr:nvSpPr>
        <xdr:spPr bwMode="auto">
          <a:xfrm>
            <a:off x="223" y="338"/>
            <a:ext cx="160"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00"/>
                </a:solidFill>
                <a:latin typeface="Arial"/>
                <a:cs typeface="Arial"/>
              </a:rPr>
              <a:t>Market Messages tab</a:t>
            </a:r>
            <a:endParaRPr lang="en-IE"/>
          </a:p>
        </xdr:txBody>
      </xdr:sp>
      <xdr:sp macro="" textlink="">
        <xdr:nvSpPr>
          <xdr:cNvPr id="8349" name="Rectangle 157">
            <a:extLst>
              <a:ext uri="{FF2B5EF4-FFF2-40B4-BE49-F238E27FC236}">
                <a16:creationId xmlns:a16="http://schemas.microsoft.com/office/drawing/2014/main" id="{00000000-0008-0000-0000-00009D200000}"/>
              </a:ext>
            </a:extLst>
          </xdr:cNvPr>
          <xdr:cNvSpPr>
            <a:spLocks noChangeArrowheads="1"/>
          </xdr:cNvSpPr>
        </xdr:nvSpPr>
        <xdr:spPr bwMode="auto">
          <a:xfrm>
            <a:off x="517" y="383"/>
            <a:ext cx="149"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00"/>
                </a:solidFill>
                <a:latin typeface="Arial"/>
                <a:cs typeface="Arial"/>
              </a:rPr>
              <a:t>Data Definitions tab</a:t>
            </a:r>
            <a:endParaRPr lang="en-IE"/>
          </a:p>
        </xdr:txBody>
      </xdr:sp>
      <xdr:sp macro="" textlink="">
        <xdr:nvSpPr>
          <xdr:cNvPr id="194067" name="Freeform 158">
            <a:extLst>
              <a:ext uri="{FF2B5EF4-FFF2-40B4-BE49-F238E27FC236}">
                <a16:creationId xmlns:a16="http://schemas.microsoft.com/office/drawing/2014/main" id="{00000000-0008-0000-0000-000013F60200}"/>
              </a:ext>
            </a:extLst>
          </xdr:cNvPr>
          <xdr:cNvSpPr>
            <a:spLocks/>
          </xdr:cNvSpPr>
        </xdr:nvSpPr>
        <xdr:spPr bwMode="auto">
          <a:xfrm>
            <a:off x="500" y="418"/>
            <a:ext cx="181" cy="301"/>
          </a:xfrm>
          <a:custGeom>
            <a:avLst/>
            <a:gdLst>
              <a:gd name="T0" fmla="*/ 0 w 2902"/>
              <a:gd name="T1" fmla="*/ 0 h 4808"/>
              <a:gd name="T2" fmla="*/ 0 w 2902"/>
              <a:gd name="T3" fmla="*/ 0 h 4808"/>
              <a:gd name="T4" fmla="*/ 0 w 2902"/>
              <a:gd name="T5" fmla="*/ 0 h 4808"/>
              <a:gd name="T6" fmla="*/ 0 w 2902"/>
              <a:gd name="T7" fmla="*/ 0 h 4808"/>
              <a:gd name="T8" fmla="*/ 0 w 2902"/>
              <a:gd name="T9" fmla="*/ 0 h 4808"/>
              <a:gd name="T10" fmla="*/ 0 w 2902"/>
              <a:gd name="T11" fmla="*/ 0 h 4808"/>
              <a:gd name="T12" fmla="*/ 0 w 2902"/>
              <a:gd name="T13" fmla="*/ 0 h 4808"/>
              <a:gd name="T14" fmla="*/ 0 w 2902"/>
              <a:gd name="T15" fmla="*/ 0 h 4808"/>
              <a:gd name="T16" fmla="*/ 0 w 2902"/>
              <a:gd name="T17" fmla="*/ 0 h 4808"/>
              <a:gd name="T18" fmla="*/ 0 w 2902"/>
              <a:gd name="T19" fmla="*/ 0 h 4808"/>
              <a:gd name="T20" fmla="*/ 0 w 2902"/>
              <a:gd name="T21" fmla="*/ 0 h 4808"/>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2902" h="4808">
                <a:moveTo>
                  <a:pt x="2600" y="4808"/>
                </a:moveTo>
                <a:cubicBezTo>
                  <a:pt x="2767" y="4808"/>
                  <a:pt x="2902" y="4673"/>
                  <a:pt x="2902" y="4506"/>
                </a:cubicBezTo>
                <a:lnTo>
                  <a:pt x="2902" y="303"/>
                </a:lnTo>
                <a:cubicBezTo>
                  <a:pt x="2902" y="136"/>
                  <a:pt x="2767" y="0"/>
                  <a:pt x="2600" y="0"/>
                </a:cubicBezTo>
                <a:lnTo>
                  <a:pt x="302" y="0"/>
                </a:lnTo>
                <a:cubicBezTo>
                  <a:pt x="135" y="0"/>
                  <a:pt x="0" y="136"/>
                  <a:pt x="0" y="303"/>
                </a:cubicBezTo>
                <a:lnTo>
                  <a:pt x="0" y="4506"/>
                </a:lnTo>
                <a:cubicBezTo>
                  <a:pt x="0" y="4673"/>
                  <a:pt x="135" y="4808"/>
                  <a:pt x="302" y="4808"/>
                </a:cubicBezTo>
                <a:lnTo>
                  <a:pt x="2600" y="4808"/>
                </a:lnTo>
                <a:close/>
              </a:path>
            </a:pathLst>
          </a:custGeom>
          <a:solidFill>
            <a:srgbClr val="3366FF"/>
          </a:solidFill>
          <a:ln w="0">
            <a:solidFill>
              <a:srgbClr val="000000"/>
            </a:solidFill>
            <a:prstDash val="solid"/>
            <a:round/>
            <a:headEnd/>
            <a:tailEnd/>
          </a:ln>
        </xdr:spPr>
      </xdr:sp>
      <xdr:sp macro="" textlink="">
        <xdr:nvSpPr>
          <xdr:cNvPr id="194068" name="Freeform 159">
            <a:extLst>
              <a:ext uri="{FF2B5EF4-FFF2-40B4-BE49-F238E27FC236}">
                <a16:creationId xmlns:a16="http://schemas.microsoft.com/office/drawing/2014/main" id="{00000000-0008-0000-0000-000014F60200}"/>
              </a:ext>
            </a:extLst>
          </xdr:cNvPr>
          <xdr:cNvSpPr>
            <a:spLocks/>
          </xdr:cNvSpPr>
        </xdr:nvSpPr>
        <xdr:spPr bwMode="auto">
          <a:xfrm>
            <a:off x="500" y="418"/>
            <a:ext cx="181" cy="301"/>
          </a:xfrm>
          <a:custGeom>
            <a:avLst/>
            <a:gdLst>
              <a:gd name="T0" fmla="*/ 0 w 2902"/>
              <a:gd name="T1" fmla="*/ 0 h 4808"/>
              <a:gd name="T2" fmla="*/ 0 w 2902"/>
              <a:gd name="T3" fmla="*/ 0 h 4808"/>
              <a:gd name="T4" fmla="*/ 0 w 2902"/>
              <a:gd name="T5" fmla="*/ 0 h 4808"/>
              <a:gd name="T6" fmla="*/ 0 w 2902"/>
              <a:gd name="T7" fmla="*/ 0 h 4808"/>
              <a:gd name="T8" fmla="*/ 0 w 2902"/>
              <a:gd name="T9" fmla="*/ 0 h 4808"/>
              <a:gd name="T10" fmla="*/ 0 w 2902"/>
              <a:gd name="T11" fmla="*/ 0 h 4808"/>
              <a:gd name="T12" fmla="*/ 0 w 2902"/>
              <a:gd name="T13" fmla="*/ 0 h 4808"/>
              <a:gd name="T14" fmla="*/ 0 w 2902"/>
              <a:gd name="T15" fmla="*/ 0 h 4808"/>
              <a:gd name="T16" fmla="*/ 0 w 2902"/>
              <a:gd name="T17" fmla="*/ 0 h 4808"/>
              <a:gd name="T18" fmla="*/ 0 w 2902"/>
              <a:gd name="T19" fmla="*/ 0 h 4808"/>
              <a:gd name="T20" fmla="*/ 0 w 2902"/>
              <a:gd name="T21" fmla="*/ 0 h 4808"/>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2902" h="4808">
                <a:moveTo>
                  <a:pt x="2600" y="4808"/>
                </a:moveTo>
                <a:cubicBezTo>
                  <a:pt x="2767" y="4808"/>
                  <a:pt x="2902" y="4673"/>
                  <a:pt x="2902" y="4506"/>
                </a:cubicBezTo>
                <a:lnTo>
                  <a:pt x="2902" y="303"/>
                </a:lnTo>
                <a:cubicBezTo>
                  <a:pt x="2902" y="136"/>
                  <a:pt x="2767" y="0"/>
                  <a:pt x="2600" y="0"/>
                </a:cubicBezTo>
                <a:lnTo>
                  <a:pt x="302" y="0"/>
                </a:lnTo>
                <a:cubicBezTo>
                  <a:pt x="135" y="0"/>
                  <a:pt x="0" y="136"/>
                  <a:pt x="0" y="303"/>
                </a:cubicBezTo>
                <a:lnTo>
                  <a:pt x="0" y="4506"/>
                </a:lnTo>
                <a:cubicBezTo>
                  <a:pt x="0" y="4673"/>
                  <a:pt x="135" y="4808"/>
                  <a:pt x="302" y="4808"/>
                </a:cubicBezTo>
                <a:lnTo>
                  <a:pt x="2600" y="4808"/>
                </a:lnTo>
                <a:close/>
              </a:path>
            </a:pathLst>
          </a:custGeom>
          <a:noFill/>
          <a:ln w="0"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352" name="Rectangle 160">
            <a:extLst>
              <a:ext uri="{FF2B5EF4-FFF2-40B4-BE49-F238E27FC236}">
                <a16:creationId xmlns:a16="http://schemas.microsoft.com/office/drawing/2014/main" id="{00000000-0008-0000-0000-0000A0200000}"/>
              </a:ext>
            </a:extLst>
          </xdr:cNvPr>
          <xdr:cNvSpPr>
            <a:spLocks noChangeArrowheads="1"/>
          </xdr:cNvSpPr>
        </xdr:nvSpPr>
        <xdr:spPr bwMode="auto">
          <a:xfrm>
            <a:off x="505" y="424"/>
            <a:ext cx="10" cy="17"/>
          </a:xfrm>
          <a:prstGeom prst="rect">
            <a:avLst/>
          </a:prstGeom>
          <a:noFill/>
          <a:ln>
            <a:noFill/>
          </a:ln>
        </xdr:spPr>
        <xdr:txBody>
          <a:bodyPr wrap="none" lIns="0" tIns="0" rIns="0" bIns="0" anchor="t">
            <a:spAutoFit/>
          </a:bodyPr>
          <a:lstStyle/>
          <a:p>
            <a:pPr algn="l" rtl="0">
              <a:defRPr sz="1000"/>
            </a:pPr>
            <a:r>
              <a:rPr lang="en-IE" sz="1000" b="0" i="0" u="none" strike="noStrike" baseline="0">
                <a:solidFill>
                  <a:srgbClr val="000000"/>
                </a:solidFill>
                <a:latin typeface="Wingdings"/>
              </a:rPr>
              <a:t></a:t>
            </a:r>
            <a:endParaRPr lang="en-IE"/>
          </a:p>
        </xdr:txBody>
      </xdr:sp>
      <xdr:sp macro="" textlink="">
        <xdr:nvSpPr>
          <xdr:cNvPr id="8353" name="Rectangle 161">
            <a:extLst>
              <a:ext uri="{FF2B5EF4-FFF2-40B4-BE49-F238E27FC236}">
                <a16:creationId xmlns:a16="http://schemas.microsoft.com/office/drawing/2014/main" id="{00000000-0008-0000-0000-0000A1200000}"/>
              </a:ext>
            </a:extLst>
          </xdr:cNvPr>
          <xdr:cNvSpPr>
            <a:spLocks noChangeArrowheads="1"/>
          </xdr:cNvSpPr>
        </xdr:nvSpPr>
        <xdr:spPr bwMode="auto">
          <a:xfrm>
            <a:off x="529" y="423"/>
            <a:ext cx="61"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Data Item </a:t>
            </a:r>
            <a:endParaRPr lang="en-IE"/>
          </a:p>
        </xdr:txBody>
      </xdr:sp>
      <xdr:sp macro="" textlink="">
        <xdr:nvSpPr>
          <xdr:cNvPr id="8354" name="Rectangle 162">
            <a:extLst>
              <a:ext uri="{FF2B5EF4-FFF2-40B4-BE49-F238E27FC236}">
                <a16:creationId xmlns:a16="http://schemas.microsoft.com/office/drawing/2014/main" id="{00000000-0008-0000-0000-0000A2200000}"/>
              </a:ext>
            </a:extLst>
          </xdr:cNvPr>
          <xdr:cNvSpPr>
            <a:spLocks noChangeArrowheads="1"/>
          </xdr:cNvSpPr>
        </xdr:nvSpPr>
        <xdr:spPr bwMode="auto">
          <a:xfrm>
            <a:off x="593" y="423"/>
            <a:ext cx="7"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1</a:t>
            </a:r>
            <a:endParaRPr lang="en-IE"/>
          </a:p>
        </xdr:txBody>
      </xdr:sp>
      <xdr:sp macro="" textlink="">
        <xdr:nvSpPr>
          <xdr:cNvPr id="8355" name="Rectangle 163">
            <a:extLst>
              <a:ext uri="{FF2B5EF4-FFF2-40B4-BE49-F238E27FC236}">
                <a16:creationId xmlns:a16="http://schemas.microsoft.com/office/drawing/2014/main" id="{00000000-0008-0000-0000-0000A3200000}"/>
              </a:ext>
            </a:extLst>
          </xdr:cNvPr>
          <xdr:cNvSpPr>
            <a:spLocks noChangeArrowheads="1"/>
          </xdr:cNvSpPr>
        </xdr:nvSpPr>
        <xdr:spPr bwMode="auto">
          <a:xfrm>
            <a:off x="505" y="440"/>
            <a:ext cx="10" cy="17"/>
          </a:xfrm>
          <a:prstGeom prst="rect">
            <a:avLst/>
          </a:prstGeom>
          <a:noFill/>
          <a:ln>
            <a:noFill/>
          </a:ln>
        </xdr:spPr>
        <xdr:txBody>
          <a:bodyPr wrap="none" lIns="0" tIns="0" rIns="0" bIns="0" anchor="t">
            <a:spAutoFit/>
          </a:bodyPr>
          <a:lstStyle/>
          <a:p>
            <a:pPr algn="l" rtl="0">
              <a:defRPr sz="1000"/>
            </a:pPr>
            <a:r>
              <a:rPr lang="en-IE" sz="1000" b="0" i="0" u="none" strike="noStrike" baseline="0">
                <a:solidFill>
                  <a:srgbClr val="000000"/>
                </a:solidFill>
                <a:latin typeface="Wingdings"/>
              </a:rPr>
              <a:t></a:t>
            </a:r>
            <a:endParaRPr lang="en-IE"/>
          </a:p>
        </xdr:txBody>
      </xdr:sp>
      <xdr:sp macro="" textlink="">
        <xdr:nvSpPr>
          <xdr:cNvPr id="8356" name="Rectangle 164">
            <a:extLst>
              <a:ext uri="{FF2B5EF4-FFF2-40B4-BE49-F238E27FC236}">
                <a16:creationId xmlns:a16="http://schemas.microsoft.com/office/drawing/2014/main" id="{00000000-0008-0000-0000-0000A4200000}"/>
              </a:ext>
            </a:extLst>
          </xdr:cNvPr>
          <xdr:cNvSpPr>
            <a:spLocks noChangeArrowheads="1"/>
          </xdr:cNvSpPr>
        </xdr:nvSpPr>
        <xdr:spPr bwMode="auto">
          <a:xfrm>
            <a:off x="529" y="439"/>
            <a:ext cx="61"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Data Item </a:t>
            </a:r>
            <a:endParaRPr lang="en-IE"/>
          </a:p>
        </xdr:txBody>
      </xdr:sp>
      <xdr:sp macro="" textlink="">
        <xdr:nvSpPr>
          <xdr:cNvPr id="8357" name="Rectangle 165">
            <a:extLst>
              <a:ext uri="{FF2B5EF4-FFF2-40B4-BE49-F238E27FC236}">
                <a16:creationId xmlns:a16="http://schemas.microsoft.com/office/drawing/2014/main" id="{00000000-0008-0000-0000-0000A5200000}"/>
              </a:ext>
            </a:extLst>
          </xdr:cNvPr>
          <xdr:cNvSpPr>
            <a:spLocks noChangeArrowheads="1"/>
          </xdr:cNvSpPr>
        </xdr:nvSpPr>
        <xdr:spPr bwMode="auto">
          <a:xfrm>
            <a:off x="593" y="439"/>
            <a:ext cx="7"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2</a:t>
            </a:r>
            <a:endParaRPr lang="en-IE"/>
          </a:p>
        </xdr:txBody>
      </xdr:sp>
      <xdr:sp macro="" textlink="">
        <xdr:nvSpPr>
          <xdr:cNvPr id="8358" name="Rectangle 166">
            <a:extLst>
              <a:ext uri="{FF2B5EF4-FFF2-40B4-BE49-F238E27FC236}">
                <a16:creationId xmlns:a16="http://schemas.microsoft.com/office/drawing/2014/main" id="{00000000-0008-0000-0000-0000A6200000}"/>
              </a:ext>
            </a:extLst>
          </xdr:cNvPr>
          <xdr:cNvSpPr>
            <a:spLocks noChangeArrowheads="1"/>
          </xdr:cNvSpPr>
        </xdr:nvSpPr>
        <xdr:spPr bwMode="auto">
          <a:xfrm>
            <a:off x="618" y="439"/>
            <a:ext cx="43"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FFFFFF"/>
                </a:solidFill>
                <a:latin typeface="Arial"/>
                <a:cs typeface="Arial"/>
              </a:rPr>
              <a:t>Values</a:t>
            </a:r>
            <a:endParaRPr lang="en-IE"/>
          </a:p>
        </xdr:txBody>
      </xdr:sp>
      <xdr:sp macro="" textlink="">
        <xdr:nvSpPr>
          <xdr:cNvPr id="8359" name="Rectangle 167">
            <a:extLst>
              <a:ext uri="{FF2B5EF4-FFF2-40B4-BE49-F238E27FC236}">
                <a16:creationId xmlns:a16="http://schemas.microsoft.com/office/drawing/2014/main" id="{00000000-0008-0000-0000-0000A7200000}"/>
              </a:ext>
            </a:extLst>
          </xdr:cNvPr>
          <xdr:cNvSpPr>
            <a:spLocks noChangeArrowheads="1"/>
          </xdr:cNvSpPr>
        </xdr:nvSpPr>
        <xdr:spPr bwMode="auto">
          <a:xfrm>
            <a:off x="505" y="456"/>
            <a:ext cx="10" cy="17"/>
          </a:xfrm>
          <a:prstGeom prst="rect">
            <a:avLst/>
          </a:prstGeom>
          <a:noFill/>
          <a:ln>
            <a:noFill/>
          </a:ln>
        </xdr:spPr>
        <xdr:txBody>
          <a:bodyPr wrap="none" lIns="0" tIns="0" rIns="0" bIns="0" anchor="t">
            <a:spAutoFit/>
          </a:bodyPr>
          <a:lstStyle/>
          <a:p>
            <a:pPr algn="l" rtl="0">
              <a:defRPr sz="1000"/>
            </a:pPr>
            <a:r>
              <a:rPr lang="en-IE" sz="1000" b="0" i="0" u="none" strike="noStrike" baseline="0">
                <a:solidFill>
                  <a:srgbClr val="000000"/>
                </a:solidFill>
                <a:latin typeface="Wingdings"/>
              </a:rPr>
              <a:t></a:t>
            </a:r>
            <a:endParaRPr lang="en-IE"/>
          </a:p>
        </xdr:txBody>
      </xdr:sp>
      <xdr:sp macro="" textlink="">
        <xdr:nvSpPr>
          <xdr:cNvPr id="8360" name="Rectangle 168">
            <a:extLst>
              <a:ext uri="{FF2B5EF4-FFF2-40B4-BE49-F238E27FC236}">
                <a16:creationId xmlns:a16="http://schemas.microsoft.com/office/drawing/2014/main" id="{00000000-0008-0000-0000-0000A8200000}"/>
              </a:ext>
            </a:extLst>
          </xdr:cNvPr>
          <xdr:cNvSpPr>
            <a:spLocks noChangeArrowheads="1"/>
          </xdr:cNvSpPr>
        </xdr:nvSpPr>
        <xdr:spPr bwMode="auto">
          <a:xfrm>
            <a:off x="529" y="455"/>
            <a:ext cx="19"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Etc</a:t>
            </a:r>
            <a:endParaRPr lang="en-IE"/>
          </a:p>
        </xdr:txBody>
      </xdr:sp>
      <xdr:sp macro="" textlink="">
        <xdr:nvSpPr>
          <xdr:cNvPr id="8361" name="Rectangle 169">
            <a:extLst>
              <a:ext uri="{FF2B5EF4-FFF2-40B4-BE49-F238E27FC236}">
                <a16:creationId xmlns:a16="http://schemas.microsoft.com/office/drawing/2014/main" id="{00000000-0008-0000-0000-0000A9200000}"/>
              </a:ext>
            </a:extLst>
          </xdr:cNvPr>
          <xdr:cNvSpPr>
            <a:spLocks noChangeArrowheads="1"/>
          </xdr:cNvSpPr>
        </xdr:nvSpPr>
        <xdr:spPr bwMode="auto">
          <a:xfrm>
            <a:off x="550" y="455"/>
            <a:ext cx="4"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a:t>
            </a:r>
            <a:endParaRPr lang="en-IE"/>
          </a:p>
        </xdr:txBody>
      </xdr:sp>
      <xdr:sp macro="" textlink="">
        <xdr:nvSpPr>
          <xdr:cNvPr id="194079" name="Line 170">
            <a:extLst>
              <a:ext uri="{FF2B5EF4-FFF2-40B4-BE49-F238E27FC236}">
                <a16:creationId xmlns:a16="http://schemas.microsoft.com/office/drawing/2014/main" id="{00000000-0008-0000-0000-00001FF60200}"/>
              </a:ext>
            </a:extLst>
          </xdr:cNvPr>
          <xdr:cNvSpPr>
            <a:spLocks noChangeShapeType="1"/>
          </xdr:cNvSpPr>
        </xdr:nvSpPr>
        <xdr:spPr bwMode="auto">
          <a:xfrm>
            <a:off x="357" y="431"/>
            <a:ext cx="130" cy="0"/>
          </a:xfrm>
          <a:prstGeom prst="line">
            <a:avLst/>
          </a:prstGeom>
          <a:noFill/>
          <a:ln w="4" cap="rnd">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080" name="Freeform 171">
            <a:extLst>
              <a:ext uri="{FF2B5EF4-FFF2-40B4-BE49-F238E27FC236}">
                <a16:creationId xmlns:a16="http://schemas.microsoft.com/office/drawing/2014/main" id="{00000000-0008-0000-0000-000020F60200}"/>
              </a:ext>
            </a:extLst>
          </xdr:cNvPr>
          <xdr:cNvSpPr>
            <a:spLocks/>
          </xdr:cNvSpPr>
        </xdr:nvSpPr>
        <xdr:spPr bwMode="auto">
          <a:xfrm>
            <a:off x="336" y="423"/>
            <a:ext cx="23" cy="15"/>
          </a:xfrm>
          <a:custGeom>
            <a:avLst/>
            <a:gdLst>
              <a:gd name="T0" fmla="*/ 23 w 23"/>
              <a:gd name="T1" fmla="*/ 15 h 15"/>
              <a:gd name="T2" fmla="*/ 0 w 23"/>
              <a:gd name="T3" fmla="*/ 8 h 15"/>
              <a:gd name="T4" fmla="*/ 23 w 23"/>
              <a:gd name="T5" fmla="*/ 0 h 15"/>
              <a:gd name="T6" fmla="*/ 23 w 23"/>
              <a:gd name="T7" fmla="*/ 15 h 1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3" h="15">
                <a:moveTo>
                  <a:pt x="23" y="15"/>
                </a:moveTo>
                <a:lnTo>
                  <a:pt x="0" y="8"/>
                </a:lnTo>
                <a:lnTo>
                  <a:pt x="23" y="0"/>
                </a:lnTo>
                <a:lnTo>
                  <a:pt x="23" y="15"/>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4081" name="Freeform 172">
            <a:extLst>
              <a:ext uri="{FF2B5EF4-FFF2-40B4-BE49-F238E27FC236}">
                <a16:creationId xmlns:a16="http://schemas.microsoft.com/office/drawing/2014/main" id="{00000000-0008-0000-0000-000021F60200}"/>
              </a:ext>
            </a:extLst>
          </xdr:cNvPr>
          <xdr:cNvSpPr>
            <a:spLocks/>
          </xdr:cNvSpPr>
        </xdr:nvSpPr>
        <xdr:spPr bwMode="auto">
          <a:xfrm>
            <a:off x="485" y="423"/>
            <a:ext cx="23" cy="15"/>
          </a:xfrm>
          <a:custGeom>
            <a:avLst/>
            <a:gdLst>
              <a:gd name="T0" fmla="*/ 0 w 23"/>
              <a:gd name="T1" fmla="*/ 0 h 15"/>
              <a:gd name="T2" fmla="*/ 23 w 23"/>
              <a:gd name="T3" fmla="*/ 8 h 15"/>
              <a:gd name="T4" fmla="*/ 0 w 23"/>
              <a:gd name="T5" fmla="*/ 15 h 15"/>
              <a:gd name="T6" fmla="*/ 0 w 23"/>
              <a:gd name="T7" fmla="*/ 0 h 1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3" h="15">
                <a:moveTo>
                  <a:pt x="0" y="0"/>
                </a:moveTo>
                <a:lnTo>
                  <a:pt x="23" y="8"/>
                </a:lnTo>
                <a:lnTo>
                  <a:pt x="0" y="15"/>
                </a:lnTo>
                <a:lnTo>
                  <a:pt x="0"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4082" name="Rectangle 173">
            <a:extLst>
              <a:ext uri="{FF2B5EF4-FFF2-40B4-BE49-F238E27FC236}">
                <a16:creationId xmlns:a16="http://schemas.microsoft.com/office/drawing/2014/main" id="{00000000-0008-0000-0000-000022F60200}"/>
              </a:ext>
            </a:extLst>
          </xdr:cNvPr>
          <xdr:cNvSpPr>
            <a:spLocks noChangeArrowheads="1"/>
          </xdr:cNvSpPr>
        </xdr:nvSpPr>
        <xdr:spPr bwMode="auto">
          <a:xfrm>
            <a:off x="386" y="418"/>
            <a:ext cx="71" cy="2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366" name="Rectangle 174">
            <a:extLst>
              <a:ext uri="{FF2B5EF4-FFF2-40B4-BE49-F238E27FC236}">
                <a16:creationId xmlns:a16="http://schemas.microsoft.com/office/drawing/2014/main" id="{00000000-0008-0000-0000-0000AE200000}"/>
              </a:ext>
            </a:extLst>
          </xdr:cNvPr>
          <xdr:cNvSpPr>
            <a:spLocks noChangeArrowheads="1"/>
          </xdr:cNvSpPr>
        </xdr:nvSpPr>
        <xdr:spPr bwMode="auto">
          <a:xfrm>
            <a:off x="400" y="416"/>
            <a:ext cx="44" cy="15"/>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Match on </a:t>
            </a:r>
            <a:endParaRPr lang="en-IE"/>
          </a:p>
        </xdr:txBody>
      </xdr:sp>
      <xdr:sp macro="" textlink="">
        <xdr:nvSpPr>
          <xdr:cNvPr id="8367" name="Rectangle 175">
            <a:extLst>
              <a:ext uri="{FF2B5EF4-FFF2-40B4-BE49-F238E27FC236}">
                <a16:creationId xmlns:a16="http://schemas.microsoft.com/office/drawing/2014/main" id="{00000000-0008-0000-0000-0000AF200000}"/>
              </a:ext>
            </a:extLst>
          </xdr:cNvPr>
          <xdr:cNvSpPr>
            <a:spLocks noChangeArrowheads="1"/>
          </xdr:cNvSpPr>
        </xdr:nvSpPr>
        <xdr:spPr bwMode="auto">
          <a:xfrm>
            <a:off x="387" y="429"/>
            <a:ext cx="69" cy="15"/>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Schema Name</a:t>
            </a:r>
            <a:endParaRPr lang="en-IE"/>
          </a:p>
        </xdr:txBody>
      </xdr:sp>
      <xdr:sp macro="" textlink="">
        <xdr:nvSpPr>
          <xdr:cNvPr id="194085" name="Freeform 176">
            <a:extLst>
              <a:ext uri="{FF2B5EF4-FFF2-40B4-BE49-F238E27FC236}">
                <a16:creationId xmlns:a16="http://schemas.microsoft.com/office/drawing/2014/main" id="{00000000-0008-0000-0000-000025F60200}"/>
              </a:ext>
            </a:extLst>
          </xdr:cNvPr>
          <xdr:cNvSpPr>
            <a:spLocks/>
          </xdr:cNvSpPr>
        </xdr:nvSpPr>
        <xdr:spPr bwMode="auto">
          <a:xfrm>
            <a:off x="651" y="511"/>
            <a:ext cx="179" cy="140"/>
          </a:xfrm>
          <a:custGeom>
            <a:avLst/>
            <a:gdLst>
              <a:gd name="T0" fmla="*/ 0 w 2872"/>
              <a:gd name="T1" fmla="*/ 0 h 2238"/>
              <a:gd name="T2" fmla="*/ 0 w 2872"/>
              <a:gd name="T3" fmla="*/ 0 h 2238"/>
              <a:gd name="T4" fmla="*/ 0 w 2872"/>
              <a:gd name="T5" fmla="*/ 0 h 2238"/>
              <a:gd name="T6" fmla="*/ 0 w 2872"/>
              <a:gd name="T7" fmla="*/ 0 h 2238"/>
              <a:gd name="T8" fmla="*/ 0 w 2872"/>
              <a:gd name="T9" fmla="*/ 0 h 2238"/>
              <a:gd name="T10" fmla="*/ 0 w 2872"/>
              <a:gd name="T11" fmla="*/ 0 h 2238"/>
              <a:gd name="T12" fmla="*/ 0 w 2872"/>
              <a:gd name="T13" fmla="*/ 0 h 2238"/>
              <a:gd name="T14" fmla="*/ 0 w 2872"/>
              <a:gd name="T15" fmla="*/ 0 h 2238"/>
              <a:gd name="T16" fmla="*/ 0 w 2872"/>
              <a:gd name="T17" fmla="*/ 0 h 2238"/>
              <a:gd name="T18" fmla="*/ 0 w 2872"/>
              <a:gd name="T19" fmla="*/ 0 h 2238"/>
              <a:gd name="T20" fmla="*/ 0 w 2872"/>
              <a:gd name="T21" fmla="*/ 0 h 2238"/>
              <a:gd name="T22" fmla="*/ 0 w 2872"/>
              <a:gd name="T23" fmla="*/ 0 h 2238"/>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0" t="0" r="r" b="b"/>
            <a:pathLst>
              <a:path w="2872" h="2238">
                <a:moveTo>
                  <a:pt x="2570" y="2238"/>
                </a:moveTo>
                <a:cubicBezTo>
                  <a:pt x="2737" y="2238"/>
                  <a:pt x="2872" y="2103"/>
                  <a:pt x="2872" y="1936"/>
                </a:cubicBezTo>
                <a:lnTo>
                  <a:pt x="2872" y="303"/>
                </a:lnTo>
                <a:cubicBezTo>
                  <a:pt x="2872" y="136"/>
                  <a:pt x="2737" y="0"/>
                  <a:pt x="2570" y="0"/>
                </a:cubicBezTo>
                <a:lnTo>
                  <a:pt x="302" y="0"/>
                </a:lnTo>
                <a:cubicBezTo>
                  <a:pt x="135" y="0"/>
                  <a:pt x="0" y="136"/>
                  <a:pt x="0" y="303"/>
                </a:cubicBezTo>
                <a:lnTo>
                  <a:pt x="0" y="1936"/>
                </a:lnTo>
                <a:cubicBezTo>
                  <a:pt x="0" y="2103"/>
                  <a:pt x="135" y="2238"/>
                  <a:pt x="302" y="2238"/>
                </a:cubicBezTo>
                <a:lnTo>
                  <a:pt x="2570" y="2238"/>
                </a:lnTo>
                <a:close/>
              </a:path>
            </a:pathLst>
          </a:custGeom>
          <a:solidFill>
            <a:srgbClr val="00CCFF"/>
          </a:solidFill>
          <a:ln w="0">
            <a:solidFill>
              <a:srgbClr val="000000"/>
            </a:solidFill>
            <a:prstDash val="solid"/>
            <a:round/>
            <a:headEnd/>
            <a:tailEnd/>
          </a:ln>
        </xdr:spPr>
      </xdr:sp>
      <xdr:sp macro="" textlink="">
        <xdr:nvSpPr>
          <xdr:cNvPr id="194086" name="Freeform 177">
            <a:extLst>
              <a:ext uri="{FF2B5EF4-FFF2-40B4-BE49-F238E27FC236}">
                <a16:creationId xmlns:a16="http://schemas.microsoft.com/office/drawing/2014/main" id="{00000000-0008-0000-0000-000026F60200}"/>
              </a:ext>
            </a:extLst>
          </xdr:cNvPr>
          <xdr:cNvSpPr>
            <a:spLocks/>
          </xdr:cNvSpPr>
        </xdr:nvSpPr>
        <xdr:spPr bwMode="auto">
          <a:xfrm>
            <a:off x="651" y="511"/>
            <a:ext cx="179" cy="140"/>
          </a:xfrm>
          <a:custGeom>
            <a:avLst/>
            <a:gdLst>
              <a:gd name="T0" fmla="*/ 0 w 2872"/>
              <a:gd name="T1" fmla="*/ 0 h 2238"/>
              <a:gd name="T2" fmla="*/ 0 w 2872"/>
              <a:gd name="T3" fmla="*/ 0 h 2238"/>
              <a:gd name="T4" fmla="*/ 0 w 2872"/>
              <a:gd name="T5" fmla="*/ 0 h 2238"/>
              <a:gd name="T6" fmla="*/ 0 w 2872"/>
              <a:gd name="T7" fmla="*/ 0 h 2238"/>
              <a:gd name="T8" fmla="*/ 0 w 2872"/>
              <a:gd name="T9" fmla="*/ 0 h 2238"/>
              <a:gd name="T10" fmla="*/ 0 w 2872"/>
              <a:gd name="T11" fmla="*/ 0 h 2238"/>
              <a:gd name="T12" fmla="*/ 0 w 2872"/>
              <a:gd name="T13" fmla="*/ 0 h 2238"/>
              <a:gd name="T14" fmla="*/ 0 w 2872"/>
              <a:gd name="T15" fmla="*/ 0 h 2238"/>
              <a:gd name="T16" fmla="*/ 0 w 2872"/>
              <a:gd name="T17" fmla="*/ 0 h 2238"/>
              <a:gd name="T18" fmla="*/ 0 w 2872"/>
              <a:gd name="T19" fmla="*/ 0 h 2238"/>
              <a:gd name="T20" fmla="*/ 0 w 2872"/>
              <a:gd name="T21" fmla="*/ 0 h 2238"/>
              <a:gd name="T22" fmla="*/ 0 w 2872"/>
              <a:gd name="T23" fmla="*/ 0 h 2238"/>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0" t="0" r="r" b="b"/>
            <a:pathLst>
              <a:path w="2872" h="2238">
                <a:moveTo>
                  <a:pt x="2570" y="2238"/>
                </a:moveTo>
                <a:cubicBezTo>
                  <a:pt x="2737" y="2238"/>
                  <a:pt x="2872" y="2103"/>
                  <a:pt x="2872" y="1936"/>
                </a:cubicBezTo>
                <a:lnTo>
                  <a:pt x="2872" y="303"/>
                </a:lnTo>
                <a:cubicBezTo>
                  <a:pt x="2872" y="136"/>
                  <a:pt x="2737" y="0"/>
                  <a:pt x="2570" y="0"/>
                </a:cubicBezTo>
                <a:lnTo>
                  <a:pt x="302" y="0"/>
                </a:lnTo>
                <a:cubicBezTo>
                  <a:pt x="135" y="0"/>
                  <a:pt x="0" y="136"/>
                  <a:pt x="0" y="303"/>
                </a:cubicBezTo>
                <a:lnTo>
                  <a:pt x="0" y="1936"/>
                </a:lnTo>
                <a:cubicBezTo>
                  <a:pt x="0" y="2103"/>
                  <a:pt x="135" y="2238"/>
                  <a:pt x="302" y="2238"/>
                </a:cubicBezTo>
                <a:lnTo>
                  <a:pt x="2570" y="2238"/>
                </a:lnTo>
                <a:close/>
              </a:path>
            </a:pathLst>
          </a:custGeom>
          <a:noFill/>
          <a:ln w="0"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370" name="Rectangle 178">
            <a:extLst>
              <a:ext uri="{FF2B5EF4-FFF2-40B4-BE49-F238E27FC236}">
                <a16:creationId xmlns:a16="http://schemas.microsoft.com/office/drawing/2014/main" id="{00000000-0008-0000-0000-0000B2200000}"/>
              </a:ext>
            </a:extLst>
          </xdr:cNvPr>
          <xdr:cNvSpPr>
            <a:spLocks noChangeArrowheads="1"/>
          </xdr:cNvSpPr>
        </xdr:nvSpPr>
        <xdr:spPr bwMode="auto">
          <a:xfrm>
            <a:off x="656" y="517"/>
            <a:ext cx="10" cy="17"/>
          </a:xfrm>
          <a:prstGeom prst="rect">
            <a:avLst/>
          </a:prstGeom>
          <a:noFill/>
          <a:ln>
            <a:noFill/>
          </a:ln>
        </xdr:spPr>
        <xdr:txBody>
          <a:bodyPr wrap="none" lIns="0" tIns="0" rIns="0" bIns="0" anchor="t">
            <a:spAutoFit/>
          </a:bodyPr>
          <a:lstStyle/>
          <a:p>
            <a:pPr algn="l" rtl="0">
              <a:defRPr sz="1000"/>
            </a:pPr>
            <a:r>
              <a:rPr lang="en-IE" sz="1000" b="0" i="0" u="none" strike="noStrike" baseline="0">
                <a:solidFill>
                  <a:srgbClr val="FFFFFF"/>
                </a:solidFill>
                <a:latin typeface="Wingdings"/>
              </a:rPr>
              <a:t></a:t>
            </a:r>
            <a:endParaRPr lang="en-IE"/>
          </a:p>
        </xdr:txBody>
      </xdr:sp>
      <xdr:sp macro="" textlink="">
        <xdr:nvSpPr>
          <xdr:cNvPr id="8371" name="Rectangle 179">
            <a:extLst>
              <a:ext uri="{FF2B5EF4-FFF2-40B4-BE49-F238E27FC236}">
                <a16:creationId xmlns:a16="http://schemas.microsoft.com/office/drawing/2014/main" id="{00000000-0008-0000-0000-0000B3200000}"/>
              </a:ext>
            </a:extLst>
          </xdr:cNvPr>
          <xdr:cNvSpPr>
            <a:spLocks noChangeArrowheads="1"/>
          </xdr:cNvSpPr>
        </xdr:nvSpPr>
        <xdr:spPr bwMode="auto">
          <a:xfrm>
            <a:off x="680" y="516"/>
            <a:ext cx="74"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FFFFFF"/>
                </a:solidFill>
                <a:latin typeface="Arial"/>
                <a:cs typeface="Arial"/>
              </a:rPr>
              <a:t>Code Value </a:t>
            </a:r>
            <a:endParaRPr lang="en-IE"/>
          </a:p>
        </xdr:txBody>
      </xdr:sp>
      <xdr:sp macro="" textlink="">
        <xdr:nvSpPr>
          <xdr:cNvPr id="8372" name="Rectangle 180">
            <a:extLst>
              <a:ext uri="{FF2B5EF4-FFF2-40B4-BE49-F238E27FC236}">
                <a16:creationId xmlns:a16="http://schemas.microsoft.com/office/drawing/2014/main" id="{00000000-0008-0000-0000-0000B4200000}"/>
              </a:ext>
            </a:extLst>
          </xdr:cNvPr>
          <xdr:cNvSpPr>
            <a:spLocks noChangeArrowheads="1"/>
          </xdr:cNvSpPr>
        </xdr:nvSpPr>
        <xdr:spPr bwMode="auto">
          <a:xfrm>
            <a:off x="757" y="516"/>
            <a:ext cx="7"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FFFFFF"/>
                </a:solidFill>
                <a:latin typeface="Arial"/>
                <a:cs typeface="Arial"/>
              </a:rPr>
              <a:t>1</a:t>
            </a:r>
            <a:endParaRPr lang="en-IE"/>
          </a:p>
        </xdr:txBody>
      </xdr:sp>
      <xdr:sp macro="" textlink="">
        <xdr:nvSpPr>
          <xdr:cNvPr id="8373" name="Rectangle 181">
            <a:extLst>
              <a:ext uri="{FF2B5EF4-FFF2-40B4-BE49-F238E27FC236}">
                <a16:creationId xmlns:a16="http://schemas.microsoft.com/office/drawing/2014/main" id="{00000000-0008-0000-0000-0000B5200000}"/>
              </a:ext>
            </a:extLst>
          </xdr:cNvPr>
          <xdr:cNvSpPr>
            <a:spLocks noChangeArrowheads="1"/>
          </xdr:cNvSpPr>
        </xdr:nvSpPr>
        <xdr:spPr bwMode="auto">
          <a:xfrm>
            <a:off x="656" y="533"/>
            <a:ext cx="10" cy="17"/>
          </a:xfrm>
          <a:prstGeom prst="rect">
            <a:avLst/>
          </a:prstGeom>
          <a:noFill/>
          <a:ln>
            <a:noFill/>
          </a:ln>
        </xdr:spPr>
        <xdr:txBody>
          <a:bodyPr wrap="none" lIns="0" tIns="0" rIns="0" bIns="0" anchor="t">
            <a:spAutoFit/>
          </a:bodyPr>
          <a:lstStyle/>
          <a:p>
            <a:pPr algn="l" rtl="0">
              <a:defRPr sz="1000"/>
            </a:pPr>
            <a:r>
              <a:rPr lang="en-IE" sz="1000" b="0" i="0" u="none" strike="noStrike" baseline="0">
                <a:solidFill>
                  <a:srgbClr val="FFFFFF"/>
                </a:solidFill>
                <a:latin typeface="Wingdings"/>
              </a:rPr>
              <a:t></a:t>
            </a:r>
            <a:endParaRPr lang="en-IE"/>
          </a:p>
        </xdr:txBody>
      </xdr:sp>
      <xdr:sp macro="" textlink="">
        <xdr:nvSpPr>
          <xdr:cNvPr id="8374" name="Rectangle 182">
            <a:extLst>
              <a:ext uri="{FF2B5EF4-FFF2-40B4-BE49-F238E27FC236}">
                <a16:creationId xmlns:a16="http://schemas.microsoft.com/office/drawing/2014/main" id="{00000000-0008-0000-0000-0000B6200000}"/>
              </a:ext>
            </a:extLst>
          </xdr:cNvPr>
          <xdr:cNvSpPr>
            <a:spLocks noChangeArrowheads="1"/>
          </xdr:cNvSpPr>
        </xdr:nvSpPr>
        <xdr:spPr bwMode="auto">
          <a:xfrm>
            <a:off x="680" y="532"/>
            <a:ext cx="74"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FFFFFF"/>
                </a:solidFill>
                <a:latin typeface="Arial"/>
                <a:cs typeface="Arial"/>
              </a:rPr>
              <a:t>Code Value </a:t>
            </a:r>
            <a:endParaRPr lang="en-IE"/>
          </a:p>
        </xdr:txBody>
      </xdr:sp>
      <xdr:sp macro="" textlink="">
        <xdr:nvSpPr>
          <xdr:cNvPr id="8375" name="Rectangle 183">
            <a:extLst>
              <a:ext uri="{FF2B5EF4-FFF2-40B4-BE49-F238E27FC236}">
                <a16:creationId xmlns:a16="http://schemas.microsoft.com/office/drawing/2014/main" id="{00000000-0008-0000-0000-0000B7200000}"/>
              </a:ext>
            </a:extLst>
          </xdr:cNvPr>
          <xdr:cNvSpPr>
            <a:spLocks noChangeArrowheads="1"/>
          </xdr:cNvSpPr>
        </xdr:nvSpPr>
        <xdr:spPr bwMode="auto">
          <a:xfrm>
            <a:off x="757" y="532"/>
            <a:ext cx="7"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FFFFFF"/>
                </a:solidFill>
                <a:latin typeface="Arial"/>
                <a:cs typeface="Arial"/>
              </a:rPr>
              <a:t>2</a:t>
            </a:r>
            <a:endParaRPr lang="en-IE"/>
          </a:p>
        </xdr:txBody>
      </xdr:sp>
      <xdr:sp macro="" textlink="">
        <xdr:nvSpPr>
          <xdr:cNvPr id="8376" name="Rectangle 184">
            <a:extLst>
              <a:ext uri="{FF2B5EF4-FFF2-40B4-BE49-F238E27FC236}">
                <a16:creationId xmlns:a16="http://schemas.microsoft.com/office/drawing/2014/main" id="{00000000-0008-0000-0000-0000B8200000}"/>
              </a:ext>
            </a:extLst>
          </xdr:cNvPr>
          <xdr:cNvSpPr>
            <a:spLocks noChangeArrowheads="1"/>
          </xdr:cNvSpPr>
        </xdr:nvSpPr>
        <xdr:spPr bwMode="auto">
          <a:xfrm>
            <a:off x="656" y="549"/>
            <a:ext cx="10" cy="17"/>
          </a:xfrm>
          <a:prstGeom prst="rect">
            <a:avLst/>
          </a:prstGeom>
          <a:noFill/>
          <a:ln>
            <a:noFill/>
          </a:ln>
        </xdr:spPr>
        <xdr:txBody>
          <a:bodyPr wrap="none" lIns="0" tIns="0" rIns="0" bIns="0" anchor="t">
            <a:spAutoFit/>
          </a:bodyPr>
          <a:lstStyle/>
          <a:p>
            <a:pPr algn="l" rtl="0">
              <a:defRPr sz="1000"/>
            </a:pPr>
            <a:r>
              <a:rPr lang="en-IE" sz="1000" b="0" i="0" u="none" strike="noStrike" baseline="0">
                <a:solidFill>
                  <a:srgbClr val="FFFFFF"/>
                </a:solidFill>
                <a:latin typeface="Wingdings"/>
              </a:rPr>
              <a:t></a:t>
            </a:r>
            <a:endParaRPr lang="en-IE"/>
          </a:p>
        </xdr:txBody>
      </xdr:sp>
      <xdr:sp macro="" textlink="">
        <xdr:nvSpPr>
          <xdr:cNvPr id="8377" name="Rectangle 185">
            <a:extLst>
              <a:ext uri="{FF2B5EF4-FFF2-40B4-BE49-F238E27FC236}">
                <a16:creationId xmlns:a16="http://schemas.microsoft.com/office/drawing/2014/main" id="{00000000-0008-0000-0000-0000B9200000}"/>
              </a:ext>
            </a:extLst>
          </xdr:cNvPr>
          <xdr:cNvSpPr>
            <a:spLocks noChangeArrowheads="1"/>
          </xdr:cNvSpPr>
        </xdr:nvSpPr>
        <xdr:spPr bwMode="auto">
          <a:xfrm>
            <a:off x="680" y="548"/>
            <a:ext cx="19"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FFFFFF"/>
                </a:solidFill>
                <a:latin typeface="Arial"/>
                <a:cs typeface="Arial"/>
              </a:rPr>
              <a:t>Etc</a:t>
            </a:r>
            <a:endParaRPr lang="en-IE"/>
          </a:p>
        </xdr:txBody>
      </xdr:sp>
      <xdr:sp macro="" textlink="">
        <xdr:nvSpPr>
          <xdr:cNvPr id="8378" name="Rectangle 186">
            <a:extLst>
              <a:ext uri="{FF2B5EF4-FFF2-40B4-BE49-F238E27FC236}">
                <a16:creationId xmlns:a16="http://schemas.microsoft.com/office/drawing/2014/main" id="{00000000-0008-0000-0000-0000BA200000}"/>
              </a:ext>
            </a:extLst>
          </xdr:cNvPr>
          <xdr:cNvSpPr>
            <a:spLocks noChangeArrowheads="1"/>
          </xdr:cNvSpPr>
        </xdr:nvSpPr>
        <xdr:spPr bwMode="auto">
          <a:xfrm>
            <a:off x="701" y="548"/>
            <a:ext cx="4"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FFFFFF"/>
                </a:solidFill>
                <a:latin typeface="Arial"/>
                <a:cs typeface="Arial"/>
              </a:rPr>
              <a:t>.</a:t>
            </a:r>
            <a:endParaRPr lang="en-IE"/>
          </a:p>
        </xdr:txBody>
      </xdr:sp>
      <xdr:sp macro="" textlink="">
        <xdr:nvSpPr>
          <xdr:cNvPr id="194096" name="Freeform 187">
            <a:extLst>
              <a:ext uri="{FF2B5EF4-FFF2-40B4-BE49-F238E27FC236}">
                <a16:creationId xmlns:a16="http://schemas.microsoft.com/office/drawing/2014/main" id="{00000000-0008-0000-0000-000030F60200}"/>
              </a:ext>
            </a:extLst>
          </xdr:cNvPr>
          <xdr:cNvSpPr>
            <a:spLocks/>
          </xdr:cNvSpPr>
        </xdr:nvSpPr>
        <xdr:spPr bwMode="auto">
          <a:xfrm>
            <a:off x="602" y="467"/>
            <a:ext cx="37" cy="78"/>
          </a:xfrm>
          <a:custGeom>
            <a:avLst/>
            <a:gdLst>
              <a:gd name="T0" fmla="*/ 20 w 37"/>
              <a:gd name="T1" fmla="*/ 0 h 78"/>
              <a:gd name="T2" fmla="*/ 37 w 37"/>
              <a:gd name="T3" fmla="*/ 78 h 78"/>
              <a:gd name="T4" fmla="*/ 0 60000 65536"/>
              <a:gd name="T5" fmla="*/ 0 60000 65536"/>
            </a:gdLst>
            <a:ahLst/>
            <a:cxnLst>
              <a:cxn ang="T4">
                <a:pos x="T0" y="T1"/>
              </a:cxn>
              <a:cxn ang="T5">
                <a:pos x="T2" y="T3"/>
              </a:cxn>
            </a:cxnLst>
            <a:rect l="0" t="0" r="r" b="b"/>
            <a:pathLst>
              <a:path w="37" h="78">
                <a:moveTo>
                  <a:pt x="20" y="0"/>
                </a:moveTo>
                <a:cubicBezTo>
                  <a:pt x="0" y="25"/>
                  <a:pt x="11" y="58"/>
                  <a:pt x="37" y="78"/>
                </a:cubicBezTo>
              </a:path>
            </a:pathLst>
          </a:custGeom>
          <a:noFill/>
          <a:ln w="2"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4097" name="Freeform 188">
            <a:extLst>
              <a:ext uri="{FF2B5EF4-FFF2-40B4-BE49-F238E27FC236}">
                <a16:creationId xmlns:a16="http://schemas.microsoft.com/office/drawing/2014/main" id="{00000000-0008-0000-0000-000031F60200}"/>
              </a:ext>
            </a:extLst>
          </xdr:cNvPr>
          <xdr:cNvSpPr>
            <a:spLocks/>
          </xdr:cNvSpPr>
        </xdr:nvSpPr>
        <xdr:spPr bwMode="auto">
          <a:xfrm>
            <a:off x="618" y="458"/>
            <a:ext cx="14" cy="14"/>
          </a:xfrm>
          <a:custGeom>
            <a:avLst/>
            <a:gdLst>
              <a:gd name="T0" fmla="*/ 0 w 14"/>
              <a:gd name="T1" fmla="*/ 7 h 14"/>
              <a:gd name="T2" fmla="*/ 14 w 14"/>
              <a:gd name="T3" fmla="*/ 0 h 14"/>
              <a:gd name="T4" fmla="*/ 7 w 14"/>
              <a:gd name="T5" fmla="*/ 14 h 14"/>
              <a:gd name="T6" fmla="*/ 0 w 14"/>
              <a:gd name="T7" fmla="*/ 7 h 1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4" h="14">
                <a:moveTo>
                  <a:pt x="0" y="7"/>
                </a:moveTo>
                <a:lnTo>
                  <a:pt x="14" y="0"/>
                </a:lnTo>
                <a:lnTo>
                  <a:pt x="7" y="14"/>
                </a:lnTo>
                <a:lnTo>
                  <a:pt x="0" y="7"/>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4098" name="Freeform 189">
            <a:extLst>
              <a:ext uri="{FF2B5EF4-FFF2-40B4-BE49-F238E27FC236}">
                <a16:creationId xmlns:a16="http://schemas.microsoft.com/office/drawing/2014/main" id="{00000000-0008-0000-0000-000032F60200}"/>
              </a:ext>
            </a:extLst>
          </xdr:cNvPr>
          <xdr:cNvSpPr>
            <a:spLocks/>
          </xdr:cNvSpPr>
        </xdr:nvSpPr>
        <xdr:spPr bwMode="auto">
          <a:xfrm>
            <a:off x="636" y="540"/>
            <a:ext cx="15" cy="12"/>
          </a:xfrm>
          <a:custGeom>
            <a:avLst/>
            <a:gdLst>
              <a:gd name="T0" fmla="*/ 5 w 15"/>
              <a:gd name="T1" fmla="*/ 0 h 12"/>
              <a:gd name="T2" fmla="*/ 15 w 15"/>
              <a:gd name="T3" fmla="*/ 12 h 12"/>
              <a:gd name="T4" fmla="*/ 0 w 15"/>
              <a:gd name="T5" fmla="*/ 9 h 12"/>
              <a:gd name="T6" fmla="*/ 5 w 15"/>
              <a:gd name="T7" fmla="*/ 0 h 12"/>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5" h="12">
                <a:moveTo>
                  <a:pt x="5" y="0"/>
                </a:moveTo>
                <a:lnTo>
                  <a:pt x="15" y="12"/>
                </a:lnTo>
                <a:lnTo>
                  <a:pt x="0" y="9"/>
                </a:lnTo>
                <a:lnTo>
                  <a:pt x="5"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82" name="Rectangle 190">
            <a:extLst>
              <a:ext uri="{FF2B5EF4-FFF2-40B4-BE49-F238E27FC236}">
                <a16:creationId xmlns:a16="http://schemas.microsoft.com/office/drawing/2014/main" id="{00000000-0008-0000-0000-0000BE200000}"/>
              </a:ext>
            </a:extLst>
          </xdr:cNvPr>
          <xdr:cNvSpPr>
            <a:spLocks noChangeArrowheads="1"/>
          </xdr:cNvSpPr>
        </xdr:nvSpPr>
        <xdr:spPr bwMode="auto">
          <a:xfrm rot="4680000">
            <a:off x="408" y="594"/>
            <a:ext cx="17" cy="9"/>
          </a:xfrm>
          <a:prstGeom prst="rect">
            <a:avLst/>
          </a:prstGeom>
          <a:noFill/>
          <a:ln>
            <a:noFill/>
          </a:ln>
        </xdr:spPr>
        <xdr:txBody>
          <a:bodyPr wrap="none" lIns="0" tIns="0" rIns="0" bIns="0" anchor="t">
            <a:spAutoFit/>
          </a:bodyPr>
          <a:lstStyle/>
          <a:p>
            <a:pPr algn="l" rtl="0">
              <a:defRPr sz="1000"/>
            </a:pPr>
            <a:r>
              <a:rPr lang="en-IE" sz="1000" b="0" i="0" u="none" strike="noStrike" baseline="0">
                <a:solidFill>
                  <a:srgbClr val="000000"/>
                </a:solidFill>
                <a:latin typeface="Arial"/>
                <a:cs typeface="Arial"/>
              </a:rPr>
              <a:t>H</a:t>
            </a:r>
            <a:endParaRPr lang="en-IE"/>
          </a:p>
        </xdr:txBody>
      </xdr:sp>
      <xdr:sp macro="" textlink="">
        <xdr:nvSpPr>
          <xdr:cNvPr id="8383" name="Rectangle 191">
            <a:extLst>
              <a:ext uri="{FF2B5EF4-FFF2-40B4-BE49-F238E27FC236}">
                <a16:creationId xmlns:a16="http://schemas.microsoft.com/office/drawing/2014/main" id="{00000000-0008-0000-0000-0000BF200000}"/>
              </a:ext>
            </a:extLst>
          </xdr:cNvPr>
          <xdr:cNvSpPr>
            <a:spLocks noChangeArrowheads="1"/>
          </xdr:cNvSpPr>
        </xdr:nvSpPr>
        <xdr:spPr bwMode="auto">
          <a:xfrm rot="4680000">
            <a:off x="351" y="651"/>
            <a:ext cx="17" cy="7"/>
          </a:xfrm>
          <a:prstGeom prst="rect">
            <a:avLst/>
          </a:prstGeom>
          <a:noFill/>
          <a:ln>
            <a:noFill/>
          </a:ln>
        </xdr:spPr>
        <xdr:txBody>
          <a:bodyPr wrap="none" lIns="0" tIns="0" rIns="0" bIns="0" anchor="t">
            <a:spAutoFit/>
          </a:bodyPr>
          <a:lstStyle/>
          <a:p>
            <a:pPr algn="l" rtl="0">
              <a:defRPr sz="1000"/>
            </a:pPr>
            <a:r>
              <a:rPr lang="en-IE" sz="1000" b="0" i="0" u="none" strike="noStrike" baseline="0">
                <a:solidFill>
                  <a:srgbClr val="000000"/>
                </a:solidFill>
                <a:latin typeface="Arial"/>
                <a:cs typeface="Arial"/>
              </a:rPr>
              <a:t>y</a:t>
            </a:r>
            <a:endParaRPr lang="en-IE"/>
          </a:p>
        </xdr:txBody>
      </xdr:sp>
      <xdr:sp macro="" textlink="">
        <xdr:nvSpPr>
          <xdr:cNvPr id="8384" name="Rectangle 192">
            <a:extLst>
              <a:ext uri="{FF2B5EF4-FFF2-40B4-BE49-F238E27FC236}">
                <a16:creationId xmlns:a16="http://schemas.microsoft.com/office/drawing/2014/main" id="{00000000-0008-0000-0000-0000C0200000}"/>
              </a:ext>
            </a:extLst>
          </xdr:cNvPr>
          <xdr:cNvSpPr>
            <a:spLocks noChangeArrowheads="1"/>
          </xdr:cNvSpPr>
        </xdr:nvSpPr>
        <xdr:spPr bwMode="auto">
          <a:xfrm rot="4680000">
            <a:off x="353" y="656"/>
            <a:ext cx="17" cy="7"/>
          </a:xfrm>
          <a:prstGeom prst="rect">
            <a:avLst/>
          </a:prstGeom>
          <a:noFill/>
          <a:ln>
            <a:noFill/>
          </a:ln>
        </xdr:spPr>
        <xdr:txBody>
          <a:bodyPr wrap="none" lIns="0" tIns="0" rIns="0" bIns="0" anchor="t">
            <a:spAutoFit/>
          </a:bodyPr>
          <a:lstStyle/>
          <a:p>
            <a:pPr algn="l" rtl="0">
              <a:defRPr sz="1000"/>
            </a:pPr>
            <a:r>
              <a:rPr lang="en-IE" sz="1000" b="0" i="0" u="none" strike="noStrike" baseline="0">
                <a:solidFill>
                  <a:srgbClr val="000000"/>
                </a:solidFill>
                <a:latin typeface="Arial"/>
                <a:cs typeface="Arial"/>
              </a:rPr>
              <a:t>p</a:t>
            </a:r>
            <a:endParaRPr lang="en-IE"/>
          </a:p>
        </xdr:txBody>
      </xdr:sp>
      <xdr:sp macro="" textlink="">
        <xdr:nvSpPr>
          <xdr:cNvPr id="8385" name="Rectangle 193">
            <a:extLst>
              <a:ext uri="{FF2B5EF4-FFF2-40B4-BE49-F238E27FC236}">
                <a16:creationId xmlns:a16="http://schemas.microsoft.com/office/drawing/2014/main" id="{00000000-0008-0000-0000-0000C1200000}"/>
              </a:ext>
            </a:extLst>
          </xdr:cNvPr>
          <xdr:cNvSpPr>
            <a:spLocks noChangeArrowheads="1"/>
          </xdr:cNvSpPr>
        </xdr:nvSpPr>
        <xdr:spPr bwMode="auto">
          <a:xfrm rot="4680000">
            <a:off x="354" y="663"/>
            <a:ext cx="17" cy="7"/>
          </a:xfrm>
          <a:prstGeom prst="rect">
            <a:avLst/>
          </a:prstGeom>
          <a:noFill/>
          <a:ln>
            <a:noFill/>
          </a:ln>
        </xdr:spPr>
        <xdr:txBody>
          <a:bodyPr wrap="none" lIns="0" tIns="0" rIns="0" bIns="0" anchor="t">
            <a:spAutoFit/>
          </a:bodyPr>
          <a:lstStyle/>
          <a:p>
            <a:pPr algn="l" rtl="0">
              <a:defRPr sz="1000"/>
            </a:pPr>
            <a:r>
              <a:rPr lang="en-IE" sz="1000" b="0" i="0" u="none" strike="noStrike" baseline="0">
                <a:solidFill>
                  <a:srgbClr val="000000"/>
                </a:solidFill>
                <a:latin typeface="Arial"/>
                <a:cs typeface="Arial"/>
              </a:rPr>
              <a:t>e</a:t>
            </a:r>
            <a:endParaRPr lang="en-IE"/>
          </a:p>
        </xdr:txBody>
      </xdr:sp>
      <xdr:sp macro="" textlink="">
        <xdr:nvSpPr>
          <xdr:cNvPr id="8386" name="Rectangle 194">
            <a:extLst>
              <a:ext uri="{FF2B5EF4-FFF2-40B4-BE49-F238E27FC236}">
                <a16:creationId xmlns:a16="http://schemas.microsoft.com/office/drawing/2014/main" id="{00000000-0008-0000-0000-0000C2200000}"/>
              </a:ext>
            </a:extLst>
          </xdr:cNvPr>
          <xdr:cNvSpPr>
            <a:spLocks noChangeArrowheads="1"/>
          </xdr:cNvSpPr>
        </xdr:nvSpPr>
        <xdr:spPr bwMode="auto">
          <a:xfrm rot="4680000">
            <a:off x="233" y="765"/>
            <a:ext cx="17" cy="4"/>
          </a:xfrm>
          <a:prstGeom prst="rect">
            <a:avLst/>
          </a:prstGeom>
          <a:noFill/>
          <a:ln>
            <a:noFill/>
          </a:ln>
        </xdr:spPr>
        <xdr:txBody>
          <a:bodyPr wrap="none" lIns="0" tIns="0" rIns="0" bIns="0" anchor="t">
            <a:spAutoFit/>
          </a:bodyPr>
          <a:lstStyle/>
          <a:p>
            <a:pPr algn="l" rtl="0">
              <a:defRPr sz="1000"/>
            </a:pPr>
            <a:r>
              <a:rPr lang="en-IE" sz="1000" b="0" i="0" u="none" strike="noStrike" baseline="0">
                <a:solidFill>
                  <a:srgbClr val="000000"/>
                </a:solidFill>
                <a:latin typeface="Arial"/>
                <a:cs typeface="Arial"/>
              </a:rPr>
              <a:t>r</a:t>
            </a:r>
            <a:endParaRPr lang="en-IE"/>
          </a:p>
        </xdr:txBody>
      </xdr:sp>
      <xdr:sp macro="" textlink="">
        <xdr:nvSpPr>
          <xdr:cNvPr id="8387" name="Rectangle 195">
            <a:extLst>
              <a:ext uri="{FF2B5EF4-FFF2-40B4-BE49-F238E27FC236}">
                <a16:creationId xmlns:a16="http://schemas.microsoft.com/office/drawing/2014/main" id="{00000000-0008-0000-0000-0000C3200000}"/>
              </a:ext>
            </a:extLst>
          </xdr:cNvPr>
          <xdr:cNvSpPr>
            <a:spLocks noChangeArrowheads="1"/>
          </xdr:cNvSpPr>
        </xdr:nvSpPr>
        <xdr:spPr bwMode="auto">
          <a:xfrm rot="4680000">
            <a:off x="237" y="764"/>
            <a:ext cx="17" cy="3"/>
          </a:xfrm>
          <a:prstGeom prst="rect">
            <a:avLst/>
          </a:prstGeom>
          <a:noFill/>
          <a:ln>
            <a:noFill/>
          </a:ln>
        </xdr:spPr>
        <xdr:txBody>
          <a:bodyPr wrap="none" lIns="0" tIns="0" rIns="0" bIns="0" anchor="t">
            <a:spAutoFit/>
          </a:bodyPr>
          <a:lstStyle/>
          <a:p>
            <a:pPr algn="l" rtl="0">
              <a:defRPr sz="1000"/>
            </a:pPr>
            <a:r>
              <a:rPr lang="en-IE" sz="1000" b="0" i="0" u="none" strike="noStrike" baseline="0">
                <a:solidFill>
                  <a:srgbClr val="000000"/>
                </a:solidFill>
                <a:latin typeface="Arial"/>
                <a:cs typeface="Arial"/>
              </a:rPr>
              <a:t>l</a:t>
            </a:r>
            <a:endParaRPr lang="en-IE"/>
          </a:p>
        </xdr:txBody>
      </xdr:sp>
      <xdr:sp macro="" textlink="">
        <xdr:nvSpPr>
          <xdr:cNvPr id="8388" name="Rectangle 196">
            <a:extLst>
              <a:ext uri="{FF2B5EF4-FFF2-40B4-BE49-F238E27FC236}">
                <a16:creationId xmlns:a16="http://schemas.microsoft.com/office/drawing/2014/main" id="{00000000-0008-0000-0000-0000C4200000}"/>
              </a:ext>
            </a:extLst>
          </xdr:cNvPr>
          <xdr:cNvSpPr>
            <a:spLocks noChangeArrowheads="1"/>
          </xdr:cNvSpPr>
        </xdr:nvSpPr>
        <xdr:spPr bwMode="auto">
          <a:xfrm rot="4680000">
            <a:off x="238" y="764"/>
            <a:ext cx="17" cy="3"/>
          </a:xfrm>
          <a:prstGeom prst="rect">
            <a:avLst/>
          </a:prstGeom>
          <a:noFill/>
          <a:ln>
            <a:noFill/>
          </a:ln>
        </xdr:spPr>
        <xdr:txBody>
          <a:bodyPr wrap="none" lIns="0" tIns="0" rIns="0" bIns="0" anchor="t">
            <a:spAutoFit/>
          </a:bodyPr>
          <a:lstStyle/>
          <a:p>
            <a:pPr algn="l" rtl="0">
              <a:defRPr sz="1000"/>
            </a:pPr>
            <a:r>
              <a:rPr lang="en-IE" sz="1000" b="0" i="0" u="none" strike="noStrike" baseline="0">
                <a:solidFill>
                  <a:srgbClr val="000000"/>
                </a:solidFill>
                <a:latin typeface="Arial"/>
                <a:cs typeface="Arial"/>
              </a:rPr>
              <a:t>i</a:t>
            </a:r>
            <a:endParaRPr lang="en-IE"/>
          </a:p>
        </xdr:txBody>
      </xdr:sp>
      <xdr:sp macro="" textlink="">
        <xdr:nvSpPr>
          <xdr:cNvPr id="8389" name="Rectangle 197">
            <a:extLst>
              <a:ext uri="{FF2B5EF4-FFF2-40B4-BE49-F238E27FC236}">
                <a16:creationId xmlns:a16="http://schemas.microsoft.com/office/drawing/2014/main" id="{00000000-0008-0000-0000-0000C5200000}"/>
              </a:ext>
            </a:extLst>
          </xdr:cNvPr>
          <xdr:cNvSpPr>
            <a:spLocks noChangeArrowheads="1"/>
          </xdr:cNvSpPr>
        </xdr:nvSpPr>
        <xdr:spPr bwMode="auto">
          <a:xfrm rot="4680000">
            <a:off x="357" y="684"/>
            <a:ext cx="17" cy="7"/>
          </a:xfrm>
          <a:prstGeom prst="rect">
            <a:avLst/>
          </a:prstGeom>
          <a:noFill/>
          <a:ln>
            <a:noFill/>
          </a:ln>
        </xdr:spPr>
        <xdr:txBody>
          <a:bodyPr wrap="none" lIns="0" tIns="0" rIns="0" bIns="0" anchor="t">
            <a:spAutoFit/>
          </a:bodyPr>
          <a:lstStyle/>
          <a:p>
            <a:pPr algn="l" rtl="0">
              <a:defRPr sz="1000"/>
            </a:pPr>
            <a:r>
              <a:rPr lang="en-IE" sz="1000" b="0" i="0" u="none" strike="noStrike" baseline="0">
                <a:solidFill>
                  <a:srgbClr val="000000"/>
                </a:solidFill>
                <a:latin typeface="Arial"/>
                <a:cs typeface="Arial"/>
              </a:rPr>
              <a:t>n</a:t>
            </a:r>
            <a:endParaRPr lang="en-IE"/>
          </a:p>
        </xdr:txBody>
      </xdr:sp>
      <xdr:sp macro="" textlink="">
        <xdr:nvSpPr>
          <xdr:cNvPr id="8390" name="Rectangle 198">
            <a:extLst>
              <a:ext uri="{FF2B5EF4-FFF2-40B4-BE49-F238E27FC236}">
                <a16:creationId xmlns:a16="http://schemas.microsoft.com/office/drawing/2014/main" id="{00000000-0008-0000-0000-0000C6200000}"/>
              </a:ext>
            </a:extLst>
          </xdr:cNvPr>
          <xdr:cNvSpPr>
            <a:spLocks noChangeArrowheads="1"/>
          </xdr:cNvSpPr>
        </xdr:nvSpPr>
        <xdr:spPr bwMode="auto">
          <a:xfrm rot="4680000">
            <a:off x="359" y="687"/>
            <a:ext cx="17" cy="7"/>
          </a:xfrm>
          <a:prstGeom prst="rect">
            <a:avLst/>
          </a:prstGeom>
          <a:noFill/>
          <a:ln>
            <a:noFill/>
          </a:ln>
        </xdr:spPr>
        <xdr:txBody>
          <a:bodyPr wrap="none" lIns="0" tIns="0" rIns="0" bIns="0" anchor="t">
            <a:spAutoFit/>
          </a:bodyPr>
          <a:lstStyle/>
          <a:p>
            <a:pPr algn="l" rtl="0">
              <a:defRPr sz="1000"/>
            </a:pPr>
            <a:r>
              <a:rPr lang="en-IE" sz="1000" b="0" i="0" u="none" strike="noStrike" baseline="0">
                <a:solidFill>
                  <a:srgbClr val="000000"/>
                </a:solidFill>
                <a:latin typeface="Arial"/>
                <a:cs typeface="Arial"/>
              </a:rPr>
              <a:t>k</a:t>
            </a:r>
            <a:endParaRPr lang="en-IE"/>
          </a:p>
        </xdr:txBody>
      </xdr:sp>
      <xdr:sp macro="" textlink="">
        <xdr:nvSpPr>
          <xdr:cNvPr id="8391" name="Rectangle 199">
            <a:extLst>
              <a:ext uri="{FF2B5EF4-FFF2-40B4-BE49-F238E27FC236}">
                <a16:creationId xmlns:a16="http://schemas.microsoft.com/office/drawing/2014/main" id="{00000000-0008-0000-0000-0000C7200000}"/>
              </a:ext>
            </a:extLst>
          </xdr:cNvPr>
          <xdr:cNvSpPr>
            <a:spLocks noChangeArrowheads="1"/>
          </xdr:cNvSpPr>
        </xdr:nvSpPr>
        <xdr:spPr bwMode="auto">
          <a:xfrm rot="4680000">
            <a:off x="209" y="13210"/>
            <a:ext cx="17" cy="1"/>
          </a:xfrm>
          <a:prstGeom prst="rect">
            <a:avLst/>
          </a:prstGeom>
          <a:noFill/>
          <a:ln>
            <a:noFill/>
          </a:ln>
        </xdr:spPr>
        <xdr:txBody>
          <a:bodyPr wrap="none" lIns="0" tIns="0" rIns="0" bIns="0" anchor="t">
            <a:spAutoFit/>
          </a:bodyPr>
          <a:lstStyle/>
          <a:p>
            <a:pPr algn="l" rtl="0">
              <a:defRPr sz="1000"/>
            </a:pPr>
            <a:r>
              <a:rPr lang="en-IE" sz="1000" b="0" i="0" u="none" strike="noStrike" baseline="0">
                <a:solidFill>
                  <a:srgbClr val="000000"/>
                </a:solidFill>
                <a:latin typeface="Arial"/>
                <a:cs typeface="Arial"/>
              </a:rPr>
              <a:t> </a:t>
            </a:r>
            <a:endParaRPr lang="en-IE"/>
          </a:p>
        </xdr:txBody>
      </xdr:sp>
      <xdr:sp macro="" textlink="">
        <xdr:nvSpPr>
          <xdr:cNvPr id="8392" name="Rectangle 200">
            <a:extLst>
              <a:ext uri="{FF2B5EF4-FFF2-40B4-BE49-F238E27FC236}">
                <a16:creationId xmlns:a16="http://schemas.microsoft.com/office/drawing/2014/main" id="{00000000-0008-0000-0000-0000C8200000}"/>
              </a:ext>
            </a:extLst>
          </xdr:cNvPr>
          <xdr:cNvSpPr>
            <a:spLocks noChangeArrowheads="1"/>
          </xdr:cNvSpPr>
        </xdr:nvSpPr>
        <xdr:spPr bwMode="auto">
          <a:xfrm>
            <a:off x="386" y="281"/>
            <a:ext cx="197" cy="23"/>
          </a:xfrm>
          <a:prstGeom prst="rect">
            <a:avLst/>
          </a:prstGeom>
          <a:noFill/>
          <a:ln>
            <a:noFill/>
          </a:ln>
        </xdr:spPr>
        <xdr:txBody>
          <a:bodyPr wrap="none" lIns="0" tIns="0" rIns="0" bIns="0" anchor="t">
            <a:spAutoFit/>
          </a:bodyPr>
          <a:lstStyle/>
          <a:p>
            <a:pPr algn="l" rtl="0">
              <a:defRPr sz="1000"/>
            </a:pPr>
            <a:r>
              <a:rPr lang="en-IE" sz="1400" b="1" i="0" u="none" strike="noStrike" baseline="0">
                <a:solidFill>
                  <a:srgbClr val="000000"/>
                </a:solidFill>
                <a:latin typeface="Arial"/>
                <a:cs typeface="Arial"/>
              </a:rPr>
              <a:t>Market Schema Guide</a:t>
            </a:r>
            <a:endParaRPr lang="en-IE"/>
          </a:p>
        </xdr:txBody>
      </xdr:sp>
      <xdr:sp macro="" textlink="">
        <xdr:nvSpPr>
          <xdr:cNvPr id="8393" name="Rectangle 201">
            <a:extLst>
              <a:ext uri="{FF2B5EF4-FFF2-40B4-BE49-F238E27FC236}">
                <a16:creationId xmlns:a16="http://schemas.microsoft.com/office/drawing/2014/main" id="{00000000-0008-0000-0000-0000C9200000}"/>
              </a:ext>
            </a:extLst>
          </xdr:cNvPr>
          <xdr:cNvSpPr>
            <a:spLocks noChangeArrowheads="1"/>
          </xdr:cNvSpPr>
        </xdr:nvSpPr>
        <xdr:spPr bwMode="auto">
          <a:xfrm>
            <a:off x="375" y="304"/>
            <a:ext cx="211"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00"/>
                </a:solidFill>
                <a:latin typeface="Arial"/>
                <a:cs typeface="Arial"/>
              </a:rPr>
              <a:t>Overall Workbook Structure </a:t>
            </a:r>
            <a:endParaRPr lang="en-IE"/>
          </a:p>
        </xdr:txBody>
      </xdr:sp>
      <xdr:sp macro="" textlink="">
        <xdr:nvSpPr>
          <xdr:cNvPr id="194111" name="Freeform 202">
            <a:extLst>
              <a:ext uri="{FF2B5EF4-FFF2-40B4-BE49-F238E27FC236}">
                <a16:creationId xmlns:a16="http://schemas.microsoft.com/office/drawing/2014/main" id="{00000000-0008-0000-0000-00003FF60200}"/>
              </a:ext>
            </a:extLst>
          </xdr:cNvPr>
          <xdr:cNvSpPr>
            <a:spLocks/>
          </xdr:cNvSpPr>
        </xdr:nvSpPr>
        <xdr:spPr bwMode="auto">
          <a:xfrm>
            <a:off x="250" y="777"/>
            <a:ext cx="265" cy="153"/>
          </a:xfrm>
          <a:custGeom>
            <a:avLst/>
            <a:gdLst>
              <a:gd name="T0" fmla="*/ 0 w 4233"/>
              <a:gd name="T1" fmla="*/ 0 h 2445"/>
              <a:gd name="T2" fmla="*/ 0 w 4233"/>
              <a:gd name="T3" fmla="*/ 0 h 2445"/>
              <a:gd name="T4" fmla="*/ 0 w 4233"/>
              <a:gd name="T5" fmla="*/ 0 h 2445"/>
              <a:gd name="T6" fmla="*/ 0 w 4233"/>
              <a:gd name="T7" fmla="*/ 0 h 2445"/>
              <a:gd name="T8" fmla="*/ 0 w 4233"/>
              <a:gd name="T9" fmla="*/ 0 h 2445"/>
              <a:gd name="T10" fmla="*/ 0 w 4233"/>
              <a:gd name="T11" fmla="*/ 0 h 2445"/>
              <a:gd name="T12" fmla="*/ 0 w 4233"/>
              <a:gd name="T13" fmla="*/ 0 h 2445"/>
              <a:gd name="T14" fmla="*/ 0 w 4233"/>
              <a:gd name="T15" fmla="*/ 0 h 2445"/>
              <a:gd name="T16" fmla="*/ 0 w 4233"/>
              <a:gd name="T17" fmla="*/ 0 h 244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4233" h="2445">
                <a:moveTo>
                  <a:pt x="3930" y="2445"/>
                </a:moveTo>
                <a:cubicBezTo>
                  <a:pt x="4097" y="2445"/>
                  <a:pt x="4233" y="2310"/>
                  <a:pt x="4233" y="2143"/>
                </a:cubicBezTo>
                <a:lnTo>
                  <a:pt x="4233" y="303"/>
                </a:lnTo>
                <a:cubicBezTo>
                  <a:pt x="4233" y="136"/>
                  <a:pt x="4097" y="0"/>
                  <a:pt x="3930" y="0"/>
                </a:cubicBezTo>
                <a:lnTo>
                  <a:pt x="302" y="0"/>
                </a:lnTo>
                <a:cubicBezTo>
                  <a:pt x="135" y="0"/>
                  <a:pt x="0" y="136"/>
                  <a:pt x="0" y="303"/>
                </a:cubicBezTo>
                <a:lnTo>
                  <a:pt x="0" y="2143"/>
                </a:lnTo>
                <a:cubicBezTo>
                  <a:pt x="0" y="2310"/>
                  <a:pt x="135" y="2445"/>
                  <a:pt x="302" y="2445"/>
                </a:cubicBezTo>
                <a:lnTo>
                  <a:pt x="3930" y="2445"/>
                </a:lnTo>
                <a:close/>
              </a:path>
            </a:pathLst>
          </a:custGeom>
          <a:solidFill>
            <a:srgbClr val="FFFF00"/>
          </a:solidFill>
          <a:ln w="0">
            <a:solidFill>
              <a:srgbClr val="000000"/>
            </a:solidFill>
            <a:prstDash val="solid"/>
            <a:round/>
            <a:headEnd/>
            <a:tailEnd/>
          </a:ln>
        </xdr:spPr>
      </xdr:sp>
      <xdr:sp macro="" textlink="">
        <xdr:nvSpPr>
          <xdr:cNvPr id="194112" name="Freeform 203">
            <a:extLst>
              <a:ext uri="{FF2B5EF4-FFF2-40B4-BE49-F238E27FC236}">
                <a16:creationId xmlns:a16="http://schemas.microsoft.com/office/drawing/2014/main" id="{00000000-0008-0000-0000-000040F60200}"/>
              </a:ext>
            </a:extLst>
          </xdr:cNvPr>
          <xdr:cNvSpPr>
            <a:spLocks/>
          </xdr:cNvSpPr>
        </xdr:nvSpPr>
        <xdr:spPr bwMode="auto">
          <a:xfrm>
            <a:off x="250" y="777"/>
            <a:ext cx="265" cy="153"/>
          </a:xfrm>
          <a:custGeom>
            <a:avLst/>
            <a:gdLst>
              <a:gd name="T0" fmla="*/ 0 w 4233"/>
              <a:gd name="T1" fmla="*/ 0 h 2445"/>
              <a:gd name="T2" fmla="*/ 0 w 4233"/>
              <a:gd name="T3" fmla="*/ 0 h 2445"/>
              <a:gd name="T4" fmla="*/ 0 w 4233"/>
              <a:gd name="T5" fmla="*/ 0 h 2445"/>
              <a:gd name="T6" fmla="*/ 0 w 4233"/>
              <a:gd name="T7" fmla="*/ 0 h 2445"/>
              <a:gd name="T8" fmla="*/ 0 w 4233"/>
              <a:gd name="T9" fmla="*/ 0 h 2445"/>
              <a:gd name="T10" fmla="*/ 0 w 4233"/>
              <a:gd name="T11" fmla="*/ 0 h 2445"/>
              <a:gd name="T12" fmla="*/ 0 w 4233"/>
              <a:gd name="T13" fmla="*/ 0 h 2445"/>
              <a:gd name="T14" fmla="*/ 0 w 4233"/>
              <a:gd name="T15" fmla="*/ 0 h 2445"/>
              <a:gd name="T16" fmla="*/ 0 w 4233"/>
              <a:gd name="T17" fmla="*/ 0 h 244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4233" h="2445">
                <a:moveTo>
                  <a:pt x="3930" y="2445"/>
                </a:moveTo>
                <a:cubicBezTo>
                  <a:pt x="4097" y="2445"/>
                  <a:pt x="4233" y="2310"/>
                  <a:pt x="4233" y="2143"/>
                </a:cubicBezTo>
                <a:lnTo>
                  <a:pt x="4233" y="303"/>
                </a:lnTo>
                <a:cubicBezTo>
                  <a:pt x="4233" y="136"/>
                  <a:pt x="4097" y="0"/>
                  <a:pt x="3930" y="0"/>
                </a:cubicBezTo>
                <a:lnTo>
                  <a:pt x="302" y="0"/>
                </a:lnTo>
                <a:cubicBezTo>
                  <a:pt x="135" y="0"/>
                  <a:pt x="0" y="136"/>
                  <a:pt x="0" y="303"/>
                </a:cubicBezTo>
                <a:lnTo>
                  <a:pt x="0" y="2143"/>
                </a:lnTo>
                <a:cubicBezTo>
                  <a:pt x="0" y="2310"/>
                  <a:pt x="135" y="2445"/>
                  <a:pt x="302" y="2445"/>
                </a:cubicBezTo>
                <a:lnTo>
                  <a:pt x="3930" y="2445"/>
                </a:lnTo>
                <a:close/>
              </a:path>
            </a:pathLst>
          </a:custGeom>
          <a:noFill/>
          <a:ln w="0"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396" name="Rectangle 204">
            <a:extLst>
              <a:ext uri="{FF2B5EF4-FFF2-40B4-BE49-F238E27FC236}">
                <a16:creationId xmlns:a16="http://schemas.microsoft.com/office/drawing/2014/main" id="{00000000-0008-0000-0000-0000CC200000}"/>
              </a:ext>
            </a:extLst>
          </xdr:cNvPr>
          <xdr:cNvSpPr>
            <a:spLocks noChangeArrowheads="1"/>
          </xdr:cNvSpPr>
        </xdr:nvSpPr>
        <xdr:spPr bwMode="auto">
          <a:xfrm>
            <a:off x="256" y="782"/>
            <a:ext cx="71"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FF"/>
                </a:solidFill>
                <a:latin typeface="Arial"/>
                <a:cs typeface="Arial"/>
              </a:rPr>
              <a:t>Data Item</a:t>
            </a:r>
            <a:endParaRPr lang="en-IE"/>
          </a:p>
        </xdr:txBody>
      </xdr:sp>
      <xdr:sp macro="" textlink="">
        <xdr:nvSpPr>
          <xdr:cNvPr id="8397" name="Rectangle 205">
            <a:extLst>
              <a:ext uri="{FF2B5EF4-FFF2-40B4-BE49-F238E27FC236}">
                <a16:creationId xmlns:a16="http://schemas.microsoft.com/office/drawing/2014/main" id="{00000000-0008-0000-0000-0000CD200000}"/>
              </a:ext>
            </a:extLst>
          </xdr:cNvPr>
          <xdr:cNvSpPr>
            <a:spLocks noChangeArrowheads="1"/>
          </xdr:cNvSpPr>
        </xdr:nvSpPr>
        <xdr:spPr bwMode="auto">
          <a:xfrm>
            <a:off x="369" y="782"/>
            <a:ext cx="26"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FF"/>
                </a:solidFill>
                <a:latin typeface="Arial"/>
                <a:cs typeface="Arial"/>
              </a:rPr>
              <a:t>MM</a:t>
            </a:r>
            <a:endParaRPr lang="en-IE"/>
          </a:p>
        </xdr:txBody>
      </xdr:sp>
      <xdr:sp macro="" textlink="">
        <xdr:nvSpPr>
          <xdr:cNvPr id="8398" name="Rectangle 206">
            <a:extLst>
              <a:ext uri="{FF2B5EF4-FFF2-40B4-BE49-F238E27FC236}">
                <a16:creationId xmlns:a16="http://schemas.microsoft.com/office/drawing/2014/main" id="{00000000-0008-0000-0000-0000CE200000}"/>
              </a:ext>
            </a:extLst>
          </xdr:cNvPr>
          <xdr:cNvSpPr>
            <a:spLocks noChangeArrowheads="1"/>
          </xdr:cNvSpPr>
        </xdr:nvSpPr>
        <xdr:spPr bwMode="auto">
          <a:xfrm>
            <a:off x="426" y="782"/>
            <a:ext cx="38"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FF"/>
                </a:solidFill>
                <a:latin typeface="Arial"/>
                <a:cs typeface="Arial"/>
              </a:rPr>
              <a:t>Total</a:t>
            </a:r>
            <a:endParaRPr lang="en-IE"/>
          </a:p>
        </xdr:txBody>
      </xdr:sp>
      <xdr:sp macro="" textlink="">
        <xdr:nvSpPr>
          <xdr:cNvPr id="8399" name="Rectangle 207">
            <a:extLst>
              <a:ext uri="{FF2B5EF4-FFF2-40B4-BE49-F238E27FC236}">
                <a16:creationId xmlns:a16="http://schemas.microsoft.com/office/drawing/2014/main" id="{00000000-0008-0000-0000-0000CF200000}"/>
              </a:ext>
            </a:extLst>
          </xdr:cNvPr>
          <xdr:cNvSpPr>
            <a:spLocks noChangeArrowheads="1"/>
          </xdr:cNvSpPr>
        </xdr:nvSpPr>
        <xdr:spPr bwMode="auto">
          <a:xfrm>
            <a:off x="256" y="801"/>
            <a:ext cx="61"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Data Item </a:t>
            </a:r>
            <a:endParaRPr lang="en-IE"/>
          </a:p>
        </xdr:txBody>
      </xdr:sp>
      <xdr:sp macro="" textlink="">
        <xdr:nvSpPr>
          <xdr:cNvPr id="8400" name="Rectangle 208">
            <a:extLst>
              <a:ext uri="{FF2B5EF4-FFF2-40B4-BE49-F238E27FC236}">
                <a16:creationId xmlns:a16="http://schemas.microsoft.com/office/drawing/2014/main" id="{00000000-0008-0000-0000-0000D0200000}"/>
              </a:ext>
            </a:extLst>
          </xdr:cNvPr>
          <xdr:cNvSpPr>
            <a:spLocks noChangeArrowheads="1"/>
          </xdr:cNvSpPr>
        </xdr:nvSpPr>
        <xdr:spPr bwMode="auto">
          <a:xfrm>
            <a:off x="319" y="801"/>
            <a:ext cx="7"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1</a:t>
            </a:r>
            <a:endParaRPr lang="en-IE"/>
          </a:p>
        </xdr:txBody>
      </xdr:sp>
      <xdr:sp macro="" textlink="">
        <xdr:nvSpPr>
          <xdr:cNvPr id="8401" name="Rectangle 209">
            <a:extLst>
              <a:ext uri="{FF2B5EF4-FFF2-40B4-BE49-F238E27FC236}">
                <a16:creationId xmlns:a16="http://schemas.microsoft.com/office/drawing/2014/main" id="{00000000-0008-0000-0000-0000D1200000}"/>
              </a:ext>
            </a:extLst>
          </xdr:cNvPr>
          <xdr:cNvSpPr>
            <a:spLocks noChangeArrowheads="1"/>
          </xdr:cNvSpPr>
        </xdr:nvSpPr>
        <xdr:spPr bwMode="auto">
          <a:xfrm>
            <a:off x="369" y="801"/>
            <a:ext cx="21"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010</a:t>
            </a:r>
            <a:endParaRPr lang="en-IE"/>
          </a:p>
        </xdr:txBody>
      </xdr:sp>
      <xdr:sp macro="" textlink="">
        <xdr:nvSpPr>
          <xdr:cNvPr id="8402" name="Rectangle 210">
            <a:extLst>
              <a:ext uri="{FF2B5EF4-FFF2-40B4-BE49-F238E27FC236}">
                <a16:creationId xmlns:a16="http://schemas.microsoft.com/office/drawing/2014/main" id="{00000000-0008-0000-0000-0000D2200000}"/>
              </a:ext>
            </a:extLst>
          </xdr:cNvPr>
          <xdr:cNvSpPr>
            <a:spLocks noChangeArrowheads="1"/>
          </xdr:cNvSpPr>
        </xdr:nvSpPr>
        <xdr:spPr bwMode="auto">
          <a:xfrm>
            <a:off x="426" y="801"/>
            <a:ext cx="31"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      1</a:t>
            </a:r>
            <a:endParaRPr lang="en-IE"/>
          </a:p>
        </xdr:txBody>
      </xdr:sp>
      <xdr:sp macro="" textlink="">
        <xdr:nvSpPr>
          <xdr:cNvPr id="8403" name="Rectangle 211">
            <a:extLst>
              <a:ext uri="{FF2B5EF4-FFF2-40B4-BE49-F238E27FC236}">
                <a16:creationId xmlns:a16="http://schemas.microsoft.com/office/drawing/2014/main" id="{00000000-0008-0000-0000-0000D3200000}"/>
              </a:ext>
            </a:extLst>
          </xdr:cNvPr>
          <xdr:cNvSpPr>
            <a:spLocks noChangeArrowheads="1"/>
          </xdr:cNvSpPr>
        </xdr:nvSpPr>
        <xdr:spPr bwMode="auto">
          <a:xfrm>
            <a:off x="369" y="817"/>
            <a:ext cx="21"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013</a:t>
            </a:r>
            <a:endParaRPr lang="en-IE"/>
          </a:p>
        </xdr:txBody>
      </xdr:sp>
      <xdr:sp macro="" textlink="">
        <xdr:nvSpPr>
          <xdr:cNvPr id="8404" name="Rectangle 212">
            <a:extLst>
              <a:ext uri="{FF2B5EF4-FFF2-40B4-BE49-F238E27FC236}">
                <a16:creationId xmlns:a16="http://schemas.microsoft.com/office/drawing/2014/main" id="{00000000-0008-0000-0000-0000D4200000}"/>
              </a:ext>
            </a:extLst>
          </xdr:cNvPr>
          <xdr:cNvSpPr>
            <a:spLocks noChangeArrowheads="1"/>
          </xdr:cNvSpPr>
        </xdr:nvSpPr>
        <xdr:spPr bwMode="auto">
          <a:xfrm>
            <a:off x="426" y="817"/>
            <a:ext cx="31"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      1</a:t>
            </a:r>
            <a:endParaRPr lang="en-IE"/>
          </a:p>
        </xdr:txBody>
      </xdr:sp>
      <xdr:sp macro="" textlink="">
        <xdr:nvSpPr>
          <xdr:cNvPr id="8405" name="Rectangle 213">
            <a:extLst>
              <a:ext uri="{FF2B5EF4-FFF2-40B4-BE49-F238E27FC236}">
                <a16:creationId xmlns:a16="http://schemas.microsoft.com/office/drawing/2014/main" id="{00000000-0008-0000-0000-0000D5200000}"/>
              </a:ext>
            </a:extLst>
          </xdr:cNvPr>
          <xdr:cNvSpPr>
            <a:spLocks noChangeArrowheads="1"/>
          </xdr:cNvSpPr>
        </xdr:nvSpPr>
        <xdr:spPr bwMode="auto">
          <a:xfrm>
            <a:off x="369" y="833"/>
            <a:ext cx="21"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016</a:t>
            </a:r>
            <a:endParaRPr lang="en-IE"/>
          </a:p>
        </xdr:txBody>
      </xdr:sp>
      <xdr:sp macro="" textlink="">
        <xdr:nvSpPr>
          <xdr:cNvPr id="8406" name="Rectangle 214">
            <a:extLst>
              <a:ext uri="{FF2B5EF4-FFF2-40B4-BE49-F238E27FC236}">
                <a16:creationId xmlns:a16="http://schemas.microsoft.com/office/drawing/2014/main" id="{00000000-0008-0000-0000-0000D6200000}"/>
              </a:ext>
            </a:extLst>
          </xdr:cNvPr>
          <xdr:cNvSpPr>
            <a:spLocks noChangeArrowheads="1"/>
          </xdr:cNvSpPr>
        </xdr:nvSpPr>
        <xdr:spPr bwMode="auto">
          <a:xfrm>
            <a:off x="426" y="833"/>
            <a:ext cx="31"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      2</a:t>
            </a:r>
            <a:endParaRPr lang="en-IE"/>
          </a:p>
        </xdr:txBody>
      </xdr:sp>
      <xdr:sp macro="" textlink="">
        <xdr:nvSpPr>
          <xdr:cNvPr id="8407" name="Rectangle 215">
            <a:extLst>
              <a:ext uri="{FF2B5EF4-FFF2-40B4-BE49-F238E27FC236}">
                <a16:creationId xmlns:a16="http://schemas.microsoft.com/office/drawing/2014/main" id="{00000000-0008-0000-0000-0000D7200000}"/>
              </a:ext>
            </a:extLst>
          </xdr:cNvPr>
          <xdr:cNvSpPr>
            <a:spLocks noChangeArrowheads="1"/>
          </xdr:cNvSpPr>
        </xdr:nvSpPr>
        <xdr:spPr bwMode="auto">
          <a:xfrm>
            <a:off x="369" y="849"/>
            <a:ext cx="19"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etc</a:t>
            </a:r>
            <a:endParaRPr lang="en-IE"/>
          </a:p>
        </xdr:txBody>
      </xdr:sp>
      <xdr:sp macro="" textlink="">
        <xdr:nvSpPr>
          <xdr:cNvPr id="8408" name="Rectangle 216">
            <a:extLst>
              <a:ext uri="{FF2B5EF4-FFF2-40B4-BE49-F238E27FC236}">
                <a16:creationId xmlns:a16="http://schemas.microsoft.com/office/drawing/2014/main" id="{00000000-0008-0000-0000-0000D8200000}"/>
              </a:ext>
            </a:extLst>
          </xdr:cNvPr>
          <xdr:cNvSpPr>
            <a:spLocks noChangeArrowheads="1"/>
          </xdr:cNvSpPr>
        </xdr:nvSpPr>
        <xdr:spPr bwMode="auto">
          <a:xfrm>
            <a:off x="388" y="849"/>
            <a:ext cx="4"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a:t>
            </a:r>
            <a:endParaRPr lang="en-IE"/>
          </a:p>
        </xdr:txBody>
      </xdr:sp>
      <xdr:sp macro="" textlink="">
        <xdr:nvSpPr>
          <xdr:cNvPr id="8409" name="Rectangle 217">
            <a:extLst>
              <a:ext uri="{FF2B5EF4-FFF2-40B4-BE49-F238E27FC236}">
                <a16:creationId xmlns:a16="http://schemas.microsoft.com/office/drawing/2014/main" id="{00000000-0008-0000-0000-0000D9200000}"/>
              </a:ext>
            </a:extLst>
          </xdr:cNvPr>
          <xdr:cNvSpPr>
            <a:spLocks noChangeArrowheads="1"/>
          </xdr:cNvSpPr>
        </xdr:nvSpPr>
        <xdr:spPr bwMode="auto">
          <a:xfrm>
            <a:off x="256" y="865"/>
            <a:ext cx="61"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Data Item </a:t>
            </a:r>
            <a:endParaRPr lang="en-IE"/>
          </a:p>
        </xdr:txBody>
      </xdr:sp>
      <xdr:sp macro="" textlink="">
        <xdr:nvSpPr>
          <xdr:cNvPr id="8410" name="Rectangle 218">
            <a:extLst>
              <a:ext uri="{FF2B5EF4-FFF2-40B4-BE49-F238E27FC236}">
                <a16:creationId xmlns:a16="http://schemas.microsoft.com/office/drawing/2014/main" id="{00000000-0008-0000-0000-0000DA200000}"/>
              </a:ext>
            </a:extLst>
          </xdr:cNvPr>
          <xdr:cNvSpPr>
            <a:spLocks noChangeArrowheads="1"/>
          </xdr:cNvSpPr>
        </xdr:nvSpPr>
        <xdr:spPr bwMode="auto">
          <a:xfrm>
            <a:off x="319" y="865"/>
            <a:ext cx="7"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2</a:t>
            </a:r>
            <a:endParaRPr lang="en-IE"/>
          </a:p>
        </xdr:txBody>
      </xdr:sp>
      <xdr:sp macro="" textlink="">
        <xdr:nvSpPr>
          <xdr:cNvPr id="8411" name="Rectangle 219">
            <a:extLst>
              <a:ext uri="{FF2B5EF4-FFF2-40B4-BE49-F238E27FC236}">
                <a16:creationId xmlns:a16="http://schemas.microsoft.com/office/drawing/2014/main" id="{00000000-0008-0000-0000-0000DB200000}"/>
              </a:ext>
            </a:extLst>
          </xdr:cNvPr>
          <xdr:cNvSpPr>
            <a:spLocks noChangeArrowheads="1"/>
          </xdr:cNvSpPr>
        </xdr:nvSpPr>
        <xdr:spPr bwMode="auto">
          <a:xfrm>
            <a:off x="312" y="881"/>
            <a:ext cx="19"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Etc</a:t>
            </a:r>
            <a:endParaRPr lang="en-IE"/>
          </a:p>
        </xdr:txBody>
      </xdr:sp>
      <xdr:sp macro="" textlink="">
        <xdr:nvSpPr>
          <xdr:cNvPr id="8412" name="Rectangle 220">
            <a:extLst>
              <a:ext uri="{FF2B5EF4-FFF2-40B4-BE49-F238E27FC236}">
                <a16:creationId xmlns:a16="http://schemas.microsoft.com/office/drawing/2014/main" id="{00000000-0008-0000-0000-0000DC200000}"/>
              </a:ext>
            </a:extLst>
          </xdr:cNvPr>
          <xdr:cNvSpPr>
            <a:spLocks noChangeArrowheads="1"/>
          </xdr:cNvSpPr>
        </xdr:nvSpPr>
        <xdr:spPr bwMode="auto">
          <a:xfrm>
            <a:off x="333" y="881"/>
            <a:ext cx="4"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a:t>
            </a:r>
            <a:endParaRPr lang="en-IE"/>
          </a:p>
        </xdr:txBody>
      </xdr:sp>
      <xdr:sp macro="" textlink="">
        <xdr:nvSpPr>
          <xdr:cNvPr id="8413" name="Rectangle 221">
            <a:extLst>
              <a:ext uri="{FF2B5EF4-FFF2-40B4-BE49-F238E27FC236}">
                <a16:creationId xmlns:a16="http://schemas.microsoft.com/office/drawing/2014/main" id="{00000000-0008-0000-0000-0000DD200000}"/>
              </a:ext>
            </a:extLst>
          </xdr:cNvPr>
          <xdr:cNvSpPr>
            <a:spLocks noChangeArrowheads="1"/>
          </xdr:cNvSpPr>
        </xdr:nvSpPr>
        <xdr:spPr bwMode="auto">
          <a:xfrm>
            <a:off x="312" y="897"/>
            <a:ext cx="20"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 . .</a:t>
            </a:r>
            <a:endParaRPr lang="en-IE"/>
          </a:p>
        </xdr:txBody>
      </xdr:sp>
      <xdr:sp macro="" textlink="">
        <xdr:nvSpPr>
          <xdr:cNvPr id="8414" name="Rectangle 222">
            <a:extLst>
              <a:ext uri="{FF2B5EF4-FFF2-40B4-BE49-F238E27FC236}">
                <a16:creationId xmlns:a16="http://schemas.microsoft.com/office/drawing/2014/main" id="{00000000-0008-0000-0000-0000DE200000}"/>
              </a:ext>
            </a:extLst>
          </xdr:cNvPr>
          <xdr:cNvSpPr>
            <a:spLocks noChangeArrowheads="1"/>
          </xdr:cNvSpPr>
        </xdr:nvSpPr>
        <xdr:spPr bwMode="auto">
          <a:xfrm>
            <a:off x="698" y="469"/>
            <a:ext cx="117"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00"/>
                </a:solidFill>
                <a:latin typeface="Arial"/>
                <a:cs typeface="Arial"/>
              </a:rPr>
              <a:t>Data Codes tab</a:t>
            </a:r>
            <a:endParaRPr lang="en-IE"/>
          </a:p>
        </xdr:txBody>
      </xdr:sp>
      <xdr:sp macro="" textlink="">
        <xdr:nvSpPr>
          <xdr:cNvPr id="8415" name="Rectangle 223">
            <a:extLst>
              <a:ext uri="{FF2B5EF4-FFF2-40B4-BE49-F238E27FC236}">
                <a16:creationId xmlns:a16="http://schemas.microsoft.com/office/drawing/2014/main" id="{00000000-0008-0000-0000-0000DF200000}"/>
              </a:ext>
            </a:extLst>
          </xdr:cNvPr>
          <xdr:cNvSpPr>
            <a:spLocks noChangeArrowheads="1"/>
          </xdr:cNvSpPr>
        </xdr:nvSpPr>
        <xdr:spPr bwMode="auto">
          <a:xfrm>
            <a:off x="150" y="940"/>
            <a:ext cx="109"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00"/>
                </a:solidFill>
                <a:latin typeface="Arial"/>
                <a:cs typeface="Arial"/>
              </a:rPr>
              <a:t>Data Items per </a:t>
            </a:r>
            <a:endParaRPr lang="en-IE"/>
          </a:p>
        </xdr:txBody>
      </xdr:sp>
      <xdr:sp macro="" textlink="">
        <xdr:nvSpPr>
          <xdr:cNvPr id="8416" name="Rectangle 224">
            <a:extLst>
              <a:ext uri="{FF2B5EF4-FFF2-40B4-BE49-F238E27FC236}">
                <a16:creationId xmlns:a16="http://schemas.microsoft.com/office/drawing/2014/main" id="{00000000-0008-0000-0000-0000E0200000}"/>
              </a:ext>
            </a:extLst>
          </xdr:cNvPr>
          <xdr:cNvSpPr>
            <a:spLocks noChangeArrowheads="1"/>
          </xdr:cNvSpPr>
        </xdr:nvSpPr>
        <xdr:spPr bwMode="auto">
          <a:xfrm>
            <a:off x="178" y="960"/>
            <a:ext cx="54"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00"/>
                </a:solidFill>
                <a:latin typeface="Arial"/>
                <a:cs typeface="Arial"/>
              </a:rPr>
              <a:t>MM tab</a:t>
            </a:r>
            <a:endParaRPr lang="en-IE"/>
          </a:p>
        </xdr:txBody>
      </xdr:sp>
      <xdr:sp macro="" textlink="">
        <xdr:nvSpPr>
          <xdr:cNvPr id="194134" name="Freeform 225">
            <a:extLst>
              <a:ext uri="{FF2B5EF4-FFF2-40B4-BE49-F238E27FC236}">
                <a16:creationId xmlns:a16="http://schemas.microsoft.com/office/drawing/2014/main" id="{00000000-0008-0000-0000-000056F60200}"/>
              </a:ext>
            </a:extLst>
          </xdr:cNvPr>
          <xdr:cNvSpPr>
            <a:spLocks/>
          </xdr:cNvSpPr>
        </xdr:nvSpPr>
        <xdr:spPr bwMode="auto">
          <a:xfrm>
            <a:off x="617" y="820"/>
            <a:ext cx="151" cy="114"/>
          </a:xfrm>
          <a:custGeom>
            <a:avLst/>
            <a:gdLst>
              <a:gd name="T0" fmla="*/ 0 w 2419"/>
              <a:gd name="T1" fmla="*/ 0 h 1814"/>
              <a:gd name="T2" fmla="*/ 0 w 2419"/>
              <a:gd name="T3" fmla="*/ 0 h 1814"/>
              <a:gd name="T4" fmla="*/ 0 w 2419"/>
              <a:gd name="T5" fmla="*/ 0 h 1814"/>
              <a:gd name="T6" fmla="*/ 0 w 2419"/>
              <a:gd name="T7" fmla="*/ 0 h 1814"/>
              <a:gd name="T8" fmla="*/ 0 w 2419"/>
              <a:gd name="T9" fmla="*/ 0 h 1814"/>
              <a:gd name="T10" fmla="*/ 0 w 2419"/>
              <a:gd name="T11" fmla="*/ 0 h 1814"/>
              <a:gd name="T12" fmla="*/ 0 w 2419"/>
              <a:gd name="T13" fmla="*/ 0 h 1814"/>
              <a:gd name="T14" fmla="*/ 0 w 2419"/>
              <a:gd name="T15" fmla="*/ 0 h 1814"/>
              <a:gd name="T16" fmla="*/ 0 w 2419"/>
              <a:gd name="T17" fmla="*/ 0 h 1814"/>
              <a:gd name="T18" fmla="*/ 0 w 2419"/>
              <a:gd name="T19" fmla="*/ 0 h 1814"/>
              <a:gd name="T20" fmla="*/ 0 w 2419"/>
              <a:gd name="T21" fmla="*/ 0 h 181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2419" h="1814">
                <a:moveTo>
                  <a:pt x="2117" y="1814"/>
                </a:moveTo>
                <a:cubicBezTo>
                  <a:pt x="2284" y="1814"/>
                  <a:pt x="2419" y="1679"/>
                  <a:pt x="2419" y="1512"/>
                </a:cubicBezTo>
                <a:lnTo>
                  <a:pt x="2419" y="303"/>
                </a:lnTo>
                <a:cubicBezTo>
                  <a:pt x="2419" y="136"/>
                  <a:pt x="2284" y="0"/>
                  <a:pt x="2117" y="0"/>
                </a:cubicBezTo>
                <a:lnTo>
                  <a:pt x="303" y="0"/>
                </a:lnTo>
                <a:cubicBezTo>
                  <a:pt x="136" y="0"/>
                  <a:pt x="0" y="136"/>
                  <a:pt x="0" y="303"/>
                </a:cubicBezTo>
                <a:lnTo>
                  <a:pt x="0" y="1512"/>
                </a:lnTo>
                <a:cubicBezTo>
                  <a:pt x="0" y="1679"/>
                  <a:pt x="136" y="1814"/>
                  <a:pt x="303" y="1814"/>
                </a:cubicBezTo>
                <a:lnTo>
                  <a:pt x="2117" y="1814"/>
                </a:lnTo>
                <a:close/>
              </a:path>
            </a:pathLst>
          </a:custGeom>
          <a:solidFill>
            <a:srgbClr val="E8EEF7"/>
          </a:solidFill>
          <a:ln w="0">
            <a:solidFill>
              <a:srgbClr val="000000"/>
            </a:solidFill>
            <a:prstDash val="solid"/>
            <a:round/>
            <a:headEnd/>
            <a:tailEnd/>
          </a:ln>
        </xdr:spPr>
      </xdr:sp>
      <xdr:sp macro="" textlink="">
        <xdr:nvSpPr>
          <xdr:cNvPr id="194135" name="Freeform 226">
            <a:extLst>
              <a:ext uri="{FF2B5EF4-FFF2-40B4-BE49-F238E27FC236}">
                <a16:creationId xmlns:a16="http://schemas.microsoft.com/office/drawing/2014/main" id="{00000000-0008-0000-0000-000057F60200}"/>
              </a:ext>
            </a:extLst>
          </xdr:cNvPr>
          <xdr:cNvSpPr>
            <a:spLocks/>
          </xdr:cNvSpPr>
        </xdr:nvSpPr>
        <xdr:spPr bwMode="auto">
          <a:xfrm>
            <a:off x="617" y="820"/>
            <a:ext cx="151" cy="114"/>
          </a:xfrm>
          <a:custGeom>
            <a:avLst/>
            <a:gdLst>
              <a:gd name="T0" fmla="*/ 0 w 2419"/>
              <a:gd name="T1" fmla="*/ 0 h 1814"/>
              <a:gd name="T2" fmla="*/ 0 w 2419"/>
              <a:gd name="T3" fmla="*/ 0 h 1814"/>
              <a:gd name="T4" fmla="*/ 0 w 2419"/>
              <a:gd name="T5" fmla="*/ 0 h 1814"/>
              <a:gd name="T6" fmla="*/ 0 w 2419"/>
              <a:gd name="T7" fmla="*/ 0 h 1814"/>
              <a:gd name="T8" fmla="*/ 0 w 2419"/>
              <a:gd name="T9" fmla="*/ 0 h 1814"/>
              <a:gd name="T10" fmla="*/ 0 w 2419"/>
              <a:gd name="T11" fmla="*/ 0 h 1814"/>
              <a:gd name="T12" fmla="*/ 0 w 2419"/>
              <a:gd name="T13" fmla="*/ 0 h 1814"/>
              <a:gd name="T14" fmla="*/ 0 w 2419"/>
              <a:gd name="T15" fmla="*/ 0 h 1814"/>
              <a:gd name="T16" fmla="*/ 0 w 2419"/>
              <a:gd name="T17" fmla="*/ 0 h 1814"/>
              <a:gd name="T18" fmla="*/ 0 w 2419"/>
              <a:gd name="T19" fmla="*/ 0 h 1814"/>
              <a:gd name="T20" fmla="*/ 0 w 2419"/>
              <a:gd name="T21" fmla="*/ 0 h 181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2419" h="1814">
                <a:moveTo>
                  <a:pt x="2117" y="1814"/>
                </a:moveTo>
                <a:cubicBezTo>
                  <a:pt x="2284" y="1814"/>
                  <a:pt x="2419" y="1679"/>
                  <a:pt x="2419" y="1512"/>
                </a:cubicBezTo>
                <a:lnTo>
                  <a:pt x="2419" y="303"/>
                </a:lnTo>
                <a:cubicBezTo>
                  <a:pt x="2419" y="136"/>
                  <a:pt x="2284" y="0"/>
                  <a:pt x="2117" y="0"/>
                </a:cubicBezTo>
                <a:lnTo>
                  <a:pt x="303" y="0"/>
                </a:lnTo>
                <a:cubicBezTo>
                  <a:pt x="136" y="0"/>
                  <a:pt x="0" y="136"/>
                  <a:pt x="0" y="303"/>
                </a:cubicBezTo>
                <a:lnTo>
                  <a:pt x="0" y="1512"/>
                </a:lnTo>
                <a:cubicBezTo>
                  <a:pt x="0" y="1679"/>
                  <a:pt x="136" y="1814"/>
                  <a:pt x="303" y="1814"/>
                </a:cubicBezTo>
                <a:lnTo>
                  <a:pt x="2117" y="1814"/>
                </a:lnTo>
                <a:close/>
              </a:path>
            </a:pathLst>
          </a:custGeom>
          <a:noFill/>
          <a:ln w="0"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419" name="Rectangle 227">
            <a:extLst>
              <a:ext uri="{FF2B5EF4-FFF2-40B4-BE49-F238E27FC236}">
                <a16:creationId xmlns:a16="http://schemas.microsoft.com/office/drawing/2014/main" id="{00000000-0008-0000-0000-0000E3200000}"/>
              </a:ext>
            </a:extLst>
          </xdr:cNvPr>
          <xdr:cNvSpPr>
            <a:spLocks noChangeArrowheads="1"/>
          </xdr:cNvSpPr>
        </xdr:nvSpPr>
        <xdr:spPr bwMode="auto">
          <a:xfrm>
            <a:off x="646" y="848"/>
            <a:ext cx="102"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00"/>
                </a:solidFill>
                <a:latin typeface="Arial"/>
                <a:cs typeface="Arial"/>
              </a:rPr>
              <a:t>Co-Ordinated </a:t>
            </a:r>
            <a:endParaRPr lang="en-IE"/>
          </a:p>
        </xdr:txBody>
      </xdr:sp>
      <xdr:sp macro="" textlink="">
        <xdr:nvSpPr>
          <xdr:cNvPr id="8420" name="Rectangle 228">
            <a:extLst>
              <a:ext uri="{FF2B5EF4-FFF2-40B4-BE49-F238E27FC236}">
                <a16:creationId xmlns:a16="http://schemas.microsoft.com/office/drawing/2014/main" id="{00000000-0008-0000-0000-0000E4200000}"/>
              </a:ext>
            </a:extLst>
          </xdr:cNvPr>
          <xdr:cNvSpPr>
            <a:spLocks noChangeArrowheads="1"/>
          </xdr:cNvSpPr>
        </xdr:nvSpPr>
        <xdr:spPr bwMode="auto">
          <a:xfrm>
            <a:off x="624" y="867"/>
            <a:ext cx="137"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00"/>
                </a:solidFill>
                <a:latin typeface="Arial"/>
                <a:cs typeface="Arial"/>
              </a:rPr>
              <a:t>Schema definition </a:t>
            </a:r>
            <a:endParaRPr lang="en-IE"/>
          </a:p>
        </xdr:txBody>
      </xdr:sp>
      <xdr:sp macro="" textlink="">
        <xdr:nvSpPr>
          <xdr:cNvPr id="8421" name="Rectangle 229">
            <a:extLst>
              <a:ext uri="{FF2B5EF4-FFF2-40B4-BE49-F238E27FC236}">
                <a16:creationId xmlns:a16="http://schemas.microsoft.com/office/drawing/2014/main" id="{00000000-0008-0000-0000-0000E5200000}"/>
              </a:ext>
            </a:extLst>
          </xdr:cNvPr>
          <xdr:cNvSpPr>
            <a:spLocks noChangeArrowheads="1"/>
          </xdr:cNvSpPr>
        </xdr:nvSpPr>
        <xdr:spPr bwMode="auto">
          <a:xfrm>
            <a:off x="676" y="886"/>
            <a:ext cx="31" cy="21"/>
          </a:xfrm>
          <a:prstGeom prst="rect">
            <a:avLst/>
          </a:prstGeom>
          <a:noFill/>
          <a:ln>
            <a:noFill/>
          </a:ln>
        </xdr:spPr>
        <xdr:txBody>
          <a:bodyPr wrap="none" lIns="0" tIns="0" rIns="0" bIns="0" anchor="t">
            <a:spAutoFit/>
          </a:bodyPr>
          <a:lstStyle/>
          <a:p>
            <a:pPr algn="l" rtl="0">
              <a:defRPr sz="1000"/>
            </a:pPr>
            <a:r>
              <a:rPr lang="en-IE" sz="1200" b="1" i="0" u="none" strike="noStrike" baseline="0">
                <a:solidFill>
                  <a:srgbClr val="000000"/>
                </a:solidFill>
                <a:latin typeface="Arial"/>
                <a:cs typeface="Arial"/>
              </a:rPr>
              <a:t>files </a:t>
            </a:r>
            <a:endParaRPr lang="en-IE"/>
          </a:p>
        </xdr:txBody>
      </xdr:sp>
      <xdr:sp macro="" textlink="">
        <xdr:nvSpPr>
          <xdr:cNvPr id="194139" name="Line 230">
            <a:extLst>
              <a:ext uri="{FF2B5EF4-FFF2-40B4-BE49-F238E27FC236}">
                <a16:creationId xmlns:a16="http://schemas.microsoft.com/office/drawing/2014/main" id="{00000000-0008-0000-0000-00005BF60200}"/>
              </a:ext>
            </a:extLst>
          </xdr:cNvPr>
          <xdr:cNvSpPr>
            <a:spLocks noChangeShapeType="1"/>
          </xdr:cNvSpPr>
        </xdr:nvSpPr>
        <xdr:spPr bwMode="auto">
          <a:xfrm flipV="1">
            <a:off x="693" y="671"/>
            <a:ext cx="42" cy="149"/>
          </a:xfrm>
          <a:prstGeom prst="line">
            <a:avLst/>
          </a:prstGeom>
          <a:noFill/>
          <a:ln w="4" cap="rnd">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140" name="Freeform 231">
            <a:extLst>
              <a:ext uri="{FF2B5EF4-FFF2-40B4-BE49-F238E27FC236}">
                <a16:creationId xmlns:a16="http://schemas.microsoft.com/office/drawing/2014/main" id="{00000000-0008-0000-0000-00005CF60200}"/>
              </a:ext>
            </a:extLst>
          </xdr:cNvPr>
          <xdr:cNvSpPr>
            <a:spLocks/>
          </xdr:cNvSpPr>
        </xdr:nvSpPr>
        <xdr:spPr bwMode="auto">
          <a:xfrm>
            <a:off x="727" y="651"/>
            <a:ext cx="15" cy="24"/>
          </a:xfrm>
          <a:custGeom>
            <a:avLst/>
            <a:gdLst>
              <a:gd name="T0" fmla="*/ 0 w 15"/>
              <a:gd name="T1" fmla="*/ 20 h 24"/>
              <a:gd name="T2" fmla="*/ 14 w 15"/>
              <a:gd name="T3" fmla="*/ 0 h 24"/>
              <a:gd name="T4" fmla="*/ 15 w 15"/>
              <a:gd name="T5" fmla="*/ 24 h 24"/>
              <a:gd name="T6" fmla="*/ 0 w 15"/>
              <a:gd name="T7" fmla="*/ 20 h 2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5" h="24">
                <a:moveTo>
                  <a:pt x="0" y="20"/>
                </a:moveTo>
                <a:lnTo>
                  <a:pt x="14" y="0"/>
                </a:lnTo>
                <a:lnTo>
                  <a:pt x="15" y="24"/>
                </a:lnTo>
                <a:lnTo>
                  <a:pt x="0" y="2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4141" name="Freeform 232">
            <a:extLst>
              <a:ext uri="{FF2B5EF4-FFF2-40B4-BE49-F238E27FC236}">
                <a16:creationId xmlns:a16="http://schemas.microsoft.com/office/drawing/2014/main" id="{00000000-0008-0000-0000-00005DF60200}"/>
              </a:ext>
            </a:extLst>
          </xdr:cNvPr>
          <xdr:cNvSpPr>
            <a:spLocks/>
          </xdr:cNvSpPr>
        </xdr:nvSpPr>
        <xdr:spPr bwMode="auto">
          <a:xfrm>
            <a:off x="706" y="720"/>
            <a:ext cx="21" cy="33"/>
          </a:xfrm>
          <a:custGeom>
            <a:avLst/>
            <a:gdLst>
              <a:gd name="T0" fmla="*/ 13 w 21"/>
              <a:gd name="T1" fmla="*/ 33 h 33"/>
              <a:gd name="T2" fmla="*/ 21 w 21"/>
              <a:gd name="T3" fmla="*/ 4 h 33"/>
              <a:gd name="T4" fmla="*/ 8 w 21"/>
              <a:gd name="T5" fmla="*/ 0 h 33"/>
              <a:gd name="T6" fmla="*/ 0 w 21"/>
              <a:gd name="T7" fmla="*/ 29 h 33"/>
              <a:gd name="T8" fmla="*/ 13 w 21"/>
              <a:gd name="T9" fmla="*/ 33 h 33"/>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21" h="33">
                <a:moveTo>
                  <a:pt x="13" y="33"/>
                </a:moveTo>
                <a:lnTo>
                  <a:pt x="21" y="4"/>
                </a:lnTo>
                <a:lnTo>
                  <a:pt x="8" y="0"/>
                </a:lnTo>
                <a:lnTo>
                  <a:pt x="0" y="29"/>
                </a:lnTo>
                <a:lnTo>
                  <a:pt x="13" y="33"/>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25" name="Rectangle 233">
            <a:extLst>
              <a:ext uri="{FF2B5EF4-FFF2-40B4-BE49-F238E27FC236}">
                <a16:creationId xmlns:a16="http://schemas.microsoft.com/office/drawing/2014/main" id="{00000000-0008-0000-0000-0000E9200000}"/>
              </a:ext>
            </a:extLst>
          </xdr:cNvPr>
          <xdr:cNvSpPr>
            <a:spLocks noChangeArrowheads="1"/>
          </xdr:cNvSpPr>
        </xdr:nvSpPr>
        <xdr:spPr bwMode="auto">
          <a:xfrm rot="17100000">
            <a:off x="380" y="913"/>
            <a:ext cx="15" cy="2"/>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I</a:t>
            </a:r>
            <a:endParaRPr lang="en-IE"/>
          </a:p>
        </xdr:txBody>
      </xdr:sp>
      <xdr:sp macro="" textlink="">
        <xdr:nvSpPr>
          <xdr:cNvPr id="8426" name="Rectangle 234">
            <a:extLst>
              <a:ext uri="{FF2B5EF4-FFF2-40B4-BE49-F238E27FC236}">
                <a16:creationId xmlns:a16="http://schemas.microsoft.com/office/drawing/2014/main" id="{00000000-0008-0000-0000-0000EA200000}"/>
              </a:ext>
            </a:extLst>
          </xdr:cNvPr>
          <xdr:cNvSpPr>
            <a:spLocks noChangeArrowheads="1"/>
          </xdr:cNvSpPr>
        </xdr:nvSpPr>
        <xdr:spPr bwMode="auto">
          <a:xfrm rot="17100000">
            <a:off x="559" y="796"/>
            <a:ext cx="15" cy="8"/>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m</a:t>
            </a:r>
            <a:endParaRPr lang="en-IE"/>
          </a:p>
        </xdr:txBody>
      </xdr:sp>
      <xdr:sp macro="" textlink="">
        <xdr:nvSpPr>
          <xdr:cNvPr id="8427" name="Rectangle 235">
            <a:extLst>
              <a:ext uri="{FF2B5EF4-FFF2-40B4-BE49-F238E27FC236}">
                <a16:creationId xmlns:a16="http://schemas.microsoft.com/office/drawing/2014/main" id="{00000000-0008-0000-0000-0000EB200000}"/>
              </a:ext>
            </a:extLst>
          </xdr:cNvPr>
          <xdr:cNvSpPr>
            <a:spLocks noChangeArrowheads="1"/>
          </xdr:cNvSpPr>
        </xdr:nvSpPr>
        <xdr:spPr bwMode="auto">
          <a:xfrm rot="17100000">
            <a:off x="475" y="819"/>
            <a:ext cx="15" cy="6"/>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p</a:t>
            </a:r>
            <a:endParaRPr lang="en-IE"/>
          </a:p>
        </xdr:txBody>
      </xdr:sp>
      <xdr:sp macro="" textlink="">
        <xdr:nvSpPr>
          <xdr:cNvPr id="8428" name="Rectangle 236">
            <a:extLst>
              <a:ext uri="{FF2B5EF4-FFF2-40B4-BE49-F238E27FC236}">
                <a16:creationId xmlns:a16="http://schemas.microsoft.com/office/drawing/2014/main" id="{00000000-0008-0000-0000-0000EC200000}"/>
              </a:ext>
            </a:extLst>
          </xdr:cNvPr>
          <xdr:cNvSpPr>
            <a:spLocks noChangeArrowheads="1"/>
          </xdr:cNvSpPr>
        </xdr:nvSpPr>
        <xdr:spPr bwMode="auto">
          <a:xfrm rot="17100000">
            <a:off x="476" y="819"/>
            <a:ext cx="15" cy="6"/>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o</a:t>
            </a:r>
            <a:endParaRPr lang="en-IE"/>
          </a:p>
        </xdr:txBody>
      </xdr:sp>
      <xdr:sp macro="" textlink="">
        <xdr:nvSpPr>
          <xdr:cNvPr id="8429" name="Rectangle 237">
            <a:extLst>
              <a:ext uri="{FF2B5EF4-FFF2-40B4-BE49-F238E27FC236}">
                <a16:creationId xmlns:a16="http://schemas.microsoft.com/office/drawing/2014/main" id="{00000000-0008-0000-0000-0000ED200000}"/>
              </a:ext>
            </a:extLst>
          </xdr:cNvPr>
          <xdr:cNvSpPr>
            <a:spLocks noChangeArrowheads="1"/>
          </xdr:cNvSpPr>
        </xdr:nvSpPr>
        <xdr:spPr bwMode="auto">
          <a:xfrm rot="17100000">
            <a:off x="419" y="884"/>
            <a:ext cx="15" cy="4"/>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r</a:t>
            </a:r>
            <a:endParaRPr lang="en-IE"/>
          </a:p>
        </xdr:txBody>
      </xdr:sp>
      <xdr:sp macro="" textlink="">
        <xdr:nvSpPr>
          <xdr:cNvPr id="8430" name="Rectangle 238">
            <a:extLst>
              <a:ext uri="{FF2B5EF4-FFF2-40B4-BE49-F238E27FC236}">
                <a16:creationId xmlns:a16="http://schemas.microsoft.com/office/drawing/2014/main" id="{00000000-0008-0000-0000-0000EE200000}"/>
              </a:ext>
            </a:extLst>
          </xdr:cNvPr>
          <xdr:cNvSpPr>
            <a:spLocks noChangeArrowheads="1"/>
          </xdr:cNvSpPr>
        </xdr:nvSpPr>
        <xdr:spPr bwMode="auto">
          <a:xfrm rot="17100000">
            <a:off x="420" y="883"/>
            <a:ext cx="15" cy="3"/>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t</a:t>
            </a:r>
            <a:endParaRPr lang="en-IE"/>
          </a:p>
        </xdr:txBody>
      </xdr:sp>
      <xdr:sp macro="" textlink="">
        <xdr:nvSpPr>
          <xdr:cNvPr id="194148" name="Line 239">
            <a:extLst>
              <a:ext uri="{FF2B5EF4-FFF2-40B4-BE49-F238E27FC236}">
                <a16:creationId xmlns:a16="http://schemas.microsoft.com/office/drawing/2014/main" id="{00000000-0008-0000-0000-000064F60200}"/>
              </a:ext>
            </a:extLst>
          </xdr:cNvPr>
          <xdr:cNvSpPr>
            <a:spLocks noChangeShapeType="1"/>
          </xdr:cNvSpPr>
        </xdr:nvSpPr>
        <xdr:spPr bwMode="auto">
          <a:xfrm>
            <a:off x="605" y="733"/>
            <a:ext cx="88" cy="87"/>
          </a:xfrm>
          <a:prstGeom prst="line">
            <a:avLst/>
          </a:prstGeom>
          <a:noFill/>
          <a:ln w="4" cap="rnd">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149" name="Freeform 240">
            <a:extLst>
              <a:ext uri="{FF2B5EF4-FFF2-40B4-BE49-F238E27FC236}">
                <a16:creationId xmlns:a16="http://schemas.microsoft.com/office/drawing/2014/main" id="{00000000-0008-0000-0000-000065F60200}"/>
              </a:ext>
            </a:extLst>
          </xdr:cNvPr>
          <xdr:cNvSpPr>
            <a:spLocks/>
          </xdr:cNvSpPr>
        </xdr:nvSpPr>
        <xdr:spPr bwMode="auto">
          <a:xfrm>
            <a:off x="590" y="719"/>
            <a:ext cx="22" cy="21"/>
          </a:xfrm>
          <a:custGeom>
            <a:avLst/>
            <a:gdLst>
              <a:gd name="T0" fmla="*/ 11 w 22"/>
              <a:gd name="T1" fmla="*/ 21 h 21"/>
              <a:gd name="T2" fmla="*/ 0 w 22"/>
              <a:gd name="T3" fmla="*/ 0 h 21"/>
              <a:gd name="T4" fmla="*/ 22 w 22"/>
              <a:gd name="T5" fmla="*/ 10 h 21"/>
              <a:gd name="T6" fmla="*/ 11 w 22"/>
              <a:gd name="T7" fmla="*/ 21 h 2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2" h="21">
                <a:moveTo>
                  <a:pt x="11" y="21"/>
                </a:moveTo>
                <a:lnTo>
                  <a:pt x="0" y="0"/>
                </a:lnTo>
                <a:lnTo>
                  <a:pt x="22" y="10"/>
                </a:lnTo>
                <a:lnTo>
                  <a:pt x="11" y="21"/>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4150" name="Freeform 241">
            <a:extLst>
              <a:ext uri="{FF2B5EF4-FFF2-40B4-BE49-F238E27FC236}">
                <a16:creationId xmlns:a16="http://schemas.microsoft.com/office/drawing/2014/main" id="{00000000-0008-0000-0000-000066F60200}"/>
              </a:ext>
            </a:extLst>
          </xdr:cNvPr>
          <xdr:cNvSpPr>
            <a:spLocks/>
          </xdr:cNvSpPr>
        </xdr:nvSpPr>
        <xdr:spPr bwMode="auto">
          <a:xfrm>
            <a:off x="626" y="754"/>
            <a:ext cx="30" cy="31"/>
          </a:xfrm>
          <a:custGeom>
            <a:avLst/>
            <a:gdLst>
              <a:gd name="T0" fmla="*/ 0 w 30"/>
              <a:gd name="T1" fmla="*/ 9 h 31"/>
              <a:gd name="T2" fmla="*/ 21 w 30"/>
              <a:gd name="T3" fmla="*/ 31 h 31"/>
              <a:gd name="T4" fmla="*/ 30 w 30"/>
              <a:gd name="T5" fmla="*/ 21 h 31"/>
              <a:gd name="T6" fmla="*/ 9 w 30"/>
              <a:gd name="T7" fmla="*/ 0 h 31"/>
              <a:gd name="T8" fmla="*/ 0 w 30"/>
              <a:gd name="T9" fmla="*/ 9 h 3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30" h="31">
                <a:moveTo>
                  <a:pt x="0" y="9"/>
                </a:moveTo>
                <a:lnTo>
                  <a:pt x="21" y="31"/>
                </a:lnTo>
                <a:lnTo>
                  <a:pt x="30" y="21"/>
                </a:lnTo>
                <a:lnTo>
                  <a:pt x="9" y="0"/>
                </a:lnTo>
                <a:lnTo>
                  <a:pt x="0" y="9"/>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34" name="Rectangle 242">
            <a:extLst>
              <a:ext uri="{FF2B5EF4-FFF2-40B4-BE49-F238E27FC236}">
                <a16:creationId xmlns:a16="http://schemas.microsoft.com/office/drawing/2014/main" id="{00000000-0008-0000-0000-0000F2200000}"/>
              </a:ext>
            </a:extLst>
          </xdr:cNvPr>
          <xdr:cNvSpPr>
            <a:spLocks noChangeArrowheads="1"/>
          </xdr:cNvSpPr>
        </xdr:nvSpPr>
        <xdr:spPr bwMode="auto">
          <a:xfrm rot="2640000">
            <a:off x="628" y="783"/>
            <a:ext cx="2" cy="15"/>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I</a:t>
            </a:r>
            <a:endParaRPr lang="en-IE"/>
          </a:p>
        </xdr:txBody>
      </xdr:sp>
      <xdr:sp macro="" textlink="">
        <xdr:nvSpPr>
          <xdr:cNvPr id="8435" name="Rectangle 243">
            <a:extLst>
              <a:ext uri="{FF2B5EF4-FFF2-40B4-BE49-F238E27FC236}">
                <a16:creationId xmlns:a16="http://schemas.microsoft.com/office/drawing/2014/main" id="{00000000-0008-0000-0000-0000F3200000}"/>
              </a:ext>
            </a:extLst>
          </xdr:cNvPr>
          <xdr:cNvSpPr>
            <a:spLocks noChangeArrowheads="1"/>
          </xdr:cNvSpPr>
        </xdr:nvSpPr>
        <xdr:spPr bwMode="auto">
          <a:xfrm rot="2640000">
            <a:off x="630" y="788"/>
            <a:ext cx="8" cy="15"/>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m</a:t>
            </a:r>
            <a:endParaRPr lang="en-IE"/>
          </a:p>
        </xdr:txBody>
      </xdr:sp>
      <xdr:sp macro="" textlink="">
        <xdr:nvSpPr>
          <xdr:cNvPr id="8436" name="Rectangle 244">
            <a:extLst>
              <a:ext uri="{FF2B5EF4-FFF2-40B4-BE49-F238E27FC236}">
                <a16:creationId xmlns:a16="http://schemas.microsoft.com/office/drawing/2014/main" id="{00000000-0008-0000-0000-0000F4200000}"/>
              </a:ext>
            </a:extLst>
          </xdr:cNvPr>
          <xdr:cNvSpPr>
            <a:spLocks noChangeArrowheads="1"/>
          </xdr:cNvSpPr>
        </xdr:nvSpPr>
        <xdr:spPr bwMode="auto">
          <a:xfrm rot="2640000">
            <a:off x="637" y="793"/>
            <a:ext cx="6" cy="15"/>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p</a:t>
            </a:r>
            <a:endParaRPr lang="en-IE"/>
          </a:p>
        </xdr:txBody>
      </xdr:sp>
      <xdr:sp macro="" textlink="">
        <xdr:nvSpPr>
          <xdr:cNvPr id="8437" name="Rectangle 245">
            <a:extLst>
              <a:ext uri="{FF2B5EF4-FFF2-40B4-BE49-F238E27FC236}">
                <a16:creationId xmlns:a16="http://schemas.microsoft.com/office/drawing/2014/main" id="{00000000-0008-0000-0000-0000F5200000}"/>
              </a:ext>
            </a:extLst>
          </xdr:cNvPr>
          <xdr:cNvSpPr>
            <a:spLocks noChangeArrowheads="1"/>
          </xdr:cNvSpPr>
        </xdr:nvSpPr>
        <xdr:spPr bwMode="auto">
          <a:xfrm rot="2640000">
            <a:off x="641" y="797"/>
            <a:ext cx="6" cy="15"/>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o</a:t>
            </a:r>
            <a:endParaRPr lang="en-IE"/>
          </a:p>
        </xdr:txBody>
      </xdr:sp>
      <xdr:sp macro="" textlink="">
        <xdr:nvSpPr>
          <xdr:cNvPr id="8438" name="Rectangle 246">
            <a:extLst>
              <a:ext uri="{FF2B5EF4-FFF2-40B4-BE49-F238E27FC236}">
                <a16:creationId xmlns:a16="http://schemas.microsoft.com/office/drawing/2014/main" id="{00000000-0008-0000-0000-0000F6200000}"/>
              </a:ext>
            </a:extLst>
          </xdr:cNvPr>
          <xdr:cNvSpPr>
            <a:spLocks noChangeArrowheads="1"/>
          </xdr:cNvSpPr>
        </xdr:nvSpPr>
        <xdr:spPr bwMode="auto">
          <a:xfrm rot="2640000">
            <a:off x="645" y="800"/>
            <a:ext cx="4" cy="15"/>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r</a:t>
            </a:r>
            <a:endParaRPr lang="en-IE"/>
          </a:p>
        </xdr:txBody>
      </xdr:sp>
      <xdr:sp macro="" textlink="">
        <xdr:nvSpPr>
          <xdr:cNvPr id="8439" name="Rectangle 247">
            <a:extLst>
              <a:ext uri="{FF2B5EF4-FFF2-40B4-BE49-F238E27FC236}">
                <a16:creationId xmlns:a16="http://schemas.microsoft.com/office/drawing/2014/main" id="{00000000-0008-0000-0000-0000F7200000}"/>
              </a:ext>
            </a:extLst>
          </xdr:cNvPr>
          <xdr:cNvSpPr>
            <a:spLocks noChangeArrowheads="1"/>
          </xdr:cNvSpPr>
        </xdr:nvSpPr>
        <xdr:spPr bwMode="auto">
          <a:xfrm rot="2640000">
            <a:off x="648" y="801"/>
            <a:ext cx="3" cy="15"/>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t</a:t>
            </a:r>
            <a:endParaRPr lang="en-IE"/>
          </a:p>
        </xdr:txBody>
      </xdr:sp>
      <xdr:sp macro="" textlink="">
        <xdr:nvSpPr>
          <xdr:cNvPr id="194157" name="Line 248">
            <a:extLst>
              <a:ext uri="{FF2B5EF4-FFF2-40B4-BE49-F238E27FC236}">
                <a16:creationId xmlns:a16="http://schemas.microsoft.com/office/drawing/2014/main" id="{00000000-0008-0000-0000-00006DF60200}"/>
              </a:ext>
            </a:extLst>
          </xdr:cNvPr>
          <xdr:cNvSpPr>
            <a:spLocks noChangeShapeType="1"/>
          </xdr:cNvSpPr>
        </xdr:nvSpPr>
        <xdr:spPr bwMode="auto">
          <a:xfrm>
            <a:off x="477" y="748"/>
            <a:ext cx="125" cy="115"/>
          </a:xfrm>
          <a:prstGeom prst="line">
            <a:avLst/>
          </a:prstGeom>
          <a:noFill/>
          <a:ln w="4" cap="rnd">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158" name="Freeform 249">
            <a:extLst>
              <a:ext uri="{FF2B5EF4-FFF2-40B4-BE49-F238E27FC236}">
                <a16:creationId xmlns:a16="http://schemas.microsoft.com/office/drawing/2014/main" id="{00000000-0008-0000-0000-00006EF60200}"/>
              </a:ext>
            </a:extLst>
          </xdr:cNvPr>
          <xdr:cNvSpPr>
            <a:spLocks/>
          </xdr:cNvSpPr>
        </xdr:nvSpPr>
        <xdr:spPr bwMode="auto">
          <a:xfrm>
            <a:off x="462" y="734"/>
            <a:ext cx="22" cy="20"/>
          </a:xfrm>
          <a:custGeom>
            <a:avLst/>
            <a:gdLst>
              <a:gd name="T0" fmla="*/ 11 w 22"/>
              <a:gd name="T1" fmla="*/ 20 h 20"/>
              <a:gd name="T2" fmla="*/ 0 w 22"/>
              <a:gd name="T3" fmla="*/ 0 h 20"/>
              <a:gd name="T4" fmla="*/ 22 w 22"/>
              <a:gd name="T5" fmla="*/ 9 h 20"/>
              <a:gd name="T6" fmla="*/ 11 w 22"/>
              <a:gd name="T7" fmla="*/ 20 h 2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2" h="20">
                <a:moveTo>
                  <a:pt x="11" y="20"/>
                </a:moveTo>
                <a:lnTo>
                  <a:pt x="0" y="0"/>
                </a:lnTo>
                <a:lnTo>
                  <a:pt x="22" y="9"/>
                </a:lnTo>
                <a:lnTo>
                  <a:pt x="11" y="2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4159" name="Freeform 250">
            <a:extLst>
              <a:ext uri="{FF2B5EF4-FFF2-40B4-BE49-F238E27FC236}">
                <a16:creationId xmlns:a16="http://schemas.microsoft.com/office/drawing/2014/main" id="{00000000-0008-0000-0000-00006FF60200}"/>
              </a:ext>
            </a:extLst>
          </xdr:cNvPr>
          <xdr:cNvSpPr>
            <a:spLocks/>
          </xdr:cNvSpPr>
        </xdr:nvSpPr>
        <xdr:spPr bwMode="auto">
          <a:xfrm>
            <a:off x="595" y="856"/>
            <a:ext cx="22" cy="21"/>
          </a:xfrm>
          <a:custGeom>
            <a:avLst/>
            <a:gdLst>
              <a:gd name="T0" fmla="*/ 10 w 22"/>
              <a:gd name="T1" fmla="*/ 0 h 21"/>
              <a:gd name="T2" fmla="*/ 22 w 22"/>
              <a:gd name="T3" fmla="*/ 21 h 21"/>
              <a:gd name="T4" fmla="*/ 0 w 22"/>
              <a:gd name="T5" fmla="*/ 11 h 21"/>
              <a:gd name="T6" fmla="*/ 10 w 22"/>
              <a:gd name="T7" fmla="*/ 0 h 2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2" h="21">
                <a:moveTo>
                  <a:pt x="10" y="0"/>
                </a:moveTo>
                <a:lnTo>
                  <a:pt x="22" y="21"/>
                </a:lnTo>
                <a:lnTo>
                  <a:pt x="0" y="11"/>
                </a:lnTo>
                <a:lnTo>
                  <a:pt x="10"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4160" name="Freeform 251">
            <a:extLst>
              <a:ext uri="{FF2B5EF4-FFF2-40B4-BE49-F238E27FC236}">
                <a16:creationId xmlns:a16="http://schemas.microsoft.com/office/drawing/2014/main" id="{00000000-0008-0000-0000-000070F60200}"/>
              </a:ext>
            </a:extLst>
          </xdr:cNvPr>
          <xdr:cNvSpPr>
            <a:spLocks/>
          </xdr:cNvSpPr>
        </xdr:nvSpPr>
        <xdr:spPr bwMode="auto">
          <a:xfrm>
            <a:off x="515" y="781"/>
            <a:ext cx="48" cy="48"/>
          </a:xfrm>
          <a:custGeom>
            <a:avLst/>
            <a:gdLst>
              <a:gd name="T0" fmla="*/ 0 w 48"/>
              <a:gd name="T1" fmla="*/ 19 h 48"/>
              <a:gd name="T2" fmla="*/ 31 w 48"/>
              <a:gd name="T3" fmla="*/ 48 h 48"/>
              <a:gd name="T4" fmla="*/ 48 w 48"/>
              <a:gd name="T5" fmla="*/ 29 h 48"/>
              <a:gd name="T6" fmla="*/ 17 w 48"/>
              <a:gd name="T7" fmla="*/ 0 h 48"/>
              <a:gd name="T8" fmla="*/ 0 w 48"/>
              <a:gd name="T9" fmla="*/ 19 h 48"/>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48" h="48">
                <a:moveTo>
                  <a:pt x="0" y="19"/>
                </a:moveTo>
                <a:lnTo>
                  <a:pt x="31" y="48"/>
                </a:lnTo>
                <a:lnTo>
                  <a:pt x="48" y="29"/>
                </a:lnTo>
                <a:lnTo>
                  <a:pt x="17" y="0"/>
                </a:lnTo>
                <a:lnTo>
                  <a:pt x="0" y="19"/>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44" name="Rectangle 252">
            <a:extLst>
              <a:ext uri="{FF2B5EF4-FFF2-40B4-BE49-F238E27FC236}">
                <a16:creationId xmlns:a16="http://schemas.microsoft.com/office/drawing/2014/main" id="{00000000-0008-0000-0000-0000FC200000}"/>
              </a:ext>
            </a:extLst>
          </xdr:cNvPr>
          <xdr:cNvSpPr>
            <a:spLocks noChangeArrowheads="1"/>
          </xdr:cNvSpPr>
        </xdr:nvSpPr>
        <xdr:spPr bwMode="auto">
          <a:xfrm rot="2520000">
            <a:off x="526" y="812"/>
            <a:ext cx="8" cy="15"/>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M</a:t>
            </a:r>
            <a:endParaRPr lang="en-IE"/>
          </a:p>
        </xdr:txBody>
      </xdr:sp>
      <xdr:sp macro="" textlink="">
        <xdr:nvSpPr>
          <xdr:cNvPr id="8445" name="Rectangle 253">
            <a:extLst>
              <a:ext uri="{FF2B5EF4-FFF2-40B4-BE49-F238E27FC236}">
                <a16:creationId xmlns:a16="http://schemas.microsoft.com/office/drawing/2014/main" id="{00000000-0008-0000-0000-0000FD200000}"/>
              </a:ext>
            </a:extLst>
          </xdr:cNvPr>
          <xdr:cNvSpPr>
            <a:spLocks noChangeArrowheads="1"/>
          </xdr:cNvSpPr>
        </xdr:nvSpPr>
        <xdr:spPr bwMode="auto">
          <a:xfrm rot="2520000">
            <a:off x="532" y="816"/>
            <a:ext cx="6" cy="15"/>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a</a:t>
            </a:r>
            <a:endParaRPr lang="en-IE"/>
          </a:p>
        </xdr:txBody>
      </xdr:sp>
      <xdr:sp macro="" textlink="">
        <xdr:nvSpPr>
          <xdr:cNvPr id="8446" name="Rectangle 254">
            <a:extLst>
              <a:ext uri="{FF2B5EF4-FFF2-40B4-BE49-F238E27FC236}">
                <a16:creationId xmlns:a16="http://schemas.microsoft.com/office/drawing/2014/main" id="{00000000-0008-0000-0000-0000FE200000}"/>
              </a:ext>
            </a:extLst>
          </xdr:cNvPr>
          <xdr:cNvSpPr>
            <a:spLocks noChangeArrowheads="1"/>
          </xdr:cNvSpPr>
        </xdr:nvSpPr>
        <xdr:spPr bwMode="auto">
          <a:xfrm rot="2520000">
            <a:off x="537" y="821"/>
            <a:ext cx="6" cy="15"/>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n</a:t>
            </a:r>
            <a:endParaRPr lang="en-IE"/>
          </a:p>
        </xdr:txBody>
      </xdr:sp>
      <xdr:sp macro="" textlink="">
        <xdr:nvSpPr>
          <xdr:cNvPr id="8447" name="Rectangle 255">
            <a:extLst>
              <a:ext uri="{FF2B5EF4-FFF2-40B4-BE49-F238E27FC236}">
                <a16:creationId xmlns:a16="http://schemas.microsoft.com/office/drawing/2014/main" id="{00000000-0008-0000-0000-0000FF200000}"/>
              </a:ext>
            </a:extLst>
          </xdr:cNvPr>
          <xdr:cNvSpPr>
            <a:spLocks noChangeArrowheads="1"/>
          </xdr:cNvSpPr>
        </xdr:nvSpPr>
        <xdr:spPr bwMode="auto">
          <a:xfrm rot="2520000">
            <a:off x="541" y="825"/>
            <a:ext cx="6" cy="15"/>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u</a:t>
            </a:r>
            <a:endParaRPr lang="en-IE"/>
          </a:p>
        </xdr:txBody>
      </xdr:sp>
      <xdr:sp macro="" textlink="">
        <xdr:nvSpPr>
          <xdr:cNvPr id="8448" name="Rectangle 256">
            <a:extLst>
              <a:ext uri="{FF2B5EF4-FFF2-40B4-BE49-F238E27FC236}">
                <a16:creationId xmlns:a16="http://schemas.microsoft.com/office/drawing/2014/main" id="{00000000-0008-0000-0000-000000210000}"/>
              </a:ext>
            </a:extLst>
          </xdr:cNvPr>
          <xdr:cNvSpPr>
            <a:spLocks noChangeArrowheads="1"/>
          </xdr:cNvSpPr>
        </xdr:nvSpPr>
        <xdr:spPr bwMode="auto">
          <a:xfrm rot="2520000">
            <a:off x="545" y="829"/>
            <a:ext cx="6" cy="15"/>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a</a:t>
            </a:r>
            <a:endParaRPr lang="en-IE"/>
          </a:p>
        </xdr:txBody>
      </xdr:sp>
      <xdr:sp macro="" textlink="">
        <xdr:nvSpPr>
          <xdr:cNvPr id="8449" name="Rectangle 257">
            <a:extLst>
              <a:ext uri="{FF2B5EF4-FFF2-40B4-BE49-F238E27FC236}">
                <a16:creationId xmlns:a16="http://schemas.microsoft.com/office/drawing/2014/main" id="{00000000-0008-0000-0000-000001210000}"/>
              </a:ext>
            </a:extLst>
          </xdr:cNvPr>
          <xdr:cNvSpPr>
            <a:spLocks noChangeArrowheads="1"/>
          </xdr:cNvSpPr>
        </xdr:nvSpPr>
        <xdr:spPr bwMode="auto">
          <a:xfrm rot="2520000">
            <a:off x="550" y="833"/>
            <a:ext cx="2" cy="15"/>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l</a:t>
            </a:r>
            <a:endParaRPr lang="en-IE"/>
          </a:p>
        </xdr:txBody>
      </xdr:sp>
      <xdr:sp macro="" textlink="">
        <xdr:nvSpPr>
          <xdr:cNvPr id="8450" name="Rectangle 258">
            <a:extLst>
              <a:ext uri="{FF2B5EF4-FFF2-40B4-BE49-F238E27FC236}">
                <a16:creationId xmlns:a16="http://schemas.microsoft.com/office/drawing/2014/main" id="{00000000-0008-0000-0000-000002210000}"/>
              </a:ext>
            </a:extLst>
          </xdr:cNvPr>
          <xdr:cNvSpPr>
            <a:spLocks noChangeArrowheads="1"/>
          </xdr:cNvSpPr>
        </xdr:nvSpPr>
        <xdr:spPr bwMode="auto">
          <a:xfrm rot="2520000">
            <a:off x="552" y="834"/>
            <a:ext cx="2" cy="15"/>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l</a:t>
            </a:r>
            <a:endParaRPr lang="en-IE"/>
          </a:p>
        </xdr:txBody>
      </xdr:sp>
      <xdr:sp macro="" textlink="">
        <xdr:nvSpPr>
          <xdr:cNvPr id="8451" name="Rectangle 259">
            <a:extLst>
              <a:ext uri="{FF2B5EF4-FFF2-40B4-BE49-F238E27FC236}">
                <a16:creationId xmlns:a16="http://schemas.microsoft.com/office/drawing/2014/main" id="{00000000-0008-0000-0000-000003210000}"/>
              </a:ext>
            </a:extLst>
          </xdr:cNvPr>
          <xdr:cNvSpPr>
            <a:spLocks noChangeArrowheads="1"/>
          </xdr:cNvSpPr>
        </xdr:nvSpPr>
        <xdr:spPr bwMode="auto">
          <a:xfrm rot="2520000">
            <a:off x="553" y="836"/>
            <a:ext cx="6" cy="15"/>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y</a:t>
            </a:r>
            <a:endParaRPr lang="en-IE"/>
          </a:p>
        </xdr:txBody>
      </xdr:sp>
      <xdr:sp macro="" textlink="">
        <xdr:nvSpPr>
          <xdr:cNvPr id="8452" name="Rectangle 260">
            <a:extLst>
              <a:ext uri="{FF2B5EF4-FFF2-40B4-BE49-F238E27FC236}">
                <a16:creationId xmlns:a16="http://schemas.microsoft.com/office/drawing/2014/main" id="{00000000-0008-0000-0000-000004210000}"/>
              </a:ext>
            </a:extLst>
          </xdr:cNvPr>
          <xdr:cNvSpPr>
            <a:spLocks noChangeArrowheads="1"/>
          </xdr:cNvSpPr>
        </xdr:nvSpPr>
        <xdr:spPr bwMode="auto">
          <a:xfrm rot="2520000">
            <a:off x="553" y="839"/>
            <a:ext cx="1" cy="15"/>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 </a:t>
            </a:r>
            <a:endParaRPr lang="en-IE"/>
          </a:p>
        </xdr:txBody>
      </xdr:sp>
      <xdr:sp macro="" textlink="">
        <xdr:nvSpPr>
          <xdr:cNvPr id="8453" name="Rectangle 261">
            <a:extLst>
              <a:ext uri="{FF2B5EF4-FFF2-40B4-BE49-F238E27FC236}">
                <a16:creationId xmlns:a16="http://schemas.microsoft.com/office/drawing/2014/main" id="{00000000-0008-0000-0000-000005210000}"/>
              </a:ext>
            </a:extLst>
          </xdr:cNvPr>
          <xdr:cNvSpPr>
            <a:spLocks noChangeArrowheads="1"/>
          </xdr:cNvSpPr>
        </xdr:nvSpPr>
        <xdr:spPr bwMode="auto">
          <a:xfrm rot="2520000">
            <a:off x="524" y="826"/>
            <a:ext cx="8" cy="15"/>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A</a:t>
            </a:r>
            <a:endParaRPr lang="en-IE"/>
          </a:p>
        </xdr:txBody>
      </xdr:sp>
      <xdr:sp macro="" textlink="">
        <xdr:nvSpPr>
          <xdr:cNvPr id="8454" name="Rectangle 262">
            <a:extLst>
              <a:ext uri="{FF2B5EF4-FFF2-40B4-BE49-F238E27FC236}">
                <a16:creationId xmlns:a16="http://schemas.microsoft.com/office/drawing/2014/main" id="{00000000-0008-0000-0000-000006210000}"/>
              </a:ext>
            </a:extLst>
          </xdr:cNvPr>
          <xdr:cNvSpPr>
            <a:spLocks noChangeArrowheads="1"/>
          </xdr:cNvSpPr>
        </xdr:nvSpPr>
        <xdr:spPr bwMode="auto">
          <a:xfrm rot="2520000">
            <a:off x="529" y="831"/>
            <a:ext cx="2" cy="15"/>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l</a:t>
            </a:r>
            <a:endParaRPr lang="en-IE"/>
          </a:p>
        </xdr:txBody>
      </xdr:sp>
      <xdr:sp macro="" textlink="">
        <xdr:nvSpPr>
          <xdr:cNvPr id="8455" name="Rectangle 263">
            <a:extLst>
              <a:ext uri="{FF2B5EF4-FFF2-40B4-BE49-F238E27FC236}">
                <a16:creationId xmlns:a16="http://schemas.microsoft.com/office/drawing/2014/main" id="{00000000-0008-0000-0000-000007210000}"/>
              </a:ext>
            </a:extLst>
          </xdr:cNvPr>
          <xdr:cNvSpPr>
            <a:spLocks noChangeArrowheads="1"/>
          </xdr:cNvSpPr>
        </xdr:nvSpPr>
        <xdr:spPr bwMode="auto">
          <a:xfrm rot="2520000">
            <a:off x="531" y="833"/>
            <a:ext cx="2" cy="15"/>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i</a:t>
            </a:r>
            <a:endParaRPr lang="en-IE"/>
          </a:p>
        </xdr:txBody>
      </xdr:sp>
      <xdr:sp macro="" textlink="">
        <xdr:nvSpPr>
          <xdr:cNvPr id="8456" name="Rectangle 264">
            <a:extLst>
              <a:ext uri="{FF2B5EF4-FFF2-40B4-BE49-F238E27FC236}">
                <a16:creationId xmlns:a16="http://schemas.microsoft.com/office/drawing/2014/main" id="{00000000-0008-0000-0000-000008210000}"/>
              </a:ext>
            </a:extLst>
          </xdr:cNvPr>
          <xdr:cNvSpPr>
            <a:spLocks noChangeArrowheads="1"/>
          </xdr:cNvSpPr>
        </xdr:nvSpPr>
        <xdr:spPr bwMode="auto">
          <a:xfrm rot="2520000">
            <a:off x="533" y="834"/>
            <a:ext cx="6" cy="15"/>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g</a:t>
            </a:r>
            <a:endParaRPr lang="en-IE"/>
          </a:p>
        </xdr:txBody>
      </xdr:sp>
      <xdr:sp macro="" textlink="">
        <xdr:nvSpPr>
          <xdr:cNvPr id="8457" name="Rectangle 265">
            <a:extLst>
              <a:ext uri="{FF2B5EF4-FFF2-40B4-BE49-F238E27FC236}">
                <a16:creationId xmlns:a16="http://schemas.microsoft.com/office/drawing/2014/main" id="{00000000-0008-0000-0000-000009210000}"/>
              </a:ext>
            </a:extLst>
          </xdr:cNvPr>
          <xdr:cNvSpPr>
            <a:spLocks noChangeArrowheads="1"/>
          </xdr:cNvSpPr>
        </xdr:nvSpPr>
        <xdr:spPr bwMode="auto">
          <a:xfrm rot="2520000">
            <a:off x="537" y="838"/>
            <a:ext cx="6" cy="15"/>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n</a:t>
            </a:r>
            <a:endParaRPr lang="en-IE"/>
          </a:p>
        </xdr:txBody>
      </xdr:sp>
      <xdr:sp macro="" textlink="">
        <xdr:nvSpPr>
          <xdr:cNvPr id="194175" name="Freeform 266">
            <a:extLst>
              <a:ext uri="{FF2B5EF4-FFF2-40B4-BE49-F238E27FC236}">
                <a16:creationId xmlns:a16="http://schemas.microsoft.com/office/drawing/2014/main" id="{00000000-0008-0000-0000-00007FF60200}"/>
              </a:ext>
            </a:extLst>
          </xdr:cNvPr>
          <xdr:cNvSpPr>
            <a:spLocks/>
          </xdr:cNvSpPr>
        </xdr:nvSpPr>
        <xdr:spPr bwMode="auto">
          <a:xfrm>
            <a:off x="188" y="606"/>
            <a:ext cx="42" cy="248"/>
          </a:xfrm>
          <a:custGeom>
            <a:avLst/>
            <a:gdLst>
              <a:gd name="T0" fmla="*/ 9 w 42"/>
              <a:gd name="T1" fmla="*/ 0 h 248"/>
              <a:gd name="T2" fmla="*/ 0 w 42"/>
              <a:gd name="T3" fmla="*/ 0 h 248"/>
              <a:gd name="T4" fmla="*/ 0 w 42"/>
              <a:gd name="T5" fmla="*/ 248 h 248"/>
              <a:gd name="T6" fmla="*/ 42 w 42"/>
              <a:gd name="T7" fmla="*/ 248 h 248"/>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42" h="248">
                <a:moveTo>
                  <a:pt x="9" y="0"/>
                </a:moveTo>
                <a:lnTo>
                  <a:pt x="0" y="0"/>
                </a:lnTo>
                <a:lnTo>
                  <a:pt x="0" y="248"/>
                </a:lnTo>
                <a:lnTo>
                  <a:pt x="42" y="248"/>
                </a:lnTo>
              </a:path>
            </a:pathLst>
          </a:custGeom>
          <a:noFill/>
          <a:ln w="4"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4176" name="Freeform 267">
            <a:extLst>
              <a:ext uri="{FF2B5EF4-FFF2-40B4-BE49-F238E27FC236}">
                <a16:creationId xmlns:a16="http://schemas.microsoft.com/office/drawing/2014/main" id="{00000000-0008-0000-0000-000080F60200}"/>
              </a:ext>
            </a:extLst>
          </xdr:cNvPr>
          <xdr:cNvSpPr>
            <a:spLocks/>
          </xdr:cNvSpPr>
        </xdr:nvSpPr>
        <xdr:spPr bwMode="auto">
          <a:xfrm>
            <a:off x="228" y="846"/>
            <a:ext cx="22" cy="15"/>
          </a:xfrm>
          <a:custGeom>
            <a:avLst/>
            <a:gdLst>
              <a:gd name="T0" fmla="*/ 0 w 22"/>
              <a:gd name="T1" fmla="*/ 0 h 15"/>
              <a:gd name="T2" fmla="*/ 22 w 22"/>
              <a:gd name="T3" fmla="*/ 8 h 15"/>
              <a:gd name="T4" fmla="*/ 0 w 22"/>
              <a:gd name="T5" fmla="*/ 15 h 15"/>
              <a:gd name="T6" fmla="*/ 0 w 22"/>
              <a:gd name="T7" fmla="*/ 0 h 1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2" h="15">
                <a:moveTo>
                  <a:pt x="0" y="0"/>
                </a:moveTo>
                <a:lnTo>
                  <a:pt x="22" y="8"/>
                </a:lnTo>
                <a:lnTo>
                  <a:pt x="0" y="15"/>
                </a:lnTo>
                <a:lnTo>
                  <a:pt x="0"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4177" name="Rectangle 268">
            <a:extLst>
              <a:ext uri="{FF2B5EF4-FFF2-40B4-BE49-F238E27FC236}">
                <a16:creationId xmlns:a16="http://schemas.microsoft.com/office/drawing/2014/main" id="{00000000-0008-0000-0000-000081F60200}"/>
              </a:ext>
            </a:extLst>
          </xdr:cNvPr>
          <xdr:cNvSpPr>
            <a:spLocks noChangeArrowheads="1"/>
          </xdr:cNvSpPr>
        </xdr:nvSpPr>
        <xdr:spPr bwMode="auto">
          <a:xfrm>
            <a:off x="165" y="853"/>
            <a:ext cx="74" cy="2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461" name="Rectangle 269">
            <a:extLst>
              <a:ext uri="{FF2B5EF4-FFF2-40B4-BE49-F238E27FC236}">
                <a16:creationId xmlns:a16="http://schemas.microsoft.com/office/drawing/2014/main" id="{00000000-0008-0000-0000-00000D210000}"/>
              </a:ext>
            </a:extLst>
          </xdr:cNvPr>
          <xdr:cNvSpPr>
            <a:spLocks noChangeArrowheads="1"/>
          </xdr:cNvSpPr>
        </xdr:nvSpPr>
        <xdr:spPr bwMode="auto">
          <a:xfrm>
            <a:off x="165" y="852"/>
            <a:ext cx="75" cy="15"/>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Derive by Excel</a:t>
            </a:r>
            <a:endParaRPr lang="en-IE"/>
          </a:p>
        </xdr:txBody>
      </xdr:sp>
      <xdr:sp macro="" textlink="">
        <xdr:nvSpPr>
          <xdr:cNvPr id="8462" name="Rectangle 270">
            <a:extLst>
              <a:ext uri="{FF2B5EF4-FFF2-40B4-BE49-F238E27FC236}">
                <a16:creationId xmlns:a16="http://schemas.microsoft.com/office/drawing/2014/main" id="{00000000-0008-0000-0000-00000E210000}"/>
              </a:ext>
            </a:extLst>
          </xdr:cNvPr>
          <xdr:cNvSpPr>
            <a:spLocks noChangeArrowheads="1"/>
          </xdr:cNvSpPr>
        </xdr:nvSpPr>
        <xdr:spPr bwMode="auto">
          <a:xfrm>
            <a:off x="174" y="864"/>
            <a:ext cx="55" cy="15"/>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 Pivot Table </a:t>
            </a:r>
            <a:endParaRPr lang="en-IE"/>
          </a:p>
        </xdr:txBody>
      </xdr:sp>
      <xdr:sp macro="" textlink="">
        <xdr:nvSpPr>
          <xdr:cNvPr id="194180" name="Freeform 271">
            <a:extLst>
              <a:ext uri="{FF2B5EF4-FFF2-40B4-BE49-F238E27FC236}">
                <a16:creationId xmlns:a16="http://schemas.microsoft.com/office/drawing/2014/main" id="{00000000-0008-0000-0000-000084F60200}"/>
              </a:ext>
            </a:extLst>
          </xdr:cNvPr>
          <xdr:cNvSpPr>
            <a:spLocks noEditPoints="1"/>
          </xdr:cNvSpPr>
        </xdr:nvSpPr>
        <xdr:spPr bwMode="auto">
          <a:xfrm>
            <a:off x="586" y="797"/>
            <a:ext cx="258" cy="3"/>
          </a:xfrm>
          <a:custGeom>
            <a:avLst/>
            <a:gdLst>
              <a:gd name="T0" fmla="*/ 0 w 4122"/>
              <a:gd name="T1" fmla="*/ 0 h 47"/>
              <a:gd name="T2" fmla="*/ 0 w 4122"/>
              <a:gd name="T3" fmla="*/ 0 h 47"/>
              <a:gd name="T4" fmla="*/ 0 w 4122"/>
              <a:gd name="T5" fmla="*/ 0 h 47"/>
              <a:gd name="T6" fmla="*/ 0 w 4122"/>
              <a:gd name="T7" fmla="*/ 0 h 47"/>
              <a:gd name="T8" fmla="*/ 0 w 4122"/>
              <a:gd name="T9" fmla="*/ 0 h 47"/>
              <a:gd name="T10" fmla="*/ 0 w 4122"/>
              <a:gd name="T11" fmla="*/ 0 h 47"/>
              <a:gd name="T12" fmla="*/ 0 w 4122"/>
              <a:gd name="T13" fmla="*/ 0 h 47"/>
              <a:gd name="T14" fmla="*/ 0 w 4122"/>
              <a:gd name="T15" fmla="*/ 0 h 47"/>
              <a:gd name="T16" fmla="*/ 0 w 4122"/>
              <a:gd name="T17" fmla="*/ 0 h 47"/>
              <a:gd name="T18" fmla="*/ 0 w 4122"/>
              <a:gd name="T19" fmla="*/ 0 h 47"/>
              <a:gd name="T20" fmla="*/ 0 w 4122"/>
              <a:gd name="T21" fmla="*/ 0 h 47"/>
              <a:gd name="T22" fmla="*/ 0 w 4122"/>
              <a:gd name="T23" fmla="*/ 0 h 47"/>
              <a:gd name="T24" fmla="*/ 0 w 4122"/>
              <a:gd name="T25" fmla="*/ 0 h 47"/>
              <a:gd name="T26" fmla="*/ 0 w 4122"/>
              <a:gd name="T27" fmla="*/ 0 h 47"/>
              <a:gd name="T28" fmla="*/ 0 w 4122"/>
              <a:gd name="T29" fmla="*/ 0 h 47"/>
              <a:gd name="T30" fmla="*/ 0 w 4122"/>
              <a:gd name="T31" fmla="*/ 0 h 47"/>
              <a:gd name="T32" fmla="*/ 0 w 4122"/>
              <a:gd name="T33" fmla="*/ 0 h 47"/>
              <a:gd name="T34" fmla="*/ 0 w 4122"/>
              <a:gd name="T35" fmla="*/ 0 h 47"/>
              <a:gd name="T36" fmla="*/ 0 w 4122"/>
              <a:gd name="T37" fmla="*/ 0 h 47"/>
              <a:gd name="T38" fmla="*/ 0 w 4122"/>
              <a:gd name="T39" fmla="*/ 0 h 47"/>
              <a:gd name="T40" fmla="*/ 0 w 4122"/>
              <a:gd name="T41" fmla="*/ 0 h 47"/>
              <a:gd name="T42" fmla="*/ 0 w 4122"/>
              <a:gd name="T43" fmla="*/ 0 h 47"/>
              <a:gd name="T44" fmla="*/ 0 w 4122"/>
              <a:gd name="T45" fmla="*/ 0 h 47"/>
              <a:gd name="T46" fmla="*/ 0 w 4122"/>
              <a:gd name="T47" fmla="*/ 0 h 47"/>
              <a:gd name="T48" fmla="*/ 0 w 4122"/>
              <a:gd name="T49" fmla="*/ 0 h 47"/>
              <a:gd name="T50" fmla="*/ 0 w 4122"/>
              <a:gd name="T51" fmla="*/ 0 h 47"/>
              <a:gd name="T52" fmla="*/ 0 w 4122"/>
              <a:gd name="T53" fmla="*/ 0 h 47"/>
              <a:gd name="T54" fmla="*/ 0 w 4122"/>
              <a:gd name="T55" fmla="*/ 0 h 47"/>
              <a:gd name="T56" fmla="*/ 0 w 4122"/>
              <a:gd name="T57" fmla="*/ 0 h 47"/>
              <a:gd name="T58" fmla="*/ 0 w 4122"/>
              <a:gd name="T59" fmla="*/ 0 h 47"/>
              <a:gd name="T60" fmla="*/ 0 w 4122"/>
              <a:gd name="T61" fmla="*/ 0 h 47"/>
              <a:gd name="T62" fmla="*/ 0 w 4122"/>
              <a:gd name="T63" fmla="*/ 0 h 47"/>
              <a:gd name="T64" fmla="*/ 0 w 4122"/>
              <a:gd name="T65" fmla="*/ 0 h 47"/>
              <a:gd name="T66" fmla="*/ 0 w 4122"/>
              <a:gd name="T67" fmla="*/ 0 h 47"/>
              <a:gd name="T68" fmla="*/ 0 w 4122"/>
              <a:gd name="T69" fmla="*/ 0 h 47"/>
              <a:gd name="T70" fmla="*/ 0 w 4122"/>
              <a:gd name="T71" fmla="*/ 0 h 47"/>
              <a:gd name="T72" fmla="*/ 0 w 4122"/>
              <a:gd name="T73" fmla="*/ 0 h 47"/>
              <a:gd name="T74" fmla="*/ 0 w 4122"/>
              <a:gd name="T75" fmla="*/ 0 h 47"/>
              <a:gd name="T76" fmla="*/ 0 w 4122"/>
              <a:gd name="T77" fmla="*/ 0 h 47"/>
              <a:gd name="T78" fmla="*/ 0 w 4122"/>
              <a:gd name="T79" fmla="*/ 0 h 47"/>
              <a:gd name="T80" fmla="*/ 0 w 4122"/>
              <a:gd name="T81" fmla="*/ 0 h 47"/>
              <a:gd name="T82" fmla="*/ 0 w 4122"/>
              <a:gd name="T83" fmla="*/ 0 h 47"/>
              <a:gd name="T84" fmla="*/ 0 w 4122"/>
              <a:gd name="T85" fmla="*/ 0 h 47"/>
              <a:gd name="T86" fmla="*/ 0 w 4122"/>
              <a:gd name="T87" fmla="*/ 0 h 47"/>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0" t="0" r="r" b="b"/>
            <a:pathLst>
              <a:path w="4122" h="47">
                <a:moveTo>
                  <a:pt x="13" y="0"/>
                </a:moveTo>
                <a:lnTo>
                  <a:pt x="192" y="1"/>
                </a:lnTo>
                <a:cubicBezTo>
                  <a:pt x="199" y="1"/>
                  <a:pt x="205" y="6"/>
                  <a:pt x="205" y="13"/>
                </a:cubicBezTo>
                <a:cubicBezTo>
                  <a:pt x="205" y="20"/>
                  <a:pt x="199" y="26"/>
                  <a:pt x="192" y="26"/>
                </a:cubicBezTo>
                <a:lnTo>
                  <a:pt x="13" y="25"/>
                </a:lnTo>
                <a:cubicBezTo>
                  <a:pt x="6" y="25"/>
                  <a:pt x="0" y="19"/>
                  <a:pt x="0" y="12"/>
                </a:cubicBezTo>
                <a:cubicBezTo>
                  <a:pt x="0" y="5"/>
                  <a:pt x="6" y="0"/>
                  <a:pt x="13" y="0"/>
                </a:cubicBezTo>
                <a:close/>
                <a:moveTo>
                  <a:pt x="320" y="1"/>
                </a:moveTo>
                <a:lnTo>
                  <a:pt x="320" y="1"/>
                </a:lnTo>
                <a:cubicBezTo>
                  <a:pt x="327" y="1"/>
                  <a:pt x="333" y="7"/>
                  <a:pt x="333" y="14"/>
                </a:cubicBezTo>
                <a:cubicBezTo>
                  <a:pt x="333" y="21"/>
                  <a:pt x="327" y="27"/>
                  <a:pt x="320" y="27"/>
                </a:cubicBezTo>
                <a:cubicBezTo>
                  <a:pt x="313" y="27"/>
                  <a:pt x="307" y="21"/>
                  <a:pt x="307" y="14"/>
                </a:cubicBezTo>
                <a:cubicBezTo>
                  <a:pt x="307" y="7"/>
                  <a:pt x="313" y="1"/>
                  <a:pt x="320" y="1"/>
                </a:cubicBezTo>
                <a:close/>
                <a:moveTo>
                  <a:pt x="448" y="2"/>
                </a:moveTo>
                <a:lnTo>
                  <a:pt x="627" y="3"/>
                </a:lnTo>
                <a:cubicBezTo>
                  <a:pt x="634" y="3"/>
                  <a:pt x="640" y="9"/>
                  <a:pt x="640" y="16"/>
                </a:cubicBezTo>
                <a:cubicBezTo>
                  <a:pt x="640" y="23"/>
                  <a:pt x="634" y="28"/>
                  <a:pt x="627" y="28"/>
                </a:cubicBezTo>
                <a:lnTo>
                  <a:pt x="448" y="27"/>
                </a:lnTo>
                <a:cubicBezTo>
                  <a:pt x="441" y="27"/>
                  <a:pt x="435" y="22"/>
                  <a:pt x="435" y="15"/>
                </a:cubicBezTo>
                <a:cubicBezTo>
                  <a:pt x="435" y="8"/>
                  <a:pt x="441" y="2"/>
                  <a:pt x="448" y="2"/>
                </a:cubicBezTo>
                <a:close/>
                <a:moveTo>
                  <a:pt x="755" y="3"/>
                </a:moveTo>
                <a:lnTo>
                  <a:pt x="755" y="3"/>
                </a:lnTo>
                <a:cubicBezTo>
                  <a:pt x="762" y="3"/>
                  <a:pt x="768" y="9"/>
                  <a:pt x="768" y="16"/>
                </a:cubicBezTo>
                <a:cubicBezTo>
                  <a:pt x="768" y="23"/>
                  <a:pt x="762" y="29"/>
                  <a:pt x="755" y="29"/>
                </a:cubicBezTo>
                <a:cubicBezTo>
                  <a:pt x="748" y="29"/>
                  <a:pt x="742" y="23"/>
                  <a:pt x="742" y="16"/>
                </a:cubicBezTo>
                <a:cubicBezTo>
                  <a:pt x="742" y="9"/>
                  <a:pt x="748" y="3"/>
                  <a:pt x="755" y="3"/>
                </a:cubicBezTo>
                <a:close/>
                <a:moveTo>
                  <a:pt x="883" y="4"/>
                </a:moveTo>
                <a:lnTo>
                  <a:pt x="1062" y="5"/>
                </a:lnTo>
                <a:cubicBezTo>
                  <a:pt x="1069" y="5"/>
                  <a:pt x="1075" y="11"/>
                  <a:pt x="1075" y="18"/>
                </a:cubicBezTo>
                <a:cubicBezTo>
                  <a:pt x="1075" y="25"/>
                  <a:pt x="1069" y="31"/>
                  <a:pt x="1062" y="31"/>
                </a:cubicBezTo>
                <a:lnTo>
                  <a:pt x="883" y="30"/>
                </a:lnTo>
                <a:cubicBezTo>
                  <a:pt x="876" y="30"/>
                  <a:pt x="870" y="24"/>
                  <a:pt x="870" y="17"/>
                </a:cubicBezTo>
                <a:cubicBezTo>
                  <a:pt x="870" y="10"/>
                  <a:pt x="876" y="4"/>
                  <a:pt x="883" y="4"/>
                </a:cubicBezTo>
                <a:close/>
                <a:moveTo>
                  <a:pt x="1190" y="6"/>
                </a:moveTo>
                <a:lnTo>
                  <a:pt x="1190" y="6"/>
                </a:lnTo>
                <a:cubicBezTo>
                  <a:pt x="1197" y="6"/>
                  <a:pt x="1203" y="11"/>
                  <a:pt x="1203" y="19"/>
                </a:cubicBezTo>
                <a:cubicBezTo>
                  <a:pt x="1203" y="26"/>
                  <a:pt x="1197" y="31"/>
                  <a:pt x="1190" y="31"/>
                </a:cubicBezTo>
                <a:cubicBezTo>
                  <a:pt x="1183" y="31"/>
                  <a:pt x="1177" y="26"/>
                  <a:pt x="1177" y="19"/>
                </a:cubicBezTo>
                <a:cubicBezTo>
                  <a:pt x="1177" y="11"/>
                  <a:pt x="1183" y="6"/>
                  <a:pt x="1190" y="6"/>
                </a:cubicBezTo>
                <a:close/>
                <a:moveTo>
                  <a:pt x="1318" y="6"/>
                </a:moveTo>
                <a:lnTo>
                  <a:pt x="1498" y="7"/>
                </a:lnTo>
                <a:cubicBezTo>
                  <a:pt x="1505" y="7"/>
                  <a:pt x="1510" y="13"/>
                  <a:pt x="1510" y="20"/>
                </a:cubicBezTo>
                <a:cubicBezTo>
                  <a:pt x="1510" y="27"/>
                  <a:pt x="1504" y="33"/>
                  <a:pt x="1497" y="33"/>
                </a:cubicBezTo>
                <a:lnTo>
                  <a:pt x="1318" y="32"/>
                </a:lnTo>
                <a:cubicBezTo>
                  <a:pt x="1311" y="32"/>
                  <a:pt x="1305" y="26"/>
                  <a:pt x="1305" y="19"/>
                </a:cubicBezTo>
                <a:cubicBezTo>
                  <a:pt x="1306" y="12"/>
                  <a:pt x="1311" y="6"/>
                  <a:pt x="1318" y="6"/>
                </a:cubicBezTo>
                <a:close/>
                <a:moveTo>
                  <a:pt x="1625" y="8"/>
                </a:moveTo>
                <a:lnTo>
                  <a:pt x="1626" y="8"/>
                </a:lnTo>
                <a:cubicBezTo>
                  <a:pt x="1633" y="8"/>
                  <a:pt x="1638" y="14"/>
                  <a:pt x="1638" y="21"/>
                </a:cubicBezTo>
                <a:cubicBezTo>
                  <a:pt x="1638" y="28"/>
                  <a:pt x="1633" y="34"/>
                  <a:pt x="1626" y="34"/>
                </a:cubicBezTo>
                <a:lnTo>
                  <a:pt x="1625" y="34"/>
                </a:lnTo>
                <a:cubicBezTo>
                  <a:pt x="1618" y="34"/>
                  <a:pt x="1613" y="28"/>
                  <a:pt x="1613" y="21"/>
                </a:cubicBezTo>
                <a:cubicBezTo>
                  <a:pt x="1613" y="14"/>
                  <a:pt x="1618" y="8"/>
                  <a:pt x="1625" y="8"/>
                </a:cubicBezTo>
                <a:close/>
                <a:moveTo>
                  <a:pt x="1754" y="9"/>
                </a:moveTo>
                <a:lnTo>
                  <a:pt x="1933" y="10"/>
                </a:lnTo>
                <a:cubicBezTo>
                  <a:pt x="1940" y="10"/>
                  <a:pt x="1946" y="15"/>
                  <a:pt x="1946" y="23"/>
                </a:cubicBezTo>
                <a:cubicBezTo>
                  <a:pt x="1945" y="30"/>
                  <a:pt x="1940" y="35"/>
                  <a:pt x="1933" y="35"/>
                </a:cubicBezTo>
                <a:lnTo>
                  <a:pt x="1753" y="34"/>
                </a:lnTo>
                <a:cubicBezTo>
                  <a:pt x="1746" y="34"/>
                  <a:pt x="1741" y="29"/>
                  <a:pt x="1741" y="21"/>
                </a:cubicBezTo>
                <a:cubicBezTo>
                  <a:pt x="1741" y="14"/>
                  <a:pt x="1747" y="9"/>
                  <a:pt x="1754" y="9"/>
                </a:cubicBezTo>
                <a:close/>
                <a:moveTo>
                  <a:pt x="2061" y="10"/>
                </a:moveTo>
                <a:lnTo>
                  <a:pt x="2061" y="10"/>
                </a:lnTo>
                <a:cubicBezTo>
                  <a:pt x="2068" y="10"/>
                  <a:pt x="2074" y="16"/>
                  <a:pt x="2074" y="23"/>
                </a:cubicBezTo>
                <a:cubicBezTo>
                  <a:pt x="2074" y="30"/>
                  <a:pt x="2068" y="36"/>
                  <a:pt x="2061" y="36"/>
                </a:cubicBezTo>
                <a:cubicBezTo>
                  <a:pt x="2054" y="36"/>
                  <a:pt x="2048" y="30"/>
                  <a:pt x="2048" y="23"/>
                </a:cubicBezTo>
                <a:cubicBezTo>
                  <a:pt x="2048" y="16"/>
                  <a:pt x="2054" y="10"/>
                  <a:pt x="2061" y="10"/>
                </a:cubicBezTo>
                <a:close/>
                <a:moveTo>
                  <a:pt x="2189" y="11"/>
                </a:moveTo>
                <a:lnTo>
                  <a:pt x="2368" y="12"/>
                </a:lnTo>
                <a:cubicBezTo>
                  <a:pt x="2375" y="12"/>
                  <a:pt x="2381" y="18"/>
                  <a:pt x="2381" y="25"/>
                </a:cubicBezTo>
                <a:cubicBezTo>
                  <a:pt x="2381" y="32"/>
                  <a:pt x="2375" y="38"/>
                  <a:pt x="2368" y="38"/>
                </a:cubicBezTo>
                <a:lnTo>
                  <a:pt x="2189" y="37"/>
                </a:lnTo>
                <a:cubicBezTo>
                  <a:pt x="2182" y="37"/>
                  <a:pt x="2176" y="31"/>
                  <a:pt x="2176" y="24"/>
                </a:cubicBezTo>
                <a:cubicBezTo>
                  <a:pt x="2176" y="17"/>
                  <a:pt x="2182" y="11"/>
                  <a:pt x="2189" y="11"/>
                </a:cubicBezTo>
                <a:close/>
                <a:moveTo>
                  <a:pt x="2496" y="13"/>
                </a:moveTo>
                <a:lnTo>
                  <a:pt x="2496" y="13"/>
                </a:lnTo>
                <a:cubicBezTo>
                  <a:pt x="2503" y="13"/>
                  <a:pt x="2509" y="18"/>
                  <a:pt x="2509" y="25"/>
                </a:cubicBezTo>
                <a:cubicBezTo>
                  <a:pt x="2509" y="32"/>
                  <a:pt x="2503" y="38"/>
                  <a:pt x="2496" y="38"/>
                </a:cubicBezTo>
                <a:cubicBezTo>
                  <a:pt x="2489" y="38"/>
                  <a:pt x="2483" y="32"/>
                  <a:pt x="2483" y="25"/>
                </a:cubicBezTo>
                <a:cubicBezTo>
                  <a:pt x="2483" y="18"/>
                  <a:pt x="2489" y="13"/>
                  <a:pt x="2496" y="13"/>
                </a:cubicBezTo>
                <a:close/>
                <a:moveTo>
                  <a:pt x="2624" y="13"/>
                </a:moveTo>
                <a:lnTo>
                  <a:pt x="2803" y="14"/>
                </a:lnTo>
                <a:cubicBezTo>
                  <a:pt x="2810" y="14"/>
                  <a:pt x="2816" y="20"/>
                  <a:pt x="2816" y="27"/>
                </a:cubicBezTo>
                <a:cubicBezTo>
                  <a:pt x="2816" y="34"/>
                  <a:pt x="2810" y="40"/>
                  <a:pt x="2803" y="40"/>
                </a:cubicBezTo>
                <a:lnTo>
                  <a:pt x="2624" y="39"/>
                </a:lnTo>
                <a:cubicBezTo>
                  <a:pt x="2617" y="39"/>
                  <a:pt x="2611" y="33"/>
                  <a:pt x="2611" y="26"/>
                </a:cubicBezTo>
                <a:cubicBezTo>
                  <a:pt x="2611" y="19"/>
                  <a:pt x="2617" y="13"/>
                  <a:pt x="2624" y="13"/>
                </a:cubicBezTo>
                <a:close/>
                <a:moveTo>
                  <a:pt x="2931" y="15"/>
                </a:moveTo>
                <a:lnTo>
                  <a:pt x="2931" y="15"/>
                </a:lnTo>
                <a:cubicBezTo>
                  <a:pt x="2938" y="15"/>
                  <a:pt x="2944" y="21"/>
                  <a:pt x="2944" y="28"/>
                </a:cubicBezTo>
                <a:cubicBezTo>
                  <a:pt x="2944" y="35"/>
                  <a:pt x="2938" y="40"/>
                  <a:pt x="2931" y="40"/>
                </a:cubicBezTo>
                <a:cubicBezTo>
                  <a:pt x="2924" y="40"/>
                  <a:pt x="2918" y="35"/>
                  <a:pt x="2918" y="28"/>
                </a:cubicBezTo>
                <a:cubicBezTo>
                  <a:pt x="2918" y="21"/>
                  <a:pt x="2924" y="15"/>
                  <a:pt x="2931" y="15"/>
                </a:cubicBezTo>
                <a:close/>
                <a:moveTo>
                  <a:pt x="3059" y="16"/>
                </a:moveTo>
                <a:lnTo>
                  <a:pt x="3238" y="16"/>
                </a:lnTo>
                <a:cubicBezTo>
                  <a:pt x="3246" y="17"/>
                  <a:pt x="3251" y="22"/>
                  <a:pt x="3251" y="29"/>
                </a:cubicBezTo>
                <a:cubicBezTo>
                  <a:pt x="3251" y="36"/>
                  <a:pt x="3245" y="42"/>
                  <a:pt x="3238" y="42"/>
                </a:cubicBezTo>
                <a:lnTo>
                  <a:pt x="3059" y="41"/>
                </a:lnTo>
                <a:cubicBezTo>
                  <a:pt x="3052" y="41"/>
                  <a:pt x="3046" y="35"/>
                  <a:pt x="3046" y="28"/>
                </a:cubicBezTo>
                <a:cubicBezTo>
                  <a:pt x="3046" y="21"/>
                  <a:pt x="3052" y="15"/>
                  <a:pt x="3059" y="16"/>
                </a:cubicBezTo>
                <a:close/>
                <a:moveTo>
                  <a:pt x="3366" y="17"/>
                </a:moveTo>
                <a:lnTo>
                  <a:pt x="3366" y="17"/>
                </a:lnTo>
                <a:cubicBezTo>
                  <a:pt x="3373" y="17"/>
                  <a:pt x="3379" y="23"/>
                  <a:pt x="3379" y="30"/>
                </a:cubicBezTo>
                <a:cubicBezTo>
                  <a:pt x="3379" y="37"/>
                  <a:pt x="3373" y="43"/>
                  <a:pt x="3366" y="43"/>
                </a:cubicBezTo>
                <a:cubicBezTo>
                  <a:pt x="3359" y="43"/>
                  <a:pt x="3354" y="37"/>
                  <a:pt x="3354" y="30"/>
                </a:cubicBezTo>
                <a:cubicBezTo>
                  <a:pt x="3354" y="23"/>
                  <a:pt x="3359" y="17"/>
                  <a:pt x="3366" y="17"/>
                </a:cubicBezTo>
                <a:close/>
                <a:moveTo>
                  <a:pt x="3494" y="18"/>
                </a:moveTo>
                <a:lnTo>
                  <a:pt x="3674" y="19"/>
                </a:lnTo>
                <a:cubicBezTo>
                  <a:pt x="3681" y="19"/>
                  <a:pt x="3686" y="25"/>
                  <a:pt x="3686" y="32"/>
                </a:cubicBezTo>
                <a:cubicBezTo>
                  <a:pt x="3686" y="39"/>
                  <a:pt x="3681" y="44"/>
                  <a:pt x="3674" y="44"/>
                </a:cubicBezTo>
                <a:lnTo>
                  <a:pt x="3494" y="43"/>
                </a:lnTo>
                <a:cubicBezTo>
                  <a:pt x="3487" y="43"/>
                  <a:pt x="3482" y="38"/>
                  <a:pt x="3482" y="31"/>
                </a:cubicBezTo>
                <a:cubicBezTo>
                  <a:pt x="3482" y="23"/>
                  <a:pt x="3487" y="18"/>
                  <a:pt x="3494" y="18"/>
                </a:cubicBezTo>
                <a:close/>
                <a:moveTo>
                  <a:pt x="3802" y="19"/>
                </a:moveTo>
                <a:lnTo>
                  <a:pt x="3802" y="19"/>
                </a:lnTo>
                <a:cubicBezTo>
                  <a:pt x="3809" y="19"/>
                  <a:pt x="3814" y="25"/>
                  <a:pt x="3814" y="32"/>
                </a:cubicBezTo>
                <a:cubicBezTo>
                  <a:pt x="3814" y="39"/>
                  <a:pt x="3809" y="45"/>
                  <a:pt x="3802" y="45"/>
                </a:cubicBezTo>
                <a:cubicBezTo>
                  <a:pt x="3795" y="45"/>
                  <a:pt x="3789" y="39"/>
                  <a:pt x="3789" y="32"/>
                </a:cubicBezTo>
                <a:cubicBezTo>
                  <a:pt x="3789" y="25"/>
                  <a:pt x="3795" y="19"/>
                  <a:pt x="3802" y="19"/>
                </a:cubicBezTo>
                <a:close/>
                <a:moveTo>
                  <a:pt x="3930" y="20"/>
                </a:moveTo>
                <a:lnTo>
                  <a:pt x="4109" y="21"/>
                </a:lnTo>
                <a:cubicBezTo>
                  <a:pt x="4116" y="21"/>
                  <a:pt x="4122" y="27"/>
                  <a:pt x="4122" y="34"/>
                </a:cubicBezTo>
                <a:cubicBezTo>
                  <a:pt x="4122" y="41"/>
                  <a:pt x="4116" y="47"/>
                  <a:pt x="4109" y="47"/>
                </a:cubicBezTo>
                <a:lnTo>
                  <a:pt x="3930" y="46"/>
                </a:lnTo>
                <a:cubicBezTo>
                  <a:pt x="3922" y="46"/>
                  <a:pt x="3917" y="40"/>
                  <a:pt x="3917" y="33"/>
                </a:cubicBezTo>
                <a:cubicBezTo>
                  <a:pt x="3917" y="26"/>
                  <a:pt x="3923" y="20"/>
                  <a:pt x="3930" y="20"/>
                </a:cubicBezTo>
                <a:close/>
              </a:path>
            </a:pathLst>
          </a:custGeom>
          <a:solidFill>
            <a:srgbClr val="FF0000"/>
          </a:solidFill>
          <a:ln w="1" cap="flat">
            <a:solidFill>
              <a:srgbClr val="FF0000"/>
            </a:solidFill>
            <a:prstDash val="solid"/>
            <a:bevel/>
            <a:headEnd/>
            <a:tailEnd/>
          </a:ln>
        </xdr:spPr>
      </xdr:sp>
      <xdr:sp macro="" textlink="">
        <xdr:nvSpPr>
          <xdr:cNvPr id="194181" name="Freeform 272">
            <a:extLst>
              <a:ext uri="{FF2B5EF4-FFF2-40B4-BE49-F238E27FC236}">
                <a16:creationId xmlns:a16="http://schemas.microsoft.com/office/drawing/2014/main" id="{00000000-0008-0000-0000-000085F60200}"/>
              </a:ext>
            </a:extLst>
          </xdr:cNvPr>
          <xdr:cNvSpPr>
            <a:spLocks noEditPoints="1"/>
          </xdr:cNvSpPr>
        </xdr:nvSpPr>
        <xdr:spPr bwMode="auto">
          <a:xfrm>
            <a:off x="586" y="797"/>
            <a:ext cx="1" cy="221"/>
          </a:xfrm>
          <a:custGeom>
            <a:avLst/>
            <a:gdLst>
              <a:gd name="T0" fmla="*/ 0 w 25"/>
              <a:gd name="T1" fmla="*/ 0 h 3533"/>
              <a:gd name="T2" fmla="*/ 0 w 25"/>
              <a:gd name="T3" fmla="*/ 0 h 3533"/>
              <a:gd name="T4" fmla="*/ 0 w 25"/>
              <a:gd name="T5" fmla="*/ 0 h 3533"/>
              <a:gd name="T6" fmla="*/ 0 w 25"/>
              <a:gd name="T7" fmla="*/ 0 h 3533"/>
              <a:gd name="T8" fmla="*/ 0 w 25"/>
              <a:gd name="T9" fmla="*/ 0 h 3533"/>
              <a:gd name="T10" fmla="*/ 0 w 25"/>
              <a:gd name="T11" fmla="*/ 0 h 3533"/>
              <a:gd name="T12" fmla="*/ 0 w 25"/>
              <a:gd name="T13" fmla="*/ 0 h 3533"/>
              <a:gd name="T14" fmla="*/ 0 w 25"/>
              <a:gd name="T15" fmla="*/ 0 h 3533"/>
              <a:gd name="T16" fmla="*/ 0 w 25"/>
              <a:gd name="T17" fmla="*/ 0 h 3533"/>
              <a:gd name="T18" fmla="*/ 0 w 25"/>
              <a:gd name="T19" fmla="*/ 0 h 3533"/>
              <a:gd name="T20" fmla="*/ 0 w 25"/>
              <a:gd name="T21" fmla="*/ 0 h 3533"/>
              <a:gd name="T22" fmla="*/ 0 w 25"/>
              <a:gd name="T23" fmla="*/ 0 h 3533"/>
              <a:gd name="T24" fmla="*/ 0 w 25"/>
              <a:gd name="T25" fmla="*/ 0 h 3533"/>
              <a:gd name="T26" fmla="*/ 0 w 25"/>
              <a:gd name="T27" fmla="*/ 0 h 3533"/>
              <a:gd name="T28" fmla="*/ 0 w 25"/>
              <a:gd name="T29" fmla="*/ 0 h 3533"/>
              <a:gd name="T30" fmla="*/ 0 w 25"/>
              <a:gd name="T31" fmla="*/ 0 h 3533"/>
              <a:gd name="T32" fmla="*/ 0 w 25"/>
              <a:gd name="T33" fmla="*/ 0 h 3533"/>
              <a:gd name="T34" fmla="*/ 0 w 25"/>
              <a:gd name="T35" fmla="*/ 0 h 3533"/>
              <a:gd name="T36" fmla="*/ 0 w 25"/>
              <a:gd name="T37" fmla="*/ 0 h 3533"/>
              <a:gd name="T38" fmla="*/ 0 w 25"/>
              <a:gd name="T39" fmla="*/ 0 h 3533"/>
              <a:gd name="T40" fmla="*/ 0 w 25"/>
              <a:gd name="T41" fmla="*/ 0 h 3533"/>
              <a:gd name="T42" fmla="*/ 0 w 25"/>
              <a:gd name="T43" fmla="*/ 0 h 3533"/>
              <a:gd name="T44" fmla="*/ 0 w 25"/>
              <a:gd name="T45" fmla="*/ 0 h 3533"/>
              <a:gd name="T46" fmla="*/ 0 w 25"/>
              <a:gd name="T47" fmla="*/ 0 h 3533"/>
              <a:gd name="T48" fmla="*/ 0 w 25"/>
              <a:gd name="T49" fmla="*/ 0 h 3533"/>
              <a:gd name="T50" fmla="*/ 0 w 25"/>
              <a:gd name="T51" fmla="*/ 0 h 3533"/>
              <a:gd name="T52" fmla="*/ 0 w 25"/>
              <a:gd name="T53" fmla="*/ 0 h 3533"/>
              <a:gd name="T54" fmla="*/ 0 w 25"/>
              <a:gd name="T55" fmla="*/ 0 h 3533"/>
              <a:gd name="T56" fmla="*/ 0 w 25"/>
              <a:gd name="T57" fmla="*/ 0 h 3533"/>
              <a:gd name="T58" fmla="*/ 0 w 25"/>
              <a:gd name="T59" fmla="*/ 0 h 3533"/>
              <a:gd name="T60" fmla="*/ 0 w 25"/>
              <a:gd name="T61" fmla="*/ 0 h 3533"/>
              <a:gd name="T62" fmla="*/ 0 w 25"/>
              <a:gd name="T63" fmla="*/ 0 h 3533"/>
              <a:gd name="T64" fmla="*/ 0 w 25"/>
              <a:gd name="T65" fmla="*/ 0 h 3533"/>
              <a:gd name="T66" fmla="*/ 0 w 25"/>
              <a:gd name="T67" fmla="*/ 0 h 3533"/>
              <a:gd name="T68" fmla="*/ 0 w 25"/>
              <a:gd name="T69" fmla="*/ 0 h 3533"/>
              <a:gd name="T70" fmla="*/ 0 w 25"/>
              <a:gd name="T71" fmla="*/ 0 h 3533"/>
              <a:gd name="T72" fmla="*/ 0 w 25"/>
              <a:gd name="T73" fmla="*/ 0 h 3533"/>
              <a:gd name="T74" fmla="*/ 0 w 25"/>
              <a:gd name="T75" fmla="*/ 0 h 3533"/>
              <a:gd name="T76" fmla="*/ 0 w 25"/>
              <a:gd name="T77" fmla="*/ 0 h 3533"/>
              <a:gd name="T78" fmla="*/ 0 w 25"/>
              <a:gd name="T79" fmla="*/ 0 h 3533"/>
              <a:gd name="T80" fmla="*/ 0 w 25"/>
              <a:gd name="T81" fmla="*/ 0 h 3533"/>
              <a:gd name="T82" fmla="*/ 0 w 25"/>
              <a:gd name="T83" fmla="*/ 0 h 3533"/>
              <a:gd name="T84" fmla="*/ 0 w 25"/>
              <a:gd name="T85" fmla="*/ 0 h 3533"/>
              <a:gd name="T86" fmla="*/ 0 w 25"/>
              <a:gd name="T87" fmla="*/ 0 h 3533"/>
              <a:gd name="T88" fmla="*/ 0 w 25"/>
              <a:gd name="T89" fmla="*/ 0 h 3533"/>
              <a:gd name="T90" fmla="*/ 0 w 25"/>
              <a:gd name="T91" fmla="*/ 0 h 3533"/>
              <a:gd name="T92" fmla="*/ 0 w 25"/>
              <a:gd name="T93" fmla="*/ 0 h 3533"/>
              <a:gd name="T94" fmla="*/ 0 w 25"/>
              <a:gd name="T95" fmla="*/ 0 h 3533"/>
              <a:gd name="T96" fmla="*/ 0 w 25"/>
              <a:gd name="T97" fmla="*/ 0 h 3533"/>
              <a:gd name="T98" fmla="*/ 0 w 25"/>
              <a:gd name="T99" fmla="*/ 0 h 3533"/>
              <a:gd name="T100" fmla="*/ 0 w 25"/>
              <a:gd name="T101" fmla="*/ 0 h 3533"/>
              <a:gd name="T102" fmla="*/ 0 w 25"/>
              <a:gd name="T103" fmla="*/ 0 h 3533"/>
              <a:gd name="T104" fmla="*/ 0 w 25"/>
              <a:gd name="T105" fmla="*/ 0 h 3533"/>
              <a:gd name="T106" fmla="*/ 0 w 25"/>
              <a:gd name="T107" fmla="*/ 0 h 3533"/>
              <a:gd name="T108" fmla="*/ 0 w 25"/>
              <a:gd name="T109" fmla="*/ 0 h 3533"/>
              <a:gd name="T110" fmla="*/ 0 w 25"/>
              <a:gd name="T111" fmla="*/ 0 h 3533"/>
              <a:gd name="T112" fmla="*/ 0 w 25"/>
              <a:gd name="T113" fmla="*/ 0 h 3533"/>
              <a:gd name="T114" fmla="*/ 0 w 25"/>
              <a:gd name="T115" fmla="*/ 0 h 3533"/>
              <a:gd name="T116" fmla="*/ 0 w 25"/>
              <a:gd name="T117" fmla="*/ 0 h 3533"/>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5" h="3533">
                <a:moveTo>
                  <a:pt x="25" y="12"/>
                </a:moveTo>
                <a:lnTo>
                  <a:pt x="25" y="192"/>
                </a:lnTo>
                <a:cubicBezTo>
                  <a:pt x="25" y="199"/>
                  <a:pt x="20" y="204"/>
                  <a:pt x="13" y="204"/>
                </a:cubicBezTo>
                <a:cubicBezTo>
                  <a:pt x="6" y="204"/>
                  <a:pt x="0" y="199"/>
                  <a:pt x="0" y="192"/>
                </a:cubicBezTo>
                <a:lnTo>
                  <a:pt x="0" y="12"/>
                </a:lnTo>
                <a:cubicBezTo>
                  <a:pt x="0" y="5"/>
                  <a:pt x="6" y="0"/>
                  <a:pt x="13" y="0"/>
                </a:cubicBezTo>
                <a:cubicBezTo>
                  <a:pt x="20" y="0"/>
                  <a:pt x="25" y="5"/>
                  <a:pt x="25" y="12"/>
                </a:cubicBezTo>
                <a:close/>
                <a:moveTo>
                  <a:pt x="25" y="320"/>
                </a:moveTo>
                <a:lnTo>
                  <a:pt x="25" y="320"/>
                </a:lnTo>
                <a:cubicBezTo>
                  <a:pt x="25" y="327"/>
                  <a:pt x="20" y="332"/>
                  <a:pt x="13" y="332"/>
                </a:cubicBezTo>
                <a:cubicBezTo>
                  <a:pt x="6" y="332"/>
                  <a:pt x="0" y="327"/>
                  <a:pt x="0" y="320"/>
                </a:cubicBezTo>
                <a:cubicBezTo>
                  <a:pt x="0" y="313"/>
                  <a:pt x="6" y="307"/>
                  <a:pt x="13" y="307"/>
                </a:cubicBezTo>
                <a:cubicBezTo>
                  <a:pt x="20" y="307"/>
                  <a:pt x="25" y="313"/>
                  <a:pt x="25" y="320"/>
                </a:cubicBezTo>
                <a:close/>
                <a:moveTo>
                  <a:pt x="25" y="448"/>
                </a:moveTo>
                <a:lnTo>
                  <a:pt x="25" y="627"/>
                </a:lnTo>
                <a:cubicBezTo>
                  <a:pt x="25" y="634"/>
                  <a:pt x="20" y="640"/>
                  <a:pt x="13" y="640"/>
                </a:cubicBezTo>
                <a:cubicBezTo>
                  <a:pt x="6" y="640"/>
                  <a:pt x="0" y="634"/>
                  <a:pt x="0" y="627"/>
                </a:cubicBezTo>
                <a:lnTo>
                  <a:pt x="0" y="448"/>
                </a:lnTo>
                <a:cubicBezTo>
                  <a:pt x="0" y="441"/>
                  <a:pt x="6" y="435"/>
                  <a:pt x="13" y="435"/>
                </a:cubicBezTo>
                <a:cubicBezTo>
                  <a:pt x="20" y="435"/>
                  <a:pt x="25" y="441"/>
                  <a:pt x="25" y="448"/>
                </a:cubicBezTo>
                <a:close/>
                <a:moveTo>
                  <a:pt x="25" y="755"/>
                </a:moveTo>
                <a:lnTo>
                  <a:pt x="25" y="755"/>
                </a:lnTo>
                <a:cubicBezTo>
                  <a:pt x="25" y="762"/>
                  <a:pt x="20" y="768"/>
                  <a:pt x="13" y="768"/>
                </a:cubicBezTo>
                <a:cubicBezTo>
                  <a:pt x="6" y="768"/>
                  <a:pt x="0" y="762"/>
                  <a:pt x="0" y="755"/>
                </a:cubicBezTo>
                <a:cubicBezTo>
                  <a:pt x="0" y="748"/>
                  <a:pt x="6" y="742"/>
                  <a:pt x="13" y="742"/>
                </a:cubicBezTo>
                <a:cubicBezTo>
                  <a:pt x="20" y="742"/>
                  <a:pt x="25" y="748"/>
                  <a:pt x="25" y="755"/>
                </a:cubicBezTo>
                <a:close/>
                <a:moveTo>
                  <a:pt x="25" y="883"/>
                </a:moveTo>
                <a:lnTo>
                  <a:pt x="25" y="1062"/>
                </a:lnTo>
                <a:cubicBezTo>
                  <a:pt x="25" y="1069"/>
                  <a:pt x="20" y="1075"/>
                  <a:pt x="13" y="1075"/>
                </a:cubicBezTo>
                <a:cubicBezTo>
                  <a:pt x="6" y="1075"/>
                  <a:pt x="0" y="1069"/>
                  <a:pt x="0" y="1062"/>
                </a:cubicBezTo>
                <a:lnTo>
                  <a:pt x="0" y="883"/>
                </a:lnTo>
                <a:cubicBezTo>
                  <a:pt x="0" y="876"/>
                  <a:pt x="6" y="870"/>
                  <a:pt x="13" y="870"/>
                </a:cubicBezTo>
                <a:cubicBezTo>
                  <a:pt x="20" y="870"/>
                  <a:pt x="25" y="876"/>
                  <a:pt x="25" y="883"/>
                </a:cubicBezTo>
                <a:close/>
                <a:moveTo>
                  <a:pt x="25" y="1190"/>
                </a:moveTo>
                <a:lnTo>
                  <a:pt x="25" y="1190"/>
                </a:lnTo>
                <a:cubicBezTo>
                  <a:pt x="25" y="1197"/>
                  <a:pt x="20" y="1203"/>
                  <a:pt x="13" y="1203"/>
                </a:cubicBezTo>
                <a:cubicBezTo>
                  <a:pt x="6" y="1203"/>
                  <a:pt x="0" y="1197"/>
                  <a:pt x="0" y="1190"/>
                </a:cubicBezTo>
                <a:cubicBezTo>
                  <a:pt x="0" y="1183"/>
                  <a:pt x="6" y="1177"/>
                  <a:pt x="13" y="1177"/>
                </a:cubicBezTo>
                <a:cubicBezTo>
                  <a:pt x="20" y="1177"/>
                  <a:pt x="25" y="1183"/>
                  <a:pt x="25" y="1190"/>
                </a:cubicBezTo>
                <a:close/>
                <a:moveTo>
                  <a:pt x="25" y="1318"/>
                </a:moveTo>
                <a:lnTo>
                  <a:pt x="25" y="1497"/>
                </a:lnTo>
                <a:cubicBezTo>
                  <a:pt x="25" y="1504"/>
                  <a:pt x="20" y="1510"/>
                  <a:pt x="13" y="1510"/>
                </a:cubicBezTo>
                <a:cubicBezTo>
                  <a:pt x="6" y="1510"/>
                  <a:pt x="0" y="1504"/>
                  <a:pt x="0" y="1497"/>
                </a:cubicBezTo>
                <a:lnTo>
                  <a:pt x="0" y="1318"/>
                </a:lnTo>
                <a:cubicBezTo>
                  <a:pt x="0" y="1311"/>
                  <a:pt x="6" y="1305"/>
                  <a:pt x="13" y="1305"/>
                </a:cubicBezTo>
                <a:cubicBezTo>
                  <a:pt x="20" y="1305"/>
                  <a:pt x="25" y="1311"/>
                  <a:pt x="25" y="1318"/>
                </a:cubicBezTo>
                <a:close/>
                <a:moveTo>
                  <a:pt x="25" y="1625"/>
                </a:moveTo>
                <a:lnTo>
                  <a:pt x="25" y="1625"/>
                </a:lnTo>
                <a:cubicBezTo>
                  <a:pt x="25" y="1632"/>
                  <a:pt x="20" y="1638"/>
                  <a:pt x="13" y="1638"/>
                </a:cubicBezTo>
                <a:cubicBezTo>
                  <a:pt x="6" y="1638"/>
                  <a:pt x="0" y="1632"/>
                  <a:pt x="0" y="1625"/>
                </a:cubicBezTo>
                <a:cubicBezTo>
                  <a:pt x="0" y="1618"/>
                  <a:pt x="6" y="1612"/>
                  <a:pt x="13" y="1612"/>
                </a:cubicBezTo>
                <a:cubicBezTo>
                  <a:pt x="20" y="1612"/>
                  <a:pt x="25" y="1618"/>
                  <a:pt x="25" y="1625"/>
                </a:cubicBezTo>
                <a:close/>
                <a:moveTo>
                  <a:pt x="25" y="1753"/>
                </a:moveTo>
                <a:lnTo>
                  <a:pt x="25" y="1933"/>
                </a:lnTo>
                <a:cubicBezTo>
                  <a:pt x="25" y="1940"/>
                  <a:pt x="20" y="1945"/>
                  <a:pt x="13" y="1945"/>
                </a:cubicBezTo>
                <a:cubicBezTo>
                  <a:pt x="6" y="1945"/>
                  <a:pt x="0" y="1940"/>
                  <a:pt x="0" y="1933"/>
                </a:cubicBezTo>
                <a:lnTo>
                  <a:pt x="0" y="1753"/>
                </a:lnTo>
                <a:cubicBezTo>
                  <a:pt x="0" y="1746"/>
                  <a:pt x="6" y="1741"/>
                  <a:pt x="13" y="1741"/>
                </a:cubicBezTo>
                <a:cubicBezTo>
                  <a:pt x="20" y="1741"/>
                  <a:pt x="25" y="1746"/>
                  <a:pt x="25" y="1753"/>
                </a:cubicBezTo>
                <a:close/>
                <a:moveTo>
                  <a:pt x="25" y="2061"/>
                </a:moveTo>
                <a:lnTo>
                  <a:pt x="25" y="2061"/>
                </a:lnTo>
                <a:cubicBezTo>
                  <a:pt x="25" y="2068"/>
                  <a:pt x="20" y="2073"/>
                  <a:pt x="13" y="2073"/>
                </a:cubicBezTo>
                <a:cubicBezTo>
                  <a:pt x="6" y="2073"/>
                  <a:pt x="0" y="2068"/>
                  <a:pt x="0" y="2061"/>
                </a:cubicBezTo>
                <a:cubicBezTo>
                  <a:pt x="0" y="2053"/>
                  <a:pt x="6" y="2048"/>
                  <a:pt x="13" y="2048"/>
                </a:cubicBezTo>
                <a:cubicBezTo>
                  <a:pt x="20" y="2048"/>
                  <a:pt x="25" y="2053"/>
                  <a:pt x="25" y="2061"/>
                </a:cubicBezTo>
                <a:close/>
                <a:moveTo>
                  <a:pt x="25" y="2189"/>
                </a:moveTo>
                <a:lnTo>
                  <a:pt x="25" y="2368"/>
                </a:lnTo>
                <a:cubicBezTo>
                  <a:pt x="25" y="2375"/>
                  <a:pt x="20" y="2381"/>
                  <a:pt x="13" y="2381"/>
                </a:cubicBezTo>
                <a:cubicBezTo>
                  <a:pt x="6" y="2381"/>
                  <a:pt x="0" y="2375"/>
                  <a:pt x="0" y="2368"/>
                </a:cubicBezTo>
                <a:lnTo>
                  <a:pt x="0" y="2189"/>
                </a:lnTo>
                <a:cubicBezTo>
                  <a:pt x="0" y="2181"/>
                  <a:pt x="6" y="2176"/>
                  <a:pt x="13" y="2176"/>
                </a:cubicBezTo>
                <a:cubicBezTo>
                  <a:pt x="20" y="2176"/>
                  <a:pt x="25" y="2181"/>
                  <a:pt x="25" y="2189"/>
                </a:cubicBezTo>
                <a:close/>
                <a:moveTo>
                  <a:pt x="25" y="2496"/>
                </a:moveTo>
                <a:lnTo>
                  <a:pt x="25" y="2496"/>
                </a:lnTo>
                <a:cubicBezTo>
                  <a:pt x="25" y="2503"/>
                  <a:pt x="20" y="2509"/>
                  <a:pt x="13" y="2509"/>
                </a:cubicBezTo>
                <a:cubicBezTo>
                  <a:pt x="6" y="2509"/>
                  <a:pt x="0" y="2503"/>
                  <a:pt x="0" y="2496"/>
                </a:cubicBezTo>
                <a:cubicBezTo>
                  <a:pt x="0" y="2489"/>
                  <a:pt x="6" y="2483"/>
                  <a:pt x="13" y="2483"/>
                </a:cubicBezTo>
                <a:cubicBezTo>
                  <a:pt x="20" y="2483"/>
                  <a:pt x="25" y="2489"/>
                  <a:pt x="25" y="2496"/>
                </a:cubicBezTo>
                <a:close/>
                <a:moveTo>
                  <a:pt x="25" y="2624"/>
                </a:moveTo>
                <a:lnTo>
                  <a:pt x="25" y="2803"/>
                </a:lnTo>
                <a:cubicBezTo>
                  <a:pt x="25" y="2810"/>
                  <a:pt x="20" y="2816"/>
                  <a:pt x="13" y="2816"/>
                </a:cubicBezTo>
                <a:cubicBezTo>
                  <a:pt x="6" y="2816"/>
                  <a:pt x="0" y="2810"/>
                  <a:pt x="0" y="2803"/>
                </a:cubicBezTo>
                <a:lnTo>
                  <a:pt x="0" y="2624"/>
                </a:lnTo>
                <a:cubicBezTo>
                  <a:pt x="0" y="2617"/>
                  <a:pt x="6" y="2611"/>
                  <a:pt x="13" y="2611"/>
                </a:cubicBezTo>
                <a:cubicBezTo>
                  <a:pt x="20" y="2611"/>
                  <a:pt x="25" y="2617"/>
                  <a:pt x="25" y="2624"/>
                </a:cubicBezTo>
                <a:close/>
                <a:moveTo>
                  <a:pt x="25" y="2931"/>
                </a:moveTo>
                <a:lnTo>
                  <a:pt x="25" y="2931"/>
                </a:lnTo>
                <a:cubicBezTo>
                  <a:pt x="25" y="2938"/>
                  <a:pt x="20" y="2944"/>
                  <a:pt x="13" y="2944"/>
                </a:cubicBezTo>
                <a:cubicBezTo>
                  <a:pt x="6" y="2944"/>
                  <a:pt x="0" y="2938"/>
                  <a:pt x="0" y="2931"/>
                </a:cubicBezTo>
                <a:cubicBezTo>
                  <a:pt x="0" y="2924"/>
                  <a:pt x="6" y="2918"/>
                  <a:pt x="13" y="2918"/>
                </a:cubicBezTo>
                <a:cubicBezTo>
                  <a:pt x="20" y="2918"/>
                  <a:pt x="25" y="2924"/>
                  <a:pt x="25" y="2931"/>
                </a:cubicBezTo>
                <a:close/>
                <a:moveTo>
                  <a:pt x="25" y="3059"/>
                </a:moveTo>
                <a:lnTo>
                  <a:pt x="25" y="3238"/>
                </a:lnTo>
                <a:cubicBezTo>
                  <a:pt x="25" y="3245"/>
                  <a:pt x="20" y="3251"/>
                  <a:pt x="13" y="3251"/>
                </a:cubicBezTo>
                <a:cubicBezTo>
                  <a:pt x="6" y="3251"/>
                  <a:pt x="0" y="3245"/>
                  <a:pt x="0" y="3238"/>
                </a:cubicBezTo>
                <a:lnTo>
                  <a:pt x="0" y="3059"/>
                </a:lnTo>
                <a:cubicBezTo>
                  <a:pt x="0" y="3052"/>
                  <a:pt x="6" y="3046"/>
                  <a:pt x="13" y="3046"/>
                </a:cubicBezTo>
                <a:cubicBezTo>
                  <a:pt x="20" y="3046"/>
                  <a:pt x="25" y="3052"/>
                  <a:pt x="25" y="3059"/>
                </a:cubicBezTo>
                <a:close/>
                <a:moveTo>
                  <a:pt x="25" y="3366"/>
                </a:moveTo>
                <a:lnTo>
                  <a:pt x="25" y="3366"/>
                </a:lnTo>
                <a:cubicBezTo>
                  <a:pt x="25" y="3373"/>
                  <a:pt x="20" y="3379"/>
                  <a:pt x="13" y="3379"/>
                </a:cubicBezTo>
                <a:cubicBezTo>
                  <a:pt x="6" y="3379"/>
                  <a:pt x="0" y="3373"/>
                  <a:pt x="0" y="3366"/>
                </a:cubicBezTo>
                <a:cubicBezTo>
                  <a:pt x="0" y="3359"/>
                  <a:pt x="6" y="3353"/>
                  <a:pt x="13" y="3353"/>
                </a:cubicBezTo>
                <a:cubicBezTo>
                  <a:pt x="20" y="3353"/>
                  <a:pt x="25" y="3359"/>
                  <a:pt x="25" y="3366"/>
                </a:cubicBezTo>
                <a:close/>
                <a:moveTo>
                  <a:pt x="25" y="3494"/>
                </a:moveTo>
                <a:lnTo>
                  <a:pt x="25" y="3520"/>
                </a:lnTo>
                <a:cubicBezTo>
                  <a:pt x="25" y="3527"/>
                  <a:pt x="20" y="3533"/>
                  <a:pt x="13" y="3533"/>
                </a:cubicBezTo>
                <a:cubicBezTo>
                  <a:pt x="6" y="3533"/>
                  <a:pt x="0" y="3527"/>
                  <a:pt x="0" y="3520"/>
                </a:cubicBezTo>
                <a:lnTo>
                  <a:pt x="0" y="3494"/>
                </a:lnTo>
                <a:cubicBezTo>
                  <a:pt x="0" y="3487"/>
                  <a:pt x="6" y="3481"/>
                  <a:pt x="13" y="3481"/>
                </a:cubicBezTo>
                <a:cubicBezTo>
                  <a:pt x="20" y="3481"/>
                  <a:pt x="25" y="3487"/>
                  <a:pt x="25" y="3494"/>
                </a:cubicBezTo>
                <a:close/>
              </a:path>
            </a:pathLst>
          </a:custGeom>
          <a:solidFill>
            <a:srgbClr val="FF0000"/>
          </a:solidFill>
          <a:ln w="1" cap="flat">
            <a:solidFill>
              <a:srgbClr val="FF0000"/>
            </a:solidFill>
            <a:prstDash val="solid"/>
            <a:bevel/>
            <a:headEnd/>
            <a:tailEnd/>
          </a:ln>
        </xdr:spPr>
      </xdr:sp>
      <xdr:sp macro="" textlink="">
        <xdr:nvSpPr>
          <xdr:cNvPr id="8465" name="Rectangle 273">
            <a:extLst>
              <a:ext uri="{FF2B5EF4-FFF2-40B4-BE49-F238E27FC236}">
                <a16:creationId xmlns:a16="http://schemas.microsoft.com/office/drawing/2014/main" id="{00000000-0008-0000-0000-000011210000}"/>
              </a:ext>
            </a:extLst>
          </xdr:cNvPr>
          <xdr:cNvSpPr>
            <a:spLocks noChangeArrowheads="1"/>
          </xdr:cNvSpPr>
        </xdr:nvSpPr>
        <xdr:spPr bwMode="auto">
          <a:xfrm>
            <a:off x="624" y="952"/>
            <a:ext cx="87" cy="15"/>
          </a:xfrm>
          <a:prstGeom prst="rect">
            <a:avLst/>
          </a:prstGeom>
          <a:noFill/>
          <a:ln>
            <a:noFill/>
          </a:ln>
        </xdr:spPr>
        <xdr:txBody>
          <a:bodyPr wrap="none" lIns="0" tIns="0" rIns="0" bIns="0" anchor="t">
            <a:spAutoFit/>
          </a:bodyPr>
          <a:lstStyle/>
          <a:p>
            <a:pPr algn="l" rtl="0">
              <a:defRPr sz="1000"/>
            </a:pPr>
            <a:r>
              <a:rPr lang="en-IE" sz="800" b="1" i="0" u="none" strike="noStrike" baseline="0">
                <a:solidFill>
                  <a:srgbClr val="FF0000"/>
                </a:solidFill>
                <a:latin typeface="Arial"/>
                <a:cs typeface="Arial"/>
              </a:rPr>
              <a:t>Source material</a:t>
            </a:r>
            <a:endParaRPr lang="en-IE"/>
          </a:p>
        </xdr:txBody>
      </xdr:sp>
      <xdr:sp macro="" textlink="">
        <xdr:nvSpPr>
          <xdr:cNvPr id="8466" name="Rectangle 274">
            <a:extLst>
              <a:ext uri="{FF2B5EF4-FFF2-40B4-BE49-F238E27FC236}">
                <a16:creationId xmlns:a16="http://schemas.microsoft.com/office/drawing/2014/main" id="{00000000-0008-0000-0000-000012210000}"/>
              </a:ext>
            </a:extLst>
          </xdr:cNvPr>
          <xdr:cNvSpPr>
            <a:spLocks noChangeArrowheads="1"/>
          </xdr:cNvSpPr>
        </xdr:nvSpPr>
        <xdr:spPr bwMode="auto">
          <a:xfrm>
            <a:off x="704" y="952"/>
            <a:ext cx="3" cy="15"/>
          </a:xfrm>
          <a:prstGeom prst="rect">
            <a:avLst/>
          </a:prstGeom>
          <a:noFill/>
          <a:ln>
            <a:noFill/>
          </a:ln>
        </xdr:spPr>
        <xdr:txBody>
          <a:bodyPr wrap="none" lIns="0" tIns="0" rIns="0" bIns="0" anchor="t">
            <a:spAutoFit/>
          </a:bodyPr>
          <a:lstStyle/>
          <a:p>
            <a:pPr algn="l" rtl="0">
              <a:defRPr sz="1000"/>
            </a:pPr>
            <a:r>
              <a:rPr lang="en-IE" sz="800" b="1" i="0" u="none" strike="noStrike" baseline="0">
                <a:solidFill>
                  <a:srgbClr val="FF0000"/>
                </a:solidFill>
                <a:latin typeface="Arial"/>
                <a:cs typeface="Arial"/>
              </a:rPr>
              <a:t>.  </a:t>
            </a:r>
            <a:endParaRPr lang="en-IE"/>
          </a:p>
        </xdr:txBody>
      </xdr:sp>
      <xdr:sp macro="" textlink="">
        <xdr:nvSpPr>
          <xdr:cNvPr id="8467" name="Rectangle 275">
            <a:extLst>
              <a:ext uri="{FF2B5EF4-FFF2-40B4-BE49-F238E27FC236}">
                <a16:creationId xmlns:a16="http://schemas.microsoft.com/office/drawing/2014/main" id="{00000000-0008-0000-0000-000013210000}"/>
              </a:ext>
            </a:extLst>
          </xdr:cNvPr>
          <xdr:cNvSpPr>
            <a:spLocks noChangeArrowheads="1"/>
          </xdr:cNvSpPr>
        </xdr:nvSpPr>
        <xdr:spPr bwMode="auto">
          <a:xfrm>
            <a:off x="713" y="952"/>
            <a:ext cx="81" cy="15"/>
          </a:xfrm>
          <a:prstGeom prst="rect">
            <a:avLst/>
          </a:prstGeom>
          <a:noFill/>
          <a:ln>
            <a:noFill/>
          </a:ln>
        </xdr:spPr>
        <xdr:txBody>
          <a:bodyPr wrap="none" lIns="0" tIns="0" rIns="0" bIns="0" anchor="t">
            <a:spAutoFit/>
          </a:bodyPr>
          <a:lstStyle/>
          <a:p>
            <a:pPr algn="l" rtl="0">
              <a:defRPr sz="1000"/>
            </a:pPr>
            <a:r>
              <a:rPr lang="en-IE" sz="800" b="1" i="0" u="none" strike="noStrike" baseline="0">
                <a:solidFill>
                  <a:srgbClr val="FF0000"/>
                </a:solidFill>
                <a:latin typeface="Arial"/>
                <a:cs typeface="Arial"/>
              </a:rPr>
              <a:t>Not part of HBL</a:t>
            </a:r>
            <a:endParaRPr lang="en-IE"/>
          </a:p>
        </xdr:txBody>
      </xdr:sp>
      <xdr:sp macro="" textlink="">
        <xdr:nvSpPr>
          <xdr:cNvPr id="194185" name="Freeform 276">
            <a:extLst>
              <a:ext uri="{FF2B5EF4-FFF2-40B4-BE49-F238E27FC236}">
                <a16:creationId xmlns:a16="http://schemas.microsoft.com/office/drawing/2014/main" id="{00000000-0008-0000-0000-000089F60200}"/>
              </a:ext>
            </a:extLst>
          </xdr:cNvPr>
          <xdr:cNvSpPr>
            <a:spLocks noEditPoints="1"/>
          </xdr:cNvSpPr>
        </xdr:nvSpPr>
        <xdr:spPr bwMode="auto">
          <a:xfrm>
            <a:off x="140" y="336"/>
            <a:ext cx="2" cy="682"/>
          </a:xfrm>
          <a:custGeom>
            <a:avLst/>
            <a:gdLst>
              <a:gd name="T0" fmla="*/ 0 w 26"/>
              <a:gd name="T1" fmla="*/ 0 h 10911"/>
              <a:gd name="T2" fmla="*/ 0 w 26"/>
              <a:gd name="T3" fmla="*/ 0 h 10911"/>
              <a:gd name="T4" fmla="*/ 0 w 26"/>
              <a:gd name="T5" fmla="*/ 0 h 10911"/>
              <a:gd name="T6" fmla="*/ 0 w 26"/>
              <a:gd name="T7" fmla="*/ 0 h 10911"/>
              <a:gd name="T8" fmla="*/ 0 w 26"/>
              <a:gd name="T9" fmla="*/ 0 h 10911"/>
              <a:gd name="T10" fmla="*/ 0 w 26"/>
              <a:gd name="T11" fmla="*/ 0 h 10911"/>
              <a:gd name="T12" fmla="*/ 0 w 26"/>
              <a:gd name="T13" fmla="*/ 0 h 10911"/>
              <a:gd name="T14" fmla="*/ 0 w 26"/>
              <a:gd name="T15" fmla="*/ 0 h 10911"/>
              <a:gd name="T16" fmla="*/ 0 w 26"/>
              <a:gd name="T17" fmla="*/ 0 h 10911"/>
              <a:gd name="T18" fmla="*/ 0 w 26"/>
              <a:gd name="T19" fmla="*/ 0 h 10911"/>
              <a:gd name="T20" fmla="*/ 0 w 26"/>
              <a:gd name="T21" fmla="*/ 0 h 10911"/>
              <a:gd name="T22" fmla="*/ 0 w 26"/>
              <a:gd name="T23" fmla="*/ 0 h 10911"/>
              <a:gd name="T24" fmla="*/ 0 w 26"/>
              <a:gd name="T25" fmla="*/ 0 h 10911"/>
              <a:gd name="T26" fmla="*/ 0 w 26"/>
              <a:gd name="T27" fmla="*/ 0 h 10911"/>
              <a:gd name="T28" fmla="*/ 0 w 26"/>
              <a:gd name="T29" fmla="*/ 0 h 10911"/>
              <a:gd name="T30" fmla="*/ 0 w 26"/>
              <a:gd name="T31" fmla="*/ 0 h 10911"/>
              <a:gd name="T32" fmla="*/ 0 w 26"/>
              <a:gd name="T33" fmla="*/ 0 h 10911"/>
              <a:gd name="T34" fmla="*/ 0 w 26"/>
              <a:gd name="T35" fmla="*/ 0 h 10911"/>
              <a:gd name="T36" fmla="*/ 0 w 26"/>
              <a:gd name="T37" fmla="*/ 0 h 10911"/>
              <a:gd name="T38" fmla="*/ 0 w 26"/>
              <a:gd name="T39" fmla="*/ 0 h 10911"/>
              <a:gd name="T40" fmla="*/ 0 w 26"/>
              <a:gd name="T41" fmla="*/ 0 h 10911"/>
              <a:gd name="T42" fmla="*/ 0 w 26"/>
              <a:gd name="T43" fmla="*/ 0 h 10911"/>
              <a:gd name="T44" fmla="*/ 0 w 26"/>
              <a:gd name="T45" fmla="*/ 0 h 10911"/>
              <a:gd name="T46" fmla="*/ 0 w 26"/>
              <a:gd name="T47" fmla="*/ 0 h 10911"/>
              <a:gd name="T48" fmla="*/ 0 w 26"/>
              <a:gd name="T49" fmla="*/ 0 h 10911"/>
              <a:gd name="T50" fmla="*/ 0 w 26"/>
              <a:gd name="T51" fmla="*/ 0 h 10911"/>
              <a:gd name="T52" fmla="*/ 0 w 26"/>
              <a:gd name="T53" fmla="*/ 0 h 10911"/>
              <a:gd name="T54" fmla="*/ 0 w 26"/>
              <a:gd name="T55" fmla="*/ 0 h 10911"/>
              <a:gd name="T56" fmla="*/ 0 w 26"/>
              <a:gd name="T57" fmla="*/ 0 h 10911"/>
              <a:gd name="T58" fmla="*/ 0 w 26"/>
              <a:gd name="T59" fmla="*/ 0 h 10911"/>
              <a:gd name="T60" fmla="*/ 0 w 26"/>
              <a:gd name="T61" fmla="*/ 0 h 10911"/>
              <a:gd name="T62" fmla="*/ 0 w 26"/>
              <a:gd name="T63" fmla="*/ 0 h 10911"/>
              <a:gd name="T64" fmla="*/ 0 w 26"/>
              <a:gd name="T65" fmla="*/ 0 h 10911"/>
              <a:gd name="T66" fmla="*/ 0 w 26"/>
              <a:gd name="T67" fmla="*/ 0 h 10911"/>
              <a:gd name="T68" fmla="*/ 0 w 26"/>
              <a:gd name="T69" fmla="*/ 0 h 10911"/>
              <a:gd name="T70" fmla="*/ 0 w 26"/>
              <a:gd name="T71" fmla="*/ 0 h 10911"/>
              <a:gd name="T72" fmla="*/ 0 w 26"/>
              <a:gd name="T73" fmla="*/ 0 h 10911"/>
              <a:gd name="T74" fmla="*/ 0 w 26"/>
              <a:gd name="T75" fmla="*/ 0 h 10911"/>
              <a:gd name="T76" fmla="*/ 0 w 26"/>
              <a:gd name="T77" fmla="*/ 0 h 10911"/>
              <a:gd name="T78" fmla="*/ 0 w 26"/>
              <a:gd name="T79" fmla="*/ 0 h 10911"/>
              <a:gd name="T80" fmla="*/ 0 w 26"/>
              <a:gd name="T81" fmla="*/ 0 h 10911"/>
              <a:gd name="T82" fmla="*/ 0 w 26"/>
              <a:gd name="T83" fmla="*/ 0 h 10911"/>
              <a:gd name="T84" fmla="*/ 0 w 26"/>
              <a:gd name="T85" fmla="*/ 0 h 10911"/>
              <a:gd name="T86" fmla="*/ 0 w 26"/>
              <a:gd name="T87" fmla="*/ 0 h 10911"/>
              <a:gd name="T88" fmla="*/ 0 w 26"/>
              <a:gd name="T89" fmla="*/ 0 h 10911"/>
              <a:gd name="T90" fmla="*/ 0 w 26"/>
              <a:gd name="T91" fmla="*/ 0 h 10911"/>
              <a:gd name="T92" fmla="*/ 0 w 26"/>
              <a:gd name="T93" fmla="*/ 0 h 10911"/>
              <a:gd name="T94" fmla="*/ 0 w 26"/>
              <a:gd name="T95" fmla="*/ 0 h 10911"/>
              <a:gd name="T96" fmla="*/ 0 w 26"/>
              <a:gd name="T97" fmla="*/ 0 h 10911"/>
              <a:gd name="T98" fmla="*/ 0 w 26"/>
              <a:gd name="T99" fmla="*/ 0 h 10911"/>
              <a:gd name="T100" fmla="*/ 0 w 26"/>
              <a:gd name="T101" fmla="*/ 0 h 10911"/>
              <a:gd name="T102" fmla="*/ 0 w 26"/>
              <a:gd name="T103" fmla="*/ 0 h 10911"/>
              <a:gd name="T104" fmla="*/ 0 w 26"/>
              <a:gd name="T105" fmla="*/ 0 h 10911"/>
              <a:gd name="T106" fmla="*/ 0 w 26"/>
              <a:gd name="T107" fmla="*/ 0 h 10911"/>
              <a:gd name="T108" fmla="*/ 0 w 26"/>
              <a:gd name="T109" fmla="*/ 0 h 10911"/>
              <a:gd name="T110" fmla="*/ 0 w 26"/>
              <a:gd name="T111" fmla="*/ 0 h 10911"/>
              <a:gd name="T112" fmla="*/ 0 w 26"/>
              <a:gd name="T113" fmla="*/ 0 h 10911"/>
              <a:gd name="T114" fmla="*/ 0 w 26"/>
              <a:gd name="T115" fmla="*/ 0 h 10911"/>
              <a:gd name="T116" fmla="*/ 0 w 26"/>
              <a:gd name="T117" fmla="*/ 0 h 10911"/>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6" h="10911">
                <a:moveTo>
                  <a:pt x="26" y="13"/>
                </a:moveTo>
                <a:lnTo>
                  <a:pt x="26" y="192"/>
                </a:lnTo>
                <a:cubicBezTo>
                  <a:pt x="26" y="199"/>
                  <a:pt x="20" y="205"/>
                  <a:pt x="13" y="205"/>
                </a:cubicBezTo>
                <a:cubicBezTo>
                  <a:pt x="6" y="205"/>
                  <a:pt x="0" y="199"/>
                  <a:pt x="0" y="192"/>
                </a:cubicBezTo>
                <a:lnTo>
                  <a:pt x="0" y="13"/>
                </a:lnTo>
                <a:cubicBezTo>
                  <a:pt x="0" y="6"/>
                  <a:pt x="6" y="0"/>
                  <a:pt x="13" y="0"/>
                </a:cubicBezTo>
                <a:cubicBezTo>
                  <a:pt x="20" y="0"/>
                  <a:pt x="26" y="6"/>
                  <a:pt x="26" y="13"/>
                </a:cubicBezTo>
                <a:close/>
                <a:moveTo>
                  <a:pt x="26" y="320"/>
                </a:moveTo>
                <a:lnTo>
                  <a:pt x="26" y="320"/>
                </a:lnTo>
                <a:cubicBezTo>
                  <a:pt x="26" y="327"/>
                  <a:pt x="20" y="333"/>
                  <a:pt x="13" y="333"/>
                </a:cubicBezTo>
                <a:cubicBezTo>
                  <a:pt x="6" y="333"/>
                  <a:pt x="0" y="327"/>
                  <a:pt x="0" y="320"/>
                </a:cubicBezTo>
                <a:cubicBezTo>
                  <a:pt x="0" y="313"/>
                  <a:pt x="6" y="307"/>
                  <a:pt x="13" y="307"/>
                </a:cubicBezTo>
                <a:cubicBezTo>
                  <a:pt x="20" y="307"/>
                  <a:pt x="26" y="313"/>
                  <a:pt x="26" y="320"/>
                </a:cubicBezTo>
                <a:close/>
                <a:moveTo>
                  <a:pt x="26" y="448"/>
                </a:moveTo>
                <a:lnTo>
                  <a:pt x="26" y="627"/>
                </a:lnTo>
                <a:cubicBezTo>
                  <a:pt x="26" y="634"/>
                  <a:pt x="20" y="640"/>
                  <a:pt x="13" y="640"/>
                </a:cubicBezTo>
                <a:cubicBezTo>
                  <a:pt x="6" y="640"/>
                  <a:pt x="0" y="634"/>
                  <a:pt x="0" y="627"/>
                </a:cubicBezTo>
                <a:lnTo>
                  <a:pt x="0" y="448"/>
                </a:lnTo>
                <a:cubicBezTo>
                  <a:pt x="0" y="441"/>
                  <a:pt x="6" y="435"/>
                  <a:pt x="13" y="435"/>
                </a:cubicBezTo>
                <a:cubicBezTo>
                  <a:pt x="20" y="435"/>
                  <a:pt x="26" y="441"/>
                  <a:pt x="26" y="448"/>
                </a:cubicBezTo>
                <a:close/>
                <a:moveTo>
                  <a:pt x="26" y="755"/>
                </a:moveTo>
                <a:lnTo>
                  <a:pt x="26" y="755"/>
                </a:lnTo>
                <a:cubicBezTo>
                  <a:pt x="26" y="762"/>
                  <a:pt x="20" y="768"/>
                  <a:pt x="13" y="768"/>
                </a:cubicBezTo>
                <a:cubicBezTo>
                  <a:pt x="6" y="768"/>
                  <a:pt x="0" y="762"/>
                  <a:pt x="0" y="755"/>
                </a:cubicBezTo>
                <a:cubicBezTo>
                  <a:pt x="0" y="748"/>
                  <a:pt x="6" y="742"/>
                  <a:pt x="13" y="742"/>
                </a:cubicBezTo>
                <a:cubicBezTo>
                  <a:pt x="20" y="742"/>
                  <a:pt x="26" y="748"/>
                  <a:pt x="26" y="755"/>
                </a:cubicBezTo>
                <a:close/>
                <a:moveTo>
                  <a:pt x="26" y="883"/>
                </a:moveTo>
                <a:lnTo>
                  <a:pt x="26" y="1062"/>
                </a:lnTo>
                <a:cubicBezTo>
                  <a:pt x="26" y="1069"/>
                  <a:pt x="20" y="1075"/>
                  <a:pt x="13" y="1075"/>
                </a:cubicBezTo>
                <a:cubicBezTo>
                  <a:pt x="6" y="1075"/>
                  <a:pt x="0" y="1069"/>
                  <a:pt x="0" y="1062"/>
                </a:cubicBezTo>
                <a:lnTo>
                  <a:pt x="0" y="883"/>
                </a:lnTo>
                <a:cubicBezTo>
                  <a:pt x="0" y="876"/>
                  <a:pt x="6" y="870"/>
                  <a:pt x="13" y="870"/>
                </a:cubicBezTo>
                <a:cubicBezTo>
                  <a:pt x="20" y="870"/>
                  <a:pt x="26" y="876"/>
                  <a:pt x="26" y="883"/>
                </a:cubicBezTo>
                <a:close/>
                <a:moveTo>
                  <a:pt x="26" y="1190"/>
                </a:moveTo>
                <a:lnTo>
                  <a:pt x="26" y="1190"/>
                </a:lnTo>
                <a:cubicBezTo>
                  <a:pt x="26" y="1198"/>
                  <a:pt x="20" y="1203"/>
                  <a:pt x="13" y="1203"/>
                </a:cubicBezTo>
                <a:cubicBezTo>
                  <a:pt x="6" y="1203"/>
                  <a:pt x="0" y="1198"/>
                  <a:pt x="0" y="1190"/>
                </a:cubicBezTo>
                <a:cubicBezTo>
                  <a:pt x="0" y="1183"/>
                  <a:pt x="6" y="1178"/>
                  <a:pt x="13" y="1178"/>
                </a:cubicBezTo>
                <a:cubicBezTo>
                  <a:pt x="20" y="1178"/>
                  <a:pt x="26" y="1183"/>
                  <a:pt x="26" y="1190"/>
                </a:cubicBezTo>
                <a:close/>
                <a:moveTo>
                  <a:pt x="26" y="1318"/>
                </a:moveTo>
                <a:lnTo>
                  <a:pt x="26" y="1498"/>
                </a:lnTo>
                <a:cubicBezTo>
                  <a:pt x="26" y="1505"/>
                  <a:pt x="20" y="1510"/>
                  <a:pt x="13" y="1510"/>
                </a:cubicBezTo>
                <a:cubicBezTo>
                  <a:pt x="6" y="1510"/>
                  <a:pt x="0" y="1505"/>
                  <a:pt x="0" y="1498"/>
                </a:cubicBezTo>
                <a:lnTo>
                  <a:pt x="0" y="1318"/>
                </a:lnTo>
                <a:cubicBezTo>
                  <a:pt x="0" y="1311"/>
                  <a:pt x="6" y="1306"/>
                  <a:pt x="13" y="1306"/>
                </a:cubicBezTo>
                <a:cubicBezTo>
                  <a:pt x="20" y="1306"/>
                  <a:pt x="26" y="1311"/>
                  <a:pt x="26" y="1318"/>
                </a:cubicBezTo>
                <a:close/>
                <a:moveTo>
                  <a:pt x="26" y="1626"/>
                </a:moveTo>
                <a:lnTo>
                  <a:pt x="26" y="1626"/>
                </a:lnTo>
                <a:cubicBezTo>
                  <a:pt x="26" y="1633"/>
                  <a:pt x="20" y="1638"/>
                  <a:pt x="13" y="1638"/>
                </a:cubicBezTo>
                <a:cubicBezTo>
                  <a:pt x="6" y="1638"/>
                  <a:pt x="0" y="1633"/>
                  <a:pt x="0" y="1626"/>
                </a:cubicBezTo>
                <a:cubicBezTo>
                  <a:pt x="0" y="1619"/>
                  <a:pt x="6" y="1613"/>
                  <a:pt x="13" y="1613"/>
                </a:cubicBezTo>
                <a:cubicBezTo>
                  <a:pt x="20" y="1613"/>
                  <a:pt x="26" y="1619"/>
                  <a:pt x="26" y="1626"/>
                </a:cubicBezTo>
                <a:close/>
                <a:moveTo>
                  <a:pt x="26" y="1754"/>
                </a:moveTo>
                <a:lnTo>
                  <a:pt x="26" y="1933"/>
                </a:lnTo>
                <a:cubicBezTo>
                  <a:pt x="26" y="1940"/>
                  <a:pt x="20" y="1946"/>
                  <a:pt x="13" y="1946"/>
                </a:cubicBezTo>
                <a:cubicBezTo>
                  <a:pt x="6" y="1946"/>
                  <a:pt x="0" y="1940"/>
                  <a:pt x="0" y="1933"/>
                </a:cubicBezTo>
                <a:lnTo>
                  <a:pt x="0" y="1754"/>
                </a:lnTo>
                <a:cubicBezTo>
                  <a:pt x="0" y="1747"/>
                  <a:pt x="6" y="1741"/>
                  <a:pt x="13" y="1741"/>
                </a:cubicBezTo>
                <a:cubicBezTo>
                  <a:pt x="20" y="1741"/>
                  <a:pt x="26" y="1747"/>
                  <a:pt x="26" y="1754"/>
                </a:cubicBezTo>
                <a:close/>
                <a:moveTo>
                  <a:pt x="26" y="2061"/>
                </a:moveTo>
                <a:lnTo>
                  <a:pt x="26" y="2061"/>
                </a:lnTo>
                <a:cubicBezTo>
                  <a:pt x="26" y="2068"/>
                  <a:pt x="20" y="2074"/>
                  <a:pt x="13" y="2074"/>
                </a:cubicBezTo>
                <a:cubicBezTo>
                  <a:pt x="6" y="2074"/>
                  <a:pt x="0" y="2068"/>
                  <a:pt x="0" y="2061"/>
                </a:cubicBezTo>
                <a:cubicBezTo>
                  <a:pt x="0" y="2054"/>
                  <a:pt x="6" y="2048"/>
                  <a:pt x="13" y="2048"/>
                </a:cubicBezTo>
                <a:cubicBezTo>
                  <a:pt x="20" y="2048"/>
                  <a:pt x="26" y="2054"/>
                  <a:pt x="26" y="2061"/>
                </a:cubicBezTo>
                <a:close/>
                <a:moveTo>
                  <a:pt x="26" y="2189"/>
                </a:moveTo>
                <a:lnTo>
                  <a:pt x="26" y="2368"/>
                </a:lnTo>
                <a:cubicBezTo>
                  <a:pt x="26" y="2375"/>
                  <a:pt x="20" y="2381"/>
                  <a:pt x="13" y="2381"/>
                </a:cubicBezTo>
                <a:cubicBezTo>
                  <a:pt x="6" y="2381"/>
                  <a:pt x="0" y="2375"/>
                  <a:pt x="0" y="2368"/>
                </a:cubicBezTo>
                <a:lnTo>
                  <a:pt x="0" y="2189"/>
                </a:lnTo>
                <a:cubicBezTo>
                  <a:pt x="0" y="2182"/>
                  <a:pt x="6" y="2176"/>
                  <a:pt x="13" y="2176"/>
                </a:cubicBezTo>
                <a:cubicBezTo>
                  <a:pt x="20" y="2176"/>
                  <a:pt x="26" y="2182"/>
                  <a:pt x="26" y="2189"/>
                </a:cubicBezTo>
                <a:close/>
                <a:moveTo>
                  <a:pt x="26" y="2496"/>
                </a:moveTo>
                <a:lnTo>
                  <a:pt x="26" y="2496"/>
                </a:lnTo>
                <a:cubicBezTo>
                  <a:pt x="26" y="2503"/>
                  <a:pt x="20" y="2509"/>
                  <a:pt x="13" y="2509"/>
                </a:cubicBezTo>
                <a:cubicBezTo>
                  <a:pt x="6" y="2509"/>
                  <a:pt x="0" y="2503"/>
                  <a:pt x="0" y="2496"/>
                </a:cubicBezTo>
                <a:cubicBezTo>
                  <a:pt x="0" y="2489"/>
                  <a:pt x="6" y="2483"/>
                  <a:pt x="13" y="2483"/>
                </a:cubicBezTo>
                <a:cubicBezTo>
                  <a:pt x="20" y="2483"/>
                  <a:pt x="26" y="2489"/>
                  <a:pt x="26" y="2496"/>
                </a:cubicBezTo>
                <a:close/>
                <a:moveTo>
                  <a:pt x="26" y="2624"/>
                </a:moveTo>
                <a:lnTo>
                  <a:pt x="26" y="2803"/>
                </a:lnTo>
                <a:cubicBezTo>
                  <a:pt x="26" y="2810"/>
                  <a:pt x="20" y="2816"/>
                  <a:pt x="13" y="2816"/>
                </a:cubicBezTo>
                <a:cubicBezTo>
                  <a:pt x="6" y="2816"/>
                  <a:pt x="0" y="2810"/>
                  <a:pt x="0" y="2803"/>
                </a:cubicBezTo>
                <a:lnTo>
                  <a:pt x="0" y="2624"/>
                </a:lnTo>
                <a:cubicBezTo>
                  <a:pt x="0" y="2617"/>
                  <a:pt x="6" y="2611"/>
                  <a:pt x="13" y="2611"/>
                </a:cubicBezTo>
                <a:cubicBezTo>
                  <a:pt x="20" y="2611"/>
                  <a:pt x="26" y="2617"/>
                  <a:pt x="26" y="2624"/>
                </a:cubicBezTo>
                <a:close/>
                <a:moveTo>
                  <a:pt x="26" y="2931"/>
                </a:moveTo>
                <a:lnTo>
                  <a:pt x="26" y="2931"/>
                </a:lnTo>
                <a:cubicBezTo>
                  <a:pt x="26" y="2938"/>
                  <a:pt x="20" y="2944"/>
                  <a:pt x="13" y="2944"/>
                </a:cubicBezTo>
                <a:cubicBezTo>
                  <a:pt x="6" y="2944"/>
                  <a:pt x="0" y="2938"/>
                  <a:pt x="0" y="2931"/>
                </a:cubicBezTo>
                <a:cubicBezTo>
                  <a:pt x="0" y="2924"/>
                  <a:pt x="6" y="2919"/>
                  <a:pt x="13" y="2919"/>
                </a:cubicBezTo>
                <a:cubicBezTo>
                  <a:pt x="20" y="2919"/>
                  <a:pt x="26" y="2924"/>
                  <a:pt x="26" y="2931"/>
                </a:cubicBezTo>
                <a:close/>
                <a:moveTo>
                  <a:pt x="26" y="3059"/>
                </a:moveTo>
                <a:lnTo>
                  <a:pt x="26" y="3239"/>
                </a:lnTo>
                <a:cubicBezTo>
                  <a:pt x="26" y="3246"/>
                  <a:pt x="20" y="3251"/>
                  <a:pt x="13" y="3251"/>
                </a:cubicBezTo>
                <a:cubicBezTo>
                  <a:pt x="6" y="3251"/>
                  <a:pt x="0" y="3246"/>
                  <a:pt x="0" y="3239"/>
                </a:cubicBezTo>
                <a:lnTo>
                  <a:pt x="0" y="3059"/>
                </a:lnTo>
                <a:cubicBezTo>
                  <a:pt x="0" y="3052"/>
                  <a:pt x="6" y="3047"/>
                  <a:pt x="13" y="3047"/>
                </a:cubicBezTo>
                <a:cubicBezTo>
                  <a:pt x="20" y="3047"/>
                  <a:pt x="26" y="3052"/>
                  <a:pt x="26" y="3059"/>
                </a:cubicBezTo>
                <a:close/>
                <a:moveTo>
                  <a:pt x="26" y="3367"/>
                </a:moveTo>
                <a:lnTo>
                  <a:pt x="26" y="3367"/>
                </a:lnTo>
                <a:cubicBezTo>
                  <a:pt x="26" y="3374"/>
                  <a:pt x="20" y="3379"/>
                  <a:pt x="13" y="3379"/>
                </a:cubicBezTo>
                <a:cubicBezTo>
                  <a:pt x="6" y="3379"/>
                  <a:pt x="0" y="3374"/>
                  <a:pt x="0" y="3367"/>
                </a:cubicBezTo>
                <a:cubicBezTo>
                  <a:pt x="0" y="3359"/>
                  <a:pt x="6" y="3354"/>
                  <a:pt x="13" y="3354"/>
                </a:cubicBezTo>
                <a:cubicBezTo>
                  <a:pt x="20" y="3354"/>
                  <a:pt x="26" y="3359"/>
                  <a:pt x="26" y="3367"/>
                </a:cubicBezTo>
                <a:close/>
                <a:moveTo>
                  <a:pt x="26" y="3495"/>
                </a:moveTo>
                <a:lnTo>
                  <a:pt x="26" y="3674"/>
                </a:lnTo>
                <a:cubicBezTo>
                  <a:pt x="26" y="3681"/>
                  <a:pt x="20" y="3687"/>
                  <a:pt x="13" y="3687"/>
                </a:cubicBezTo>
                <a:cubicBezTo>
                  <a:pt x="6" y="3687"/>
                  <a:pt x="0" y="3681"/>
                  <a:pt x="0" y="3674"/>
                </a:cubicBezTo>
                <a:lnTo>
                  <a:pt x="0" y="3495"/>
                </a:lnTo>
                <a:cubicBezTo>
                  <a:pt x="0" y="3487"/>
                  <a:pt x="6" y="3482"/>
                  <a:pt x="13" y="3482"/>
                </a:cubicBezTo>
                <a:cubicBezTo>
                  <a:pt x="20" y="3482"/>
                  <a:pt x="26" y="3487"/>
                  <a:pt x="26" y="3495"/>
                </a:cubicBezTo>
                <a:close/>
                <a:moveTo>
                  <a:pt x="26" y="3802"/>
                </a:moveTo>
                <a:lnTo>
                  <a:pt x="26" y="3802"/>
                </a:lnTo>
                <a:cubicBezTo>
                  <a:pt x="26" y="3809"/>
                  <a:pt x="20" y="3815"/>
                  <a:pt x="13" y="3815"/>
                </a:cubicBezTo>
                <a:cubicBezTo>
                  <a:pt x="6" y="3815"/>
                  <a:pt x="0" y="3809"/>
                  <a:pt x="0" y="3802"/>
                </a:cubicBezTo>
                <a:cubicBezTo>
                  <a:pt x="0" y="3795"/>
                  <a:pt x="6" y="3789"/>
                  <a:pt x="13" y="3789"/>
                </a:cubicBezTo>
                <a:cubicBezTo>
                  <a:pt x="20" y="3789"/>
                  <a:pt x="26" y="3795"/>
                  <a:pt x="26" y="3802"/>
                </a:cubicBezTo>
                <a:close/>
                <a:moveTo>
                  <a:pt x="26" y="3930"/>
                </a:moveTo>
                <a:lnTo>
                  <a:pt x="26" y="4109"/>
                </a:lnTo>
                <a:cubicBezTo>
                  <a:pt x="26" y="4116"/>
                  <a:pt x="20" y="4122"/>
                  <a:pt x="13" y="4122"/>
                </a:cubicBezTo>
                <a:cubicBezTo>
                  <a:pt x="6" y="4122"/>
                  <a:pt x="0" y="4116"/>
                  <a:pt x="0" y="4109"/>
                </a:cubicBezTo>
                <a:lnTo>
                  <a:pt x="0" y="3930"/>
                </a:lnTo>
                <a:cubicBezTo>
                  <a:pt x="0" y="3923"/>
                  <a:pt x="6" y="3917"/>
                  <a:pt x="13" y="3917"/>
                </a:cubicBezTo>
                <a:cubicBezTo>
                  <a:pt x="20" y="3917"/>
                  <a:pt x="26" y="3923"/>
                  <a:pt x="26" y="3930"/>
                </a:cubicBezTo>
                <a:close/>
                <a:moveTo>
                  <a:pt x="26" y="4237"/>
                </a:moveTo>
                <a:lnTo>
                  <a:pt x="26" y="4237"/>
                </a:lnTo>
                <a:cubicBezTo>
                  <a:pt x="26" y="4244"/>
                  <a:pt x="20" y="4250"/>
                  <a:pt x="13" y="4250"/>
                </a:cubicBezTo>
                <a:cubicBezTo>
                  <a:pt x="6" y="4250"/>
                  <a:pt x="0" y="4244"/>
                  <a:pt x="0" y="4237"/>
                </a:cubicBezTo>
                <a:cubicBezTo>
                  <a:pt x="0" y="4230"/>
                  <a:pt x="6" y="4224"/>
                  <a:pt x="13" y="4224"/>
                </a:cubicBezTo>
                <a:cubicBezTo>
                  <a:pt x="20" y="4224"/>
                  <a:pt x="26" y="4230"/>
                  <a:pt x="26" y="4237"/>
                </a:cubicBezTo>
                <a:close/>
                <a:moveTo>
                  <a:pt x="26" y="4365"/>
                </a:moveTo>
                <a:lnTo>
                  <a:pt x="26" y="4544"/>
                </a:lnTo>
                <a:cubicBezTo>
                  <a:pt x="26" y="4551"/>
                  <a:pt x="20" y="4557"/>
                  <a:pt x="13" y="4557"/>
                </a:cubicBezTo>
                <a:cubicBezTo>
                  <a:pt x="6" y="4557"/>
                  <a:pt x="0" y="4551"/>
                  <a:pt x="0" y="4544"/>
                </a:cubicBezTo>
                <a:lnTo>
                  <a:pt x="0" y="4365"/>
                </a:lnTo>
                <a:cubicBezTo>
                  <a:pt x="0" y="4358"/>
                  <a:pt x="6" y="4352"/>
                  <a:pt x="13" y="4352"/>
                </a:cubicBezTo>
                <a:cubicBezTo>
                  <a:pt x="20" y="4352"/>
                  <a:pt x="26" y="4358"/>
                  <a:pt x="26" y="4365"/>
                </a:cubicBezTo>
                <a:close/>
                <a:moveTo>
                  <a:pt x="26" y="4672"/>
                </a:moveTo>
                <a:lnTo>
                  <a:pt x="26" y="4672"/>
                </a:lnTo>
                <a:cubicBezTo>
                  <a:pt x="26" y="4679"/>
                  <a:pt x="20" y="4685"/>
                  <a:pt x="13" y="4685"/>
                </a:cubicBezTo>
                <a:cubicBezTo>
                  <a:pt x="6" y="4685"/>
                  <a:pt x="0" y="4679"/>
                  <a:pt x="0" y="4672"/>
                </a:cubicBezTo>
                <a:cubicBezTo>
                  <a:pt x="0" y="4665"/>
                  <a:pt x="6" y="4659"/>
                  <a:pt x="13" y="4659"/>
                </a:cubicBezTo>
                <a:cubicBezTo>
                  <a:pt x="20" y="4659"/>
                  <a:pt x="26" y="4665"/>
                  <a:pt x="26" y="4672"/>
                </a:cubicBezTo>
                <a:close/>
                <a:moveTo>
                  <a:pt x="26" y="4800"/>
                </a:moveTo>
                <a:lnTo>
                  <a:pt x="26" y="4979"/>
                </a:lnTo>
                <a:cubicBezTo>
                  <a:pt x="26" y="4987"/>
                  <a:pt x="20" y="4992"/>
                  <a:pt x="13" y="4992"/>
                </a:cubicBezTo>
                <a:cubicBezTo>
                  <a:pt x="6" y="4992"/>
                  <a:pt x="0" y="4987"/>
                  <a:pt x="0" y="4979"/>
                </a:cubicBezTo>
                <a:lnTo>
                  <a:pt x="0" y="4800"/>
                </a:lnTo>
                <a:cubicBezTo>
                  <a:pt x="0" y="4793"/>
                  <a:pt x="6" y="4787"/>
                  <a:pt x="13" y="4787"/>
                </a:cubicBezTo>
                <a:cubicBezTo>
                  <a:pt x="20" y="4787"/>
                  <a:pt x="26" y="4793"/>
                  <a:pt x="26" y="4800"/>
                </a:cubicBezTo>
                <a:close/>
                <a:moveTo>
                  <a:pt x="26" y="5107"/>
                </a:moveTo>
                <a:lnTo>
                  <a:pt x="26" y="5107"/>
                </a:lnTo>
                <a:cubicBezTo>
                  <a:pt x="26" y="5115"/>
                  <a:pt x="20" y="5120"/>
                  <a:pt x="13" y="5120"/>
                </a:cubicBezTo>
                <a:cubicBezTo>
                  <a:pt x="6" y="5120"/>
                  <a:pt x="0" y="5115"/>
                  <a:pt x="0" y="5107"/>
                </a:cubicBezTo>
                <a:cubicBezTo>
                  <a:pt x="0" y="5100"/>
                  <a:pt x="6" y="5095"/>
                  <a:pt x="13" y="5095"/>
                </a:cubicBezTo>
                <a:cubicBezTo>
                  <a:pt x="20" y="5095"/>
                  <a:pt x="26" y="5100"/>
                  <a:pt x="26" y="5107"/>
                </a:cubicBezTo>
                <a:close/>
                <a:moveTo>
                  <a:pt x="26" y="5235"/>
                </a:moveTo>
                <a:lnTo>
                  <a:pt x="26" y="5415"/>
                </a:lnTo>
                <a:cubicBezTo>
                  <a:pt x="26" y="5422"/>
                  <a:pt x="20" y="5427"/>
                  <a:pt x="13" y="5427"/>
                </a:cubicBezTo>
                <a:cubicBezTo>
                  <a:pt x="6" y="5427"/>
                  <a:pt x="0" y="5422"/>
                  <a:pt x="0" y="5415"/>
                </a:cubicBezTo>
                <a:lnTo>
                  <a:pt x="0" y="5235"/>
                </a:lnTo>
                <a:cubicBezTo>
                  <a:pt x="0" y="5228"/>
                  <a:pt x="6" y="5223"/>
                  <a:pt x="13" y="5223"/>
                </a:cubicBezTo>
                <a:cubicBezTo>
                  <a:pt x="20" y="5223"/>
                  <a:pt x="26" y="5228"/>
                  <a:pt x="26" y="5235"/>
                </a:cubicBezTo>
                <a:close/>
                <a:moveTo>
                  <a:pt x="26" y="5543"/>
                </a:moveTo>
                <a:lnTo>
                  <a:pt x="26" y="5543"/>
                </a:lnTo>
                <a:cubicBezTo>
                  <a:pt x="26" y="5550"/>
                  <a:pt x="20" y="5555"/>
                  <a:pt x="13" y="5555"/>
                </a:cubicBezTo>
                <a:cubicBezTo>
                  <a:pt x="6" y="5555"/>
                  <a:pt x="0" y="5550"/>
                  <a:pt x="0" y="5543"/>
                </a:cubicBezTo>
                <a:cubicBezTo>
                  <a:pt x="0" y="5536"/>
                  <a:pt x="6" y="5530"/>
                  <a:pt x="13" y="5530"/>
                </a:cubicBezTo>
                <a:cubicBezTo>
                  <a:pt x="20" y="5530"/>
                  <a:pt x="26" y="5536"/>
                  <a:pt x="26" y="5543"/>
                </a:cubicBezTo>
                <a:close/>
                <a:moveTo>
                  <a:pt x="26" y="5671"/>
                </a:moveTo>
                <a:lnTo>
                  <a:pt x="26" y="5850"/>
                </a:lnTo>
                <a:cubicBezTo>
                  <a:pt x="26" y="5857"/>
                  <a:pt x="20" y="5863"/>
                  <a:pt x="13" y="5863"/>
                </a:cubicBezTo>
                <a:cubicBezTo>
                  <a:pt x="6" y="5863"/>
                  <a:pt x="0" y="5857"/>
                  <a:pt x="0" y="5850"/>
                </a:cubicBezTo>
                <a:lnTo>
                  <a:pt x="0" y="5671"/>
                </a:lnTo>
                <a:cubicBezTo>
                  <a:pt x="0" y="5664"/>
                  <a:pt x="6" y="5658"/>
                  <a:pt x="13" y="5658"/>
                </a:cubicBezTo>
                <a:cubicBezTo>
                  <a:pt x="20" y="5658"/>
                  <a:pt x="26" y="5664"/>
                  <a:pt x="26" y="5671"/>
                </a:cubicBezTo>
                <a:close/>
                <a:moveTo>
                  <a:pt x="26" y="5978"/>
                </a:moveTo>
                <a:lnTo>
                  <a:pt x="26" y="5978"/>
                </a:lnTo>
                <a:cubicBezTo>
                  <a:pt x="26" y="5985"/>
                  <a:pt x="20" y="5991"/>
                  <a:pt x="13" y="5991"/>
                </a:cubicBezTo>
                <a:cubicBezTo>
                  <a:pt x="6" y="5991"/>
                  <a:pt x="0" y="5985"/>
                  <a:pt x="0" y="5978"/>
                </a:cubicBezTo>
                <a:cubicBezTo>
                  <a:pt x="0" y="5971"/>
                  <a:pt x="6" y="5965"/>
                  <a:pt x="13" y="5965"/>
                </a:cubicBezTo>
                <a:cubicBezTo>
                  <a:pt x="20" y="5965"/>
                  <a:pt x="26" y="5971"/>
                  <a:pt x="26" y="5978"/>
                </a:cubicBezTo>
                <a:close/>
                <a:moveTo>
                  <a:pt x="26" y="6106"/>
                </a:moveTo>
                <a:lnTo>
                  <a:pt x="26" y="6285"/>
                </a:lnTo>
                <a:cubicBezTo>
                  <a:pt x="26" y="6292"/>
                  <a:pt x="20" y="6298"/>
                  <a:pt x="13" y="6298"/>
                </a:cubicBezTo>
                <a:cubicBezTo>
                  <a:pt x="6" y="6298"/>
                  <a:pt x="0" y="6292"/>
                  <a:pt x="0" y="6285"/>
                </a:cubicBezTo>
                <a:lnTo>
                  <a:pt x="0" y="6106"/>
                </a:lnTo>
                <a:cubicBezTo>
                  <a:pt x="0" y="6099"/>
                  <a:pt x="6" y="6093"/>
                  <a:pt x="13" y="6093"/>
                </a:cubicBezTo>
                <a:cubicBezTo>
                  <a:pt x="20" y="6093"/>
                  <a:pt x="26" y="6099"/>
                  <a:pt x="26" y="6106"/>
                </a:cubicBezTo>
                <a:close/>
                <a:moveTo>
                  <a:pt x="26" y="6413"/>
                </a:moveTo>
                <a:lnTo>
                  <a:pt x="26" y="6413"/>
                </a:lnTo>
                <a:cubicBezTo>
                  <a:pt x="26" y="6420"/>
                  <a:pt x="20" y="6426"/>
                  <a:pt x="13" y="6426"/>
                </a:cubicBezTo>
                <a:cubicBezTo>
                  <a:pt x="6" y="6426"/>
                  <a:pt x="0" y="6420"/>
                  <a:pt x="0" y="6413"/>
                </a:cubicBezTo>
                <a:cubicBezTo>
                  <a:pt x="0" y="6406"/>
                  <a:pt x="6" y="6400"/>
                  <a:pt x="13" y="6400"/>
                </a:cubicBezTo>
                <a:cubicBezTo>
                  <a:pt x="20" y="6400"/>
                  <a:pt x="26" y="6406"/>
                  <a:pt x="26" y="6413"/>
                </a:cubicBezTo>
                <a:close/>
                <a:moveTo>
                  <a:pt x="26" y="6541"/>
                </a:moveTo>
                <a:lnTo>
                  <a:pt x="26" y="6720"/>
                </a:lnTo>
                <a:cubicBezTo>
                  <a:pt x="26" y="6727"/>
                  <a:pt x="20" y="6733"/>
                  <a:pt x="13" y="6733"/>
                </a:cubicBezTo>
                <a:cubicBezTo>
                  <a:pt x="6" y="6733"/>
                  <a:pt x="0" y="6727"/>
                  <a:pt x="0" y="6720"/>
                </a:cubicBezTo>
                <a:lnTo>
                  <a:pt x="0" y="6541"/>
                </a:lnTo>
                <a:cubicBezTo>
                  <a:pt x="0" y="6534"/>
                  <a:pt x="6" y="6528"/>
                  <a:pt x="13" y="6528"/>
                </a:cubicBezTo>
                <a:cubicBezTo>
                  <a:pt x="20" y="6528"/>
                  <a:pt x="26" y="6534"/>
                  <a:pt x="26" y="6541"/>
                </a:cubicBezTo>
                <a:close/>
                <a:moveTo>
                  <a:pt x="26" y="6848"/>
                </a:moveTo>
                <a:lnTo>
                  <a:pt x="26" y="6848"/>
                </a:lnTo>
                <a:cubicBezTo>
                  <a:pt x="26" y="6855"/>
                  <a:pt x="20" y="6861"/>
                  <a:pt x="13" y="6861"/>
                </a:cubicBezTo>
                <a:cubicBezTo>
                  <a:pt x="6" y="6861"/>
                  <a:pt x="0" y="6855"/>
                  <a:pt x="0" y="6848"/>
                </a:cubicBezTo>
                <a:cubicBezTo>
                  <a:pt x="0" y="6841"/>
                  <a:pt x="6" y="6836"/>
                  <a:pt x="13" y="6836"/>
                </a:cubicBezTo>
                <a:cubicBezTo>
                  <a:pt x="20" y="6836"/>
                  <a:pt x="26" y="6841"/>
                  <a:pt x="26" y="6848"/>
                </a:cubicBezTo>
                <a:close/>
                <a:moveTo>
                  <a:pt x="26" y="6976"/>
                </a:moveTo>
                <a:lnTo>
                  <a:pt x="26" y="7156"/>
                </a:lnTo>
                <a:cubicBezTo>
                  <a:pt x="26" y="7163"/>
                  <a:pt x="20" y="7168"/>
                  <a:pt x="13" y="7168"/>
                </a:cubicBezTo>
                <a:cubicBezTo>
                  <a:pt x="6" y="7168"/>
                  <a:pt x="0" y="7163"/>
                  <a:pt x="0" y="7156"/>
                </a:cubicBezTo>
                <a:lnTo>
                  <a:pt x="0" y="6976"/>
                </a:lnTo>
                <a:cubicBezTo>
                  <a:pt x="0" y="6969"/>
                  <a:pt x="6" y="6964"/>
                  <a:pt x="13" y="6964"/>
                </a:cubicBezTo>
                <a:cubicBezTo>
                  <a:pt x="20" y="6964"/>
                  <a:pt x="26" y="6969"/>
                  <a:pt x="26" y="6976"/>
                </a:cubicBezTo>
                <a:close/>
                <a:moveTo>
                  <a:pt x="26" y="7284"/>
                </a:moveTo>
                <a:lnTo>
                  <a:pt x="26" y="7284"/>
                </a:lnTo>
                <a:cubicBezTo>
                  <a:pt x="26" y="7291"/>
                  <a:pt x="20" y="7296"/>
                  <a:pt x="13" y="7296"/>
                </a:cubicBezTo>
                <a:cubicBezTo>
                  <a:pt x="6" y="7296"/>
                  <a:pt x="0" y="7291"/>
                  <a:pt x="0" y="7284"/>
                </a:cubicBezTo>
                <a:cubicBezTo>
                  <a:pt x="0" y="7277"/>
                  <a:pt x="6" y="7271"/>
                  <a:pt x="13" y="7271"/>
                </a:cubicBezTo>
                <a:cubicBezTo>
                  <a:pt x="20" y="7271"/>
                  <a:pt x="26" y="7277"/>
                  <a:pt x="26" y="7284"/>
                </a:cubicBezTo>
                <a:close/>
                <a:moveTo>
                  <a:pt x="26" y="7412"/>
                </a:moveTo>
                <a:lnTo>
                  <a:pt x="26" y="7591"/>
                </a:lnTo>
                <a:cubicBezTo>
                  <a:pt x="26" y="7598"/>
                  <a:pt x="20" y="7604"/>
                  <a:pt x="13" y="7604"/>
                </a:cubicBezTo>
                <a:cubicBezTo>
                  <a:pt x="6" y="7604"/>
                  <a:pt x="0" y="7598"/>
                  <a:pt x="0" y="7591"/>
                </a:cubicBezTo>
                <a:lnTo>
                  <a:pt x="0" y="7412"/>
                </a:lnTo>
                <a:cubicBezTo>
                  <a:pt x="0" y="7405"/>
                  <a:pt x="6" y="7399"/>
                  <a:pt x="13" y="7399"/>
                </a:cubicBezTo>
                <a:cubicBezTo>
                  <a:pt x="20" y="7399"/>
                  <a:pt x="26" y="7405"/>
                  <a:pt x="26" y="7412"/>
                </a:cubicBezTo>
                <a:close/>
                <a:moveTo>
                  <a:pt x="26" y="7719"/>
                </a:moveTo>
                <a:lnTo>
                  <a:pt x="26" y="7719"/>
                </a:lnTo>
                <a:cubicBezTo>
                  <a:pt x="26" y="7726"/>
                  <a:pt x="20" y="7732"/>
                  <a:pt x="13" y="7732"/>
                </a:cubicBezTo>
                <a:cubicBezTo>
                  <a:pt x="6" y="7732"/>
                  <a:pt x="0" y="7726"/>
                  <a:pt x="0" y="7719"/>
                </a:cubicBezTo>
                <a:cubicBezTo>
                  <a:pt x="0" y="7712"/>
                  <a:pt x="6" y="7706"/>
                  <a:pt x="13" y="7706"/>
                </a:cubicBezTo>
                <a:cubicBezTo>
                  <a:pt x="20" y="7706"/>
                  <a:pt x="26" y="7712"/>
                  <a:pt x="26" y="7719"/>
                </a:cubicBezTo>
                <a:close/>
                <a:moveTo>
                  <a:pt x="26" y="7847"/>
                </a:moveTo>
                <a:lnTo>
                  <a:pt x="26" y="8026"/>
                </a:lnTo>
                <a:cubicBezTo>
                  <a:pt x="26" y="8033"/>
                  <a:pt x="20" y="8039"/>
                  <a:pt x="13" y="8039"/>
                </a:cubicBezTo>
                <a:cubicBezTo>
                  <a:pt x="6" y="8039"/>
                  <a:pt x="0" y="8033"/>
                  <a:pt x="0" y="8026"/>
                </a:cubicBezTo>
                <a:lnTo>
                  <a:pt x="0" y="7847"/>
                </a:lnTo>
                <a:cubicBezTo>
                  <a:pt x="0" y="7840"/>
                  <a:pt x="6" y="7834"/>
                  <a:pt x="13" y="7834"/>
                </a:cubicBezTo>
                <a:cubicBezTo>
                  <a:pt x="20" y="7834"/>
                  <a:pt x="26" y="7840"/>
                  <a:pt x="26" y="7847"/>
                </a:cubicBezTo>
                <a:close/>
                <a:moveTo>
                  <a:pt x="26" y="8154"/>
                </a:moveTo>
                <a:lnTo>
                  <a:pt x="26" y="8154"/>
                </a:lnTo>
                <a:cubicBezTo>
                  <a:pt x="26" y="8161"/>
                  <a:pt x="20" y="8167"/>
                  <a:pt x="13" y="8167"/>
                </a:cubicBezTo>
                <a:cubicBezTo>
                  <a:pt x="6" y="8167"/>
                  <a:pt x="0" y="8161"/>
                  <a:pt x="0" y="8154"/>
                </a:cubicBezTo>
                <a:cubicBezTo>
                  <a:pt x="0" y="8147"/>
                  <a:pt x="6" y="8141"/>
                  <a:pt x="13" y="8141"/>
                </a:cubicBezTo>
                <a:cubicBezTo>
                  <a:pt x="20" y="8141"/>
                  <a:pt x="26" y="8147"/>
                  <a:pt x="26" y="8154"/>
                </a:cubicBezTo>
                <a:close/>
                <a:moveTo>
                  <a:pt x="26" y="8282"/>
                </a:moveTo>
                <a:lnTo>
                  <a:pt x="26" y="8461"/>
                </a:lnTo>
                <a:cubicBezTo>
                  <a:pt x="26" y="8468"/>
                  <a:pt x="20" y="8474"/>
                  <a:pt x="13" y="8474"/>
                </a:cubicBezTo>
                <a:cubicBezTo>
                  <a:pt x="6" y="8474"/>
                  <a:pt x="0" y="8468"/>
                  <a:pt x="0" y="8461"/>
                </a:cubicBezTo>
                <a:lnTo>
                  <a:pt x="0" y="8282"/>
                </a:lnTo>
                <a:cubicBezTo>
                  <a:pt x="0" y="8275"/>
                  <a:pt x="6" y="8269"/>
                  <a:pt x="13" y="8269"/>
                </a:cubicBezTo>
                <a:cubicBezTo>
                  <a:pt x="20" y="8269"/>
                  <a:pt x="26" y="8275"/>
                  <a:pt x="26" y="8282"/>
                </a:cubicBezTo>
                <a:close/>
                <a:moveTo>
                  <a:pt x="26" y="8589"/>
                </a:moveTo>
                <a:lnTo>
                  <a:pt x="26" y="8589"/>
                </a:lnTo>
                <a:cubicBezTo>
                  <a:pt x="26" y="8596"/>
                  <a:pt x="20" y="8602"/>
                  <a:pt x="13" y="8602"/>
                </a:cubicBezTo>
                <a:cubicBezTo>
                  <a:pt x="6" y="8602"/>
                  <a:pt x="0" y="8596"/>
                  <a:pt x="0" y="8589"/>
                </a:cubicBezTo>
                <a:cubicBezTo>
                  <a:pt x="0" y="8582"/>
                  <a:pt x="6" y="8576"/>
                  <a:pt x="13" y="8576"/>
                </a:cubicBezTo>
                <a:cubicBezTo>
                  <a:pt x="20" y="8576"/>
                  <a:pt x="26" y="8582"/>
                  <a:pt x="26" y="8589"/>
                </a:cubicBezTo>
                <a:close/>
                <a:moveTo>
                  <a:pt x="26" y="8717"/>
                </a:moveTo>
                <a:lnTo>
                  <a:pt x="26" y="8896"/>
                </a:lnTo>
                <a:cubicBezTo>
                  <a:pt x="26" y="8904"/>
                  <a:pt x="20" y="8909"/>
                  <a:pt x="13" y="8909"/>
                </a:cubicBezTo>
                <a:cubicBezTo>
                  <a:pt x="6" y="8909"/>
                  <a:pt x="0" y="8904"/>
                  <a:pt x="0" y="8896"/>
                </a:cubicBezTo>
                <a:lnTo>
                  <a:pt x="0" y="8717"/>
                </a:lnTo>
                <a:cubicBezTo>
                  <a:pt x="0" y="8710"/>
                  <a:pt x="6" y="8704"/>
                  <a:pt x="13" y="8704"/>
                </a:cubicBezTo>
                <a:cubicBezTo>
                  <a:pt x="20" y="8704"/>
                  <a:pt x="26" y="8710"/>
                  <a:pt x="26" y="8717"/>
                </a:cubicBezTo>
                <a:close/>
                <a:moveTo>
                  <a:pt x="26" y="9024"/>
                </a:moveTo>
                <a:lnTo>
                  <a:pt x="26" y="9025"/>
                </a:lnTo>
                <a:cubicBezTo>
                  <a:pt x="26" y="9032"/>
                  <a:pt x="20" y="9037"/>
                  <a:pt x="13" y="9037"/>
                </a:cubicBezTo>
                <a:cubicBezTo>
                  <a:pt x="6" y="9037"/>
                  <a:pt x="0" y="9032"/>
                  <a:pt x="0" y="9025"/>
                </a:cubicBezTo>
                <a:lnTo>
                  <a:pt x="0" y="9024"/>
                </a:lnTo>
                <a:cubicBezTo>
                  <a:pt x="0" y="9017"/>
                  <a:pt x="6" y="9012"/>
                  <a:pt x="13" y="9012"/>
                </a:cubicBezTo>
                <a:cubicBezTo>
                  <a:pt x="20" y="9012"/>
                  <a:pt x="26" y="9017"/>
                  <a:pt x="26" y="9024"/>
                </a:cubicBezTo>
                <a:close/>
                <a:moveTo>
                  <a:pt x="26" y="9153"/>
                </a:moveTo>
                <a:lnTo>
                  <a:pt x="26" y="9332"/>
                </a:lnTo>
                <a:cubicBezTo>
                  <a:pt x="26" y="9339"/>
                  <a:pt x="20" y="9345"/>
                  <a:pt x="13" y="9345"/>
                </a:cubicBezTo>
                <a:cubicBezTo>
                  <a:pt x="6" y="9345"/>
                  <a:pt x="0" y="9339"/>
                  <a:pt x="0" y="9332"/>
                </a:cubicBezTo>
                <a:lnTo>
                  <a:pt x="0" y="9153"/>
                </a:lnTo>
                <a:cubicBezTo>
                  <a:pt x="0" y="9145"/>
                  <a:pt x="6" y="9140"/>
                  <a:pt x="13" y="9140"/>
                </a:cubicBezTo>
                <a:cubicBezTo>
                  <a:pt x="20" y="9140"/>
                  <a:pt x="26" y="9145"/>
                  <a:pt x="26" y="9153"/>
                </a:cubicBezTo>
                <a:close/>
                <a:moveTo>
                  <a:pt x="26" y="9460"/>
                </a:moveTo>
                <a:lnTo>
                  <a:pt x="26" y="9460"/>
                </a:lnTo>
                <a:cubicBezTo>
                  <a:pt x="26" y="9467"/>
                  <a:pt x="20" y="9473"/>
                  <a:pt x="13" y="9473"/>
                </a:cubicBezTo>
                <a:cubicBezTo>
                  <a:pt x="6" y="9473"/>
                  <a:pt x="0" y="9467"/>
                  <a:pt x="0" y="9460"/>
                </a:cubicBezTo>
                <a:cubicBezTo>
                  <a:pt x="0" y="9453"/>
                  <a:pt x="6" y="9447"/>
                  <a:pt x="13" y="9447"/>
                </a:cubicBezTo>
                <a:cubicBezTo>
                  <a:pt x="20" y="9447"/>
                  <a:pt x="26" y="9453"/>
                  <a:pt x="26" y="9460"/>
                </a:cubicBezTo>
                <a:close/>
                <a:moveTo>
                  <a:pt x="26" y="9588"/>
                </a:moveTo>
                <a:lnTo>
                  <a:pt x="26" y="9767"/>
                </a:lnTo>
                <a:cubicBezTo>
                  <a:pt x="26" y="9774"/>
                  <a:pt x="20" y="9780"/>
                  <a:pt x="13" y="9780"/>
                </a:cubicBezTo>
                <a:cubicBezTo>
                  <a:pt x="6" y="9780"/>
                  <a:pt x="0" y="9774"/>
                  <a:pt x="0" y="9767"/>
                </a:cubicBezTo>
                <a:lnTo>
                  <a:pt x="0" y="9588"/>
                </a:lnTo>
                <a:cubicBezTo>
                  <a:pt x="0" y="9581"/>
                  <a:pt x="6" y="9575"/>
                  <a:pt x="13" y="9575"/>
                </a:cubicBezTo>
                <a:cubicBezTo>
                  <a:pt x="20" y="9575"/>
                  <a:pt x="26" y="9581"/>
                  <a:pt x="26" y="9588"/>
                </a:cubicBezTo>
                <a:close/>
                <a:moveTo>
                  <a:pt x="26" y="9895"/>
                </a:moveTo>
                <a:lnTo>
                  <a:pt x="26" y="9895"/>
                </a:lnTo>
                <a:cubicBezTo>
                  <a:pt x="26" y="9902"/>
                  <a:pt x="20" y="9908"/>
                  <a:pt x="13" y="9908"/>
                </a:cubicBezTo>
                <a:cubicBezTo>
                  <a:pt x="6" y="9908"/>
                  <a:pt x="0" y="9902"/>
                  <a:pt x="0" y="9895"/>
                </a:cubicBezTo>
                <a:cubicBezTo>
                  <a:pt x="0" y="9888"/>
                  <a:pt x="6" y="9882"/>
                  <a:pt x="13" y="9882"/>
                </a:cubicBezTo>
                <a:cubicBezTo>
                  <a:pt x="20" y="9882"/>
                  <a:pt x="26" y="9888"/>
                  <a:pt x="26" y="9895"/>
                </a:cubicBezTo>
                <a:close/>
                <a:moveTo>
                  <a:pt x="26" y="10023"/>
                </a:moveTo>
                <a:lnTo>
                  <a:pt x="26" y="10202"/>
                </a:lnTo>
                <a:cubicBezTo>
                  <a:pt x="26" y="10209"/>
                  <a:pt x="20" y="10215"/>
                  <a:pt x="13" y="10215"/>
                </a:cubicBezTo>
                <a:cubicBezTo>
                  <a:pt x="6" y="10215"/>
                  <a:pt x="0" y="10209"/>
                  <a:pt x="0" y="10202"/>
                </a:cubicBezTo>
                <a:lnTo>
                  <a:pt x="0" y="10023"/>
                </a:lnTo>
                <a:cubicBezTo>
                  <a:pt x="0" y="10016"/>
                  <a:pt x="6" y="10010"/>
                  <a:pt x="13" y="10010"/>
                </a:cubicBezTo>
                <a:cubicBezTo>
                  <a:pt x="20" y="10010"/>
                  <a:pt x="26" y="10016"/>
                  <a:pt x="26" y="10023"/>
                </a:cubicBezTo>
                <a:close/>
                <a:moveTo>
                  <a:pt x="26" y="10330"/>
                </a:moveTo>
                <a:lnTo>
                  <a:pt x="26" y="10330"/>
                </a:lnTo>
                <a:cubicBezTo>
                  <a:pt x="26" y="10337"/>
                  <a:pt x="20" y="10343"/>
                  <a:pt x="13" y="10343"/>
                </a:cubicBezTo>
                <a:cubicBezTo>
                  <a:pt x="6" y="10343"/>
                  <a:pt x="0" y="10337"/>
                  <a:pt x="0" y="10330"/>
                </a:cubicBezTo>
                <a:cubicBezTo>
                  <a:pt x="0" y="10323"/>
                  <a:pt x="6" y="10317"/>
                  <a:pt x="13" y="10317"/>
                </a:cubicBezTo>
                <a:cubicBezTo>
                  <a:pt x="20" y="10317"/>
                  <a:pt x="26" y="10323"/>
                  <a:pt x="26" y="10330"/>
                </a:cubicBezTo>
                <a:close/>
                <a:moveTo>
                  <a:pt x="26" y="10458"/>
                </a:moveTo>
                <a:lnTo>
                  <a:pt x="26" y="10637"/>
                </a:lnTo>
                <a:cubicBezTo>
                  <a:pt x="26" y="10644"/>
                  <a:pt x="20" y="10650"/>
                  <a:pt x="13" y="10650"/>
                </a:cubicBezTo>
                <a:cubicBezTo>
                  <a:pt x="6" y="10650"/>
                  <a:pt x="0" y="10644"/>
                  <a:pt x="0" y="10637"/>
                </a:cubicBezTo>
                <a:lnTo>
                  <a:pt x="0" y="10458"/>
                </a:lnTo>
                <a:cubicBezTo>
                  <a:pt x="0" y="10451"/>
                  <a:pt x="6" y="10445"/>
                  <a:pt x="13" y="10445"/>
                </a:cubicBezTo>
                <a:cubicBezTo>
                  <a:pt x="20" y="10445"/>
                  <a:pt x="26" y="10451"/>
                  <a:pt x="26" y="10458"/>
                </a:cubicBezTo>
                <a:close/>
                <a:moveTo>
                  <a:pt x="26" y="10765"/>
                </a:moveTo>
                <a:lnTo>
                  <a:pt x="26" y="10765"/>
                </a:lnTo>
                <a:cubicBezTo>
                  <a:pt x="26" y="10772"/>
                  <a:pt x="20" y="10778"/>
                  <a:pt x="13" y="10778"/>
                </a:cubicBezTo>
                <a:cubicBezTo>
                  <a:pt x="6" y="10778"/>
                  <a:pt x="0" y="10772"/>
                  <a:pt x="0" y="10765"/>
                </a:cubicBezTo>
                <a:cubicBezTo>
                  <a:pt x="0" y="10758"/>
                  <a:pt x="6" y="10753"/>
                  <a:pt x="13" y="10753"/>
                </a:cubicBezTo>
                <a:cubicBezTo>
                  <a:pt x="20" y="10753"/>
                  <a:pt x="26" y="10758"/>
                  <a:pt x="26" y="10765"/>
                </a:cubicBezTo>
                <a:close/>
                <a:moveTo>
                  <a:pt x="26" y="10893"/>
                </a:moveTo>
                <a:lnTo>
                  <a:pt x="26" y="10898"/>
                </a:lnTo>
                <a:cubicBezTo>
                  <a:pt x="26" y="10905"/>
                  <a:pt x="20" y="10911"/>
                  <a:pt x="13" y="10911"/>
                </a:cubicBezTo>
                <a:cubicBezTo>
                  <a:pt x="6" y="10911"/>
                  <a:pt x="0" y="10905"/>
                  <a:pt x="0" y="10898"/>
                </a:cubicBezTo>
                <a:lnTo>
                  <a:pt x="0" y="10893"/>
                </a:lnTo>
                <a:cubicBezTo>
                  <a:pt x="0" y="10886"/>
                  <a:pt x="6" y="10881"/>
                  <a:pt x="13" y="10881"/>
                </a:cubicBezTo>
                <a:cubicBezTo>
                  <a:pt x="20" y="10881"/>
                  <a:pt x="26" y="10886"/>
                  <a:pt x="26" y="10893"/>
                </a:cubicBezTo>
                <a:close/>
              </a:path>
            </a:pathLst>
          </a:custGeom>
          <a:solidFill>
            <a:srgbClr val="FF0000"/>
          </a:solidFill>
          <a:ln w="1" cap="flat">
            <a:solidFill>
              <a:srgbClr val="FF0000"/>
            </a:solidFill>
            <a:prstDash val="solid"/>
            <a:bevel/>
            <a:headEnd/>
            <a:tailEnd/>
          </a:ln>
        </xdr:spPr>
      </xdr:sp>
      <xdr:sp macro="" textlink="">
        <xdr:nvSpPr>
          <xdr:cNvPr id="194186" name="Freeform 277">
            <a:extLst>
              <a:ext uri="{FF2B5EF4-FFF2-40B4-BE49-F238E27FC236}">
                <a16:creationId xmlns:a16="http://schemas.microsoft.com/office/drawing/2014/main" id="{00000000-0008-0000-0000-00008AF60200}"/>
              </a:ext>
            </a:extLst>
          </xdr:cNvPr>
          <xdr:cNvSpPr>
            <a:spLocks noEditPoints="1"/>
          </xdr:cNvSpPr>
        </xdr:nvSpPr>
        <xdr:spPr bwMode="auto">
          <a:xfrm>
            <a:off x="839" y="336"/>
            <a:ext cx="2" cy="456"/>
          </a:xfrm>
          <a:custGeom>
            <a:avLst/>
            <a:gdLst>
              <a:gd name="T0" fmla="*/ 0 w 26"/>
              <a:gd name="T1" fmla="*/ 0 h 7296"/>
              <a:gd name="T2" fmla="*/ 0 w 26"/>
              <a:gd name="T3" fmla="*/ 0 h 7296"/>
              <a:gd name="T4" fmla="*/ 0 w 26"/>
              <a:gd name="T5" fmla="*/ 0 h 7296"/>
              <a:gd name="T6" fmla="*/ 0 w 26"/>
              <a:gd name="T7" fmla="*/ 0 h 7296"/>
              <a:gd name="T8" fmla="*/ 0 w 26"/>
              <a:gd name="T9" fmla="*/ 0 h 7296"/>
              <a:gd name="T10" fmla="*/ 0 w 26"/>
              <a:gd name="T11" fmla="*/ 0 h 7296"/>
              <a:gd name="T12" fmla="*/ 0 w 26"/>
              <a:gd name="T13" fmla="*/ 0 h 7296"/>
              <a:gd name="T14" fmla="*/ 0 w 26"/>
              <a:gd name="T15" fmla="*/ 0 h 7296"/>
              <a:gd name="T16" fmla="*/ 0 w 26"/>
              <a:gd name="T17" fmla="*/ 0 h 7296"/>
              <a:gd name="T18" fmla="*/ 0 w 26"/>
              <a:gd name="T19" fmla="*/ 0 h 7296"/>
              <a:gd name="T20" fmla="*/ 0 w 26"/>
              <a:gd name="T21" fmla="*/ 0 h 7296"/>
              <a:gd name="T22" fmla="*/ 0 w 26"/>
              <a:gd name="T23" fmla="*/ 0 h 7296"/>
              <a:gd name="T24" fmla="*/ 0 w 26"/>
              <a:gd name="T25" fmla="*/ 0 h 7296"/>
              <a:gd name="T26" fmla="*/ 0 w 26"/>
              <a:gd name="T27" fmla="*/ 0 h 7296"/>
              <a:gd name="T28" fmla="*/ 0 w 26"/>
              <a:gd name="T29" fmla="*/ 0 h 7296"/>
              <a:gd name="T30" fmla="*/ 0 w 26"/>
              <a:gd name="T31" fmla="*/ 0 h 7296"/>
              <a:gd name="T32" fmla="*/ 0 w 26"/>
              <a:gd name="T33" fmla="*/ 0 h 7296"/>
              <a:gd name="T34" fmla="*/ 0 w 26"/>
              <a:gd name="T35" fmla="*/ 0 h 7296"/>
              <a:gd name="T36" fmla="*/ 0 w 26"/>
              <a:gd name="T37" fmla="*/ 0 h 7296"/>
              <a:gd name="T38" fmla="*/ 0 w 26"/>
              <a:gd name="T39" fmla="*/ 0 h 7296"/>
              <a:gd name="T40" fmla="*/ 0 w 26"/>
              <a:gd name="T41" fmla="*/ 0 h 7296"/>
              <a:gd name="T42" fmla="*/ 0 w 26"/>
              <a:gd name="T43" fmla="*/ 0 h 7296"/>
              <a:gd name="T44" fmla="*/ 0 w 26"/>
              <a:gd name="T45" fmla="*/ 0 h 7296"/>
              <a:gd name="T46" fmla="*/ 0 w 26"/>
              <a:gd name="T47" fmla="*/ 0 h 7296"/>
              <a:gd name="T48" fmla="*/ 0 w 26"/>
              <a:gd name="T49" fmla="*/ 0 h 7296"/>
              <a:gd name="T50" fmla="*/ 0 w 26"/>
              <a:gd name="T51" fmla="*/ 0 h 7296"/>
              <a:gd name="T52" fmla="*/ 0 w 26"/>
              <a:gd name="T53" fmla="*/ 0 h 7296"/>
              <a:gd name="T54" fmla="*/ 0 w 26"/>
              <a:gd name="T55" fmla="*/ 0 h 7296"/>
              <a:gd name="T56" fmla="*/ 0 w 26"/>
              <a:gd name="T57" fmla="*/ 0 h 7296"/>
              <a:gd name="T58" fmla="*/ 0 w 26"/>
              <a:gd name="T59" fmla="*/ 0 h 7296"/>
              <a:gd name="T60" fmla="*/ 0 w 26"/>
              <a:gd name="T61" fmla="*/ 0 h 7296"/>
              <a:gd name="T62" fmla="*/ 0 w 26"/>
              <a:gd name="T63" fmla="*/ 0 h 7296"/>
              <a:gd name="T64" fmla="*/ 0 w 26"/>
              <a:gd name="T65" fmla="*/ 0 h 7296"/>
              <a:gd name="T66" fmla="*/ 0 w 26"/>
              <a:gd name="T67" fmla="*/ 0 h 7296"/>
              <a:gd name="T68" fmla="*/ 0 w 26"/>
              <a:gd name="T69" fmla="*/ 0 h 7296"/>
              <a:gd name="T70" fmla="*/ 0 w 26"/>
              <a:gd name="T71" fmla="*/ 0 h 7296"/>
              <a:gd name="T72" fmla="*/ 0 w 26"/>
              <a:gd name="T73" fmla="*/ 0 h 7296"/>
              <a:gd name="T74" fmla="*/ 0 w 26"/>
              <a:gd name="T75" fmla="*/ 0 h 7296"/>
              <a:gd name="T76" fmla="*/ 0 w 26"/>
              <a:gd name="T77" fmla="*/ 0 h 7296"/>
              <a:gd name="T78" fmla="*/ 0 w 26"/>
              <a:gd name="T79" fmla="*/ 0 h 7296"/>
              <a:gd name="T80" fmla="*/ 0 w 26"/>
              <a:gd name="T81" fmla="*/ 0 h 7296"/>
              <a:gd name="T82" fmla="*/ 0 w 26"/>
              <a:gd name="T83" fmla="*/ 0 h 7296"/>
              <a:gd name="T84" fmla="*/ 0 w 26"/>
              <a:gd name="T85" fmla="*/ 0 h 7296"/>
              <a:gd name="T86" fmla="*/ 0 w 26"/>
              <a:gd name="T87" fmla="*/ 0 h 7296"/>
              <a:gd name="T88" fmla="*/ 0 w 26"/>
              <a:gd name="T89" fmla="*/ 0 h 7296"/>
              <a:gd name="T90" fmla="*/ 0 w 26"/>
              <a:gd name="T91" fmla="*/ 0 h 7296"/>
              <a:gd name="T92" fmla="*/ 0 w 26"/>
              <a:gd name="T93" fmla="*/ 0 h 7296"/>
              <a:gd name="T94" fmla="*/ 0 w 26"/>
              <a:gd name="T95" fmla="*/ 0 h 7296"/>
              <a:gd name="T96" fmla="*/ 0 w 26"/>
              <a:gd name="T97" fmla="*/ 0 h 7296"/>
              <a:gd name="T98" fmla="*/ 0 w 26"/>
              <a:gd name="T99" fmla="*/ 0 h 7296"/>
              <a:gd name="T100" fmla="*/ 0 w 26"/>
              <a:gd name="T101" fmla="*/ 0 h 7296"/>
              <a:gd name="T102" fmla="*/ 0 w 26"/>
              <a:gd name="T103" fmla="*/ 0 h 7296"/>
              <a:gd name="T104" fmla="*/ 0 w 26"/>
              <a:gd name="T105" fmla="*/ 0 h 7296"/>
              <a:gd name="T106" fmla="*/ 0 w 26"/>
              <a:gd name="T107" fmla="*/ 0 h 7296"/>
              <a:gd name="T108" fmla="*/ 0 w 26"/>
              <a:gd name="T109" fmla="*/ 0 h 7296"/>
              <a:gd name="T110" fmla="*/ 0 w 26"/>
              <a:gd name="T111" fmla="*/ 0 h 7296"/>
              <a:gd name="T112" fmla="*/ 0 w 26"/>
              <a:gd name="T113" fmla="*/ 0 h 7296"/>
              <a:gd name="T114" fmla="*/ 0 w 26"/>
              <a:gd name="T115" fmla="*/ 0 h 7296"/>
              <a:gd name="T116" fmla="*/ 0 w 26"/>
              <a:gd name="T117" fmla="*/ 0 h 729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6" h="7296">
                <a:moveTo>
                  <a:pt x="26" y="13"/>
                </a:moveTo>
                <a:lnTo>
                  <a:pt x="26" y="192"/>
                </a:lnTo>
                <a:cubicBezTo>
                  <a:pt x="26" y="199"/>
                  <a:pt x="20" y="205"/>
                  <a:pt x="13" y="205"/>
                </a:cubicBezTo>
                <a:cubicBezTo>
                  <a:pt x="6" y="205"/>
                  <a:pt x="0" y="199"/>
                  <a:pt x="0" y="192"/>
                </a:cubicBezTo>
                <a:lnTo>
                  <a:pt x="0" y="13"/>
                </a:lnTo>
                <a:cubicBezTo>
                  <a:pt x="0" y="6"/>
                  <a:pt x="6" y="0"/>
                  <a:pt x="13" y="0"/>
                </a:cubicBezTo>
                <a:cubicBezTo>
                  <a:pt x="20" y="0"/>
                  <a:pt x="26" y="6"/>
                  <a:pt x="26" y="13"/>
                </a:cubicBezTo>
                <a:close/>
                <a:moveTo>
                  <a:pt x="26" y="320"/>
                </a:moveTo>
                <a:lnTo>
                  <a:pt x="26" y="320"/>
                </a:lnTo>
                <a:cubicBezTo>
                  <a:pt x="26" y="327"/>
                  <a:pt x="20" y="333"/>
                  <a:pt x="13" y="333"/>
                </a:cubicBezTo>
                <a:cubicBezTo>
                  <a:pt x="6" y="333"/>
                  <a:pt x="0" y="327"/>
                  <a:pt x="0" y="320"/>
                </a:cubicBezTo>
                <a:cubicBezTo>
                  <a:pt x="0" y="313"/>
                  <a:pt x="6" y="307"/>
                  <a:pt x="13" y="307"/>
                </a:cubicBezTo>
                <a:cubicBezTo>
                  <a:pt x="20" y="307"/>
                  <a:pt x="26" y="313"/>
                  <a:pt x="26" y="320"/>
                </a:cubicBezTo>
                <a:close/>
                <a:moveTo>
                  <a:pt x="26" y="448"/>
                </a:moveTo>
                <a:lnTo>
                  <a:pt x="26" y="627"/>
                </a:lnTo>
                <a:cubicBezTo>
                  <a:pt x="26" y="634"/>
                  <a:pt x="20" y="640"/>
                  <a:pt x="13" y="640"/>
                </a:cubicBezTo>
                <a:cubicBezTo>
                  <a:pt x="6" y="640"/>
                  <a:pt x="0" y="634"/>
                  <a:pt x="0" y="627"/>
                </a:cubicBezTo>
                <a:lnTo>
                  <a:pt x="0" y="448"/>
                </a:lnTo>
                <a:cubicBezTo>
                  <a:pt x="0" y="441"/>
                  <a:pt x="6" y="435"/>
                  <a:pt x="13" y="435"/>
                </a:cubicBezTo>
                <a:cubicBezTo>
                  <a:pt x="20" y="435"/>
                  <a:pt x="26" y="441"/>
                  <a:pt x="26" y="448"/>
                </a:cubicBezTo>
                <a:close/>
                <a:moveTo>
                  <a:pt x="26" y="755"/>
                </a:moveTo>
                <a:lnTo>
                  <a:pt x="26" y="755"/>
                </a:lnTo>
                <a:cubicBezTo>
                  <a:pt x="26" y="762"/>
                  <a:pt x="20" y="768"/>
                  <a:pt x="13" y="768"/>
                </a:cubicBezTo>
                <a:cubicBezTo>
                  <a:pt x="6" y="768"/>
                  <a:pt x="0" y="762"/>
                  <a:pt x="0" y="755"/>
                </a:cubicBezTo>
                <a:cubicBezTo>
                  <a:pt x="0" y="748"/>
                  <a:pt x="6" y="742"/>
                  <a:pt x="13" y="742"/>
                </a:cubicBezTo>
                <a:cubicBezTo>
                  <a:pt x="20" y="742"/>
                  <a:pt x="26" y="748"/>
                  <a:pt x="26" y="755"/>
                </a:cubicBezTo>
                <a:close/>
                <a:moveTo>
                  <a:pt x="26" y="883"/>
                </a:moveTo>
                <a:lnTo>
                  <a:pt x="26" y="1062"/>
                </a:lnTo>
                <a:cubicBezTo>
                  <a:pt x="26" y="1069"/>
                  <a:pt x="20" y="1075"/>
                  <a:pt x="13" y="1075"/>
                </a:cubicBezTo>
                <a:cubicBezTo>
                  <a:pt x="6" y="1075"/>
                  <a:pt x="0" y="1069"/>
                  <a:pt x="0" y="1062"/>
                </a:cubicBezTo>
                <a:lnTo>
                  <a:pt x="0" y="883"/>
                </a:lnTo>
                <a:cubicBezTo>
                  <a:pt x="0" y="876"/>
                  <a:pt x="6" y="870"/>
                  <a:pt x="13" y="870"/>
                </a:cubicBezTo>
                <a:cubicBezTo>
                  <a:pt x="20" y="870"/>
                  <a:pt x="26" y="876"/>
                  <a:pt x="26" y="883"/>
                </a:cubicBezTo>
                <a:close/>
                <a:moveTo>
                  <a:pt x="26" y="1190"/>
                </a:moveTo>
                <a:lnTo>
                  <a:pt x="26" y="1190"/>
                </a:lnTo>
                <a:cubicBezTo>
                  <a:pt x="26" y="1198"/>
                  <a:pt x="20" y="1203"/>
                  <a:pt x="13" y="1203"/>
                </a:cubicBezTo>
                <a:cubicBezTo>
                  <a:pt x="6" y="1203"/>
                  <a:pt x="0" y="1198"/>
                  <a:pt x="0" y="1190"/>
                </a:cubicBezTo>
                <a:cubicBezTo>
                  <a:pt x="0" y="1183"/>
                  <a:pt x="6" y="1178"/>
                  <a:pt x="13" y="1178"/>
                </a:cubicBezTo>
                <a:cubicBezTo>
                  <a:pt x="20" y="1178"/>
                  <a:pt x="26" y="1183"/>
                  <a:pt x="26" y="1190"/>
                </a:cubicBezTo>
                <a:close/>
                <a:moveTo>
                  <a:pt x="26" y="1318"/>
                </a:moveTo>
                <a:lnTo>
                  <a:pt x="26" y="1498"/>
                </a:lnTo>
                <a:cubicBezTo>
                  <a:pt x="26" y="1505"/>
                  <a:pt x="20" y="1510"/>
                  <a:pt x="13" y="1510"/>
                </a:cubicBezTo>
                <a:cubicBezTo>
                  <a:pt x="6" y="1510"/>
                  <a:pt x="0" y="1505"/>
                  <a:pt x="0" y="1498"/>
                </a:cubicBezTo>
                <a:lnTo>
                  <a:pt x="0" y="1318"/>
                </a:lnTo>
                <a:cubicBezTo>
                  <a:pt x="0" y="1311"/>
                  <a:pt x="6" y="1306"/>
                  <a:pt x="13" y="1306"/>
                </a:cubicBezTo>
                <a:cubicBezTo>
                  <a:pt x="20" y="1306"/>
                  <a:pt x="26" y="1311"/>
                  <a:pt x="26" y="1318"/>
                </a:cubicBezTo>
                <a:close/>
                <a:moveTo>
                  <a:pt x="26" y="1626"/>
                </a:moveTo>
                <a:lnTo>
                  <a:pt x="26" y="1626"/>
                </a:lnTo>
                <a:cubicBezTo>
                  <a:pt x="26" y="1633"/>
                  <a:pt x="20" y="1638"/>
                  <a:pt x="13" y="1638"/>
                </a:cubicBezTo>
                <a:cubicBezTo>
                  <a:pt x="6" y="1638"/>
                  <a:pt x="0" y="1633"/>
                  <a:pt x="0" y="1626"/>
                </a:cubicBezTo>
                <a:cubicBezTo>
                  <a:pt x="0" y="1619"/>
                  <a:pt x="6" y="1613"/>
                  <a:pt x="13" y="1613"/>
                </a:cubicBezTo>
                <a:cubicBezTo>
                  <a:pt x="20" y="1613"/>
                  <a:pt x="26" y="1619"/>
                  <a:pt x="26" y="1626"/>
                </a:cubicBezTo>
                <a:close/>
                <a:moveTo>
                  <a:pt x="26" y="1754"/>
                </a:moveTo>
                <a:lnTo>
                  <a:pt x="26" y="1933"/>
                </a:lnTo>
                <a:cubicBezTo>
                  <a:pt x="26" y="1940"/>
                  <a:pt x="20" y="1946"/>
                  <a:pt x="13" y="1946"/>
                </a:cubicBezTo>
                <a:cubicBezTo>
                  <a:pt x="6" y="1946"/>
                  <a:pt x="0" y="1940"/>
                  <a:pt x="0" y="1933"/>
                </a:cubicBezTo>
                <a:lnTo>
                  <a:pt x="0" y="1754"/>
                </a:lnTo>
                <a:cubicBezTo>
                  <a:pt x="0" y="1747"/>
                  <a:pt x="6" y="1741"/>
                  <a:pt x="13" y="1741"/>
                </a:cubicBezTo>
                <a:cubicBezTo>
                  <a:pt x="20" y="1741"/>
                  <a:pt x="26" y="1747"/>
                  <a:pt x="26" y="1754"/>
                </a:cubicBezTo>
                <a:close/>
                <a:moveTo>
                  <a:pt x="26" y="2061"/>
                </a:moveTo>
                <a:lnTo>
                  <a:pt x="26" y="2061"/>
                </a:lnTo>
                <a:cubicBezTo>
                  <a:pt x="26" y="2068"/>
                  <a:pt x="20" y="2074"/>
                  <a:pt x="13" y="2074"/>
                </a:cubicBezTo>
                <a:cubicBezTo>
                  <a:pt x="6" y="2074"/>
                  <a:pt x="0" y="2068"/>
                  <a:pt x="0" y="2061"/>
                </a:cubicBezTo>
                <a:cubicBezTo>
                  <a:pt x="0" y="2054"/>
                  <a:pt x="6" y="2048"/>
                  <a:pt x="13" y="2048"/>
                </a:cubicBezTo>
                <a:cubicBezTo>
                  <a:pt x="20" y="2048"/>
                  <a:pt x="26" y="2054"/>
                  <a:pt x="26" y="2061"/>
                </a:cubicBezTo>
                <a:close/>
                <a:moveTo>
                  <a:pt x="26" y="2189"/>
                </a:moveTo>
                <a:lnTo>
                  <a:pt x="26" y="2368"/>
                </a:lnTo>
                <a:cubicBezTo>
                  <a:pt x="26" y="2375"/>
                  <a:pt x="20" y="2381"/>
                  <a:pt x="13" y="2381"/>
                </a:cubicBezTo>
                <a:cubicBezTo>
                  <a:pt x="6" y="2381"/>
                  <a:pt x="0" y="2375"/>
                  <a:pt x="0" y="2368"/>
                </a:cubicBezTo>
                <a:lnTo>
                  <a:pt x="0" y="2189"/>
                </a:lnTo>
                <a:cubicBezTo>
                  <a:pt x="0" y="2182"/>
                  <a:pt x="6" y="2176"/>
                  <a:pt x="13" y="2176"/>
                </a:cubicBezTo>
                <a:cubicBezTo>
                  <a:pt x="20" y="2176"/>
                  <a:pt x="26" y="2182"/>
                  <a:pt x="26" y="2189"/>
                </a:cubicBezTo>
                <a:close/>
                <a:moveTo>
                  <a:pt x="26" y="2496"/>
                </a:moveTo>
                <a:lnTo>
                  <a:pt x="26" y="2496"/>
                </a:lnTo>
                <a:cubicBezTo>
                  <a:pt x="26" y="2503"/>
                  <a:pt x="20" y="2509"/>
                  <a:pt x="13" y="2509"/>
                </a:cubicBezTo>
                <a:cubicBezTo>
                  <a:pt x="6" y="2509"/>
                  <a:pt x="0" y="2503"/>
                  <a:pt x="0" y="2496"/>
                </a:cubicBezTo>
                <a:cubicBezTo>
                  <a:pt x="0" y="2489"/>
                  <a:pt x="6" y="2483"/>
                  <a:pt x="13" y="2483"/>
                </a:cubicBezTo>
                <a:cubicBezTo>
                  <a:pt x="20" y="2483"/>
                  <a:pt x="26" y="2489"/>
                  <a:pt x="26" y="2496"/>
                </a:cubicBezTo>
                <a:close/>
                <a:moveTo>
                  <a:pt x="26" y="2624"/>
                </a:moveTo>
                <a:lnTo>
                  <a:pt x="26" y="2803"/>
                </a:lnTo>
                <a:cubicBezTo>
                  <a:pt x="26" y="2810"/>
                  <a:pt x="20" y="2816"/>
                  <a:pt x="13" y="2816"/>
                </a:cubicBezTo>
                <a:cubicBezTo>
                  <a:pt x="6" y="2816"/>
                  <a:pt x="0" y="2810"/>
                  <a:pt x="0" y="2803"/>
                </a:cubicBezTo>
                <a:lnTo>
                  <a:pt x="0" y="2624"/>
                </a:lnTo>
                <a:cubicBezTo>
                  <a:pt x="0" y="2617"/>
                  <a:pt x="6" y="2611"/>
                  <a:pt x="13" y="2611"/>
                </a:cubicBezTo>
                <a:cubicBezTo>
                  <a:pt x="20" y="2611"/>
                  <a:pt x="26" y="2617"/>
                  <a:pt x="26" y="2624"/>
                </a:cubicBezTo>
                <a:close/>
                <a:moveTo>
                  <a:pt x="26" y="2931"/>
                </a:moveTo>
                <a:lnTo>
                  <a:pt x="26" y="2931"/>
                </a:lnTo>
                <a:cubicBezTo>
                  <a:pt x="26" y="2938"/>
                  <a:pt x="20" y="2944"/>
                  <a:pt x="13" y="2944"/>
                </a:cubicBezTo>
                <a:cubicBezTo>
                  <a:pt x="6" y="2944"/>
                  <a:pt x="0" y="2938"/>
                  <a:pt x="0" y="2931"/>
                </a:cubicBezTo>
                <a:cubicBezTo>
                  <a:pt x="0" y="2924"/>
                  <a:pt x="6" y="2919"/>
                  <a:pt x="13" y="2919"/>
                </a:cubicBezTo>
                <a:cubicBezTo>
                  <a:pt x="20" y="2919"/>
                  <a:pt x="26" y="2924"/>
                  <a:pt x="26" y="2931"/>
                </a:cubicBezTo>
                <a:close/>
                <a:moveTo>
                  <a:pt x="26" y="3059"/>
                </a:moveTo>
                <a:lnTo>
                  <a:pt x="26" y="3239"/>
                </a:lnTo>
                <a:cubicBezTo>
                  <a:pt x="26" y="3246"/>
                  <a:pt x="20" y="3251"/>
                  <a:pt x="13" y="3251"/>
                </a:cubicBezTo>
                <a:cubicBezTo>
                  <a:pt x="6" y="3251"/>
                  <a:pt x="0" y="3246"/>
                  <a:pt x="0" y="3239"/>
                </a:cubicBezTo>
                <a:lnTo>
                  <a:pt x="0" y="3059"/>
                </a:lnTo>
                <a:cubicBezTo>
                  <a:pt x="0" y="3052"/>
                  <a:pt x="6" y="3047"/>
                  <a:pt x="13" y="3047"/>
                </a:cubicBezTo>
                <a:cubicBezTo>
                  <a:pt x="20" y="3047"/>
                  <a:pt x="26" y="3052"/>
                  <a:pt x="26" y="3059"/>
                </a:cubicBezTo>
                <a:close/>
                <a:moveTo>
                  <a:pt x="26" y="3367"/>
                </a:moveTo>
                <a:lnTo>
                  <a:pt x="26" y="3367"/>
                </a:lnTo>
                <a:cubicBezTo>
                  <a:pt x="26" y="3374"/>
                  <a:pt x="20" y="3379"/>
                  <a:pt x="13" y="3379"/>
                </a:cubicBezTo>
                <a:cubicBezTo>
                  <a:pt x="6" y="3379"/>
                  <a:pt x="0" y="3374"/>
                  <a:pt x="0" y="3367"/>
                </a:cubicBezTo>
                <a:cubicBezTo>
                  <a:pt x="0" y="3359"/>
                  <a:pt x="6" y="3354"/>
                  <a:pt x="13" y="3354"/>
                </a:cubicBezTo>
                <a:cubicBezTo>
                  <a:pt x="20" y="3354"/>
                  <a:pt x="26" y="3359"/>
                  <a:pt x="26" y="3367"/>
                </a:cubicBezTo>
                <a:close/>
                <a:moveTo>
                  <a:pt x="26" y="3495"/>
                </a:moveTo>
                <a:lnTo>
                  <a:pt x="26" y="3674"/>
                </a:lnTo>
                <a:cubicBezTo>
                  <a:pt x="26" y="3681"/>
                  <a:pt x="20" y="3687"/>
                  <a:pt x="13" y="3687"/>
                </a:cubicBezTo>
                <a:cubicBezTo>
                  <a:pt x="6" y="3687"/>
                  <a:pt x="0" y="3681"/>
                  <a:pt x="0" y="3674"/>
                </a:cubicBezTo>
                <a:lnTo>
                  <a:pt x="0" y="3495"/>
                </a:lnTo>
                <a:cubicBezTo>
                  <a:pt x="0" y="3487"/>
                  <a:pt x="6" y="3482"/>
                  <a:pt x="13" y="3482"/>
                </a:cubicBezTo>
                <a:cubicBezTo>
                  <a:pt x="20" y="3482"/>
                  <a:pt x="26" y="3487"/>
                  <a:pt x="26" y="3495"/>
                </a:cubicBezTo>
                <a:close/>
                <a:moveTo>
                  <a:pt x="26" y="3802"/>
                </a:moveTo>
                <a:lnTo>
                  <a:pt x="26" y="3802"/>
                </a:lnTo>
                <a:cubicBezTo>
                  <a:pt x="26" y="3809"/>
                  <a:pt x="20" y="3815"/>
                  <a:pt x="13" y="3815"/>
                </a:cubicBezTo>
                <a:cubicBezTo>
                  <a:pt x="6" y="3815"/>
                  <a:pt x="0" y="3809"/>
                  <a:pt x="0" y="3802"/>
                </a:cubicBezTo>
                <a:cubicBezTo>
                  <a:pt x="0" y="3795"/>
                  <a:pt x="6" y="3789"/>
                  <a:pt x="13" y="3789"/>
                </a:cubicBezTo>
                <a:cubicBezTo>
                  <a:pt x="20" y="3789"/>
                  <a:pt x="26" y="3795"/>
                  <a:pt x="26" y="3802"/>
                </a:cubicBezTo>
                <a:close/>
                <a:moveTo>
                  <a:pt x="26" y="3930"/>
                </a:moveTo>
                <a:lnTo>
                  <a:pt x="26" y="4109"/>
                </a:lnTo>
                <a:cubicBezTo>
                  <a:pt x="26" y="4116"/>
                  <a:pt x="20" y="4122"/>
                  <a:pt x="13" y="4122"/>
                </a:cubicBezTo>
                <a:cubicBezTo>
                  <a:pt x="6" y="4122"/>
                  <a:pt x="0" y="4116"/>
                  <a:pt x="0" y="4109"/>
                </a:cubicBezTo>
                <a:lnTo>
                  <a:pt x="0" y="3930"/>
                </a:lnTo>
                <a:cubicBezTo>
                  <a:pt x="0" y="3923"/>
                  <a:pt x="6" y="3917"/>
                  <a:pt x="13" y="3917"/>
                </a:cubicBezTo>
                <a:cubicBezTo>
                  <a:pt x="20" y="3917"/>
                  <a:pt x="26" y="3923"/>
                  <a:pt x="26" y="3930"/>
                </a:cubicBezTo>
                <a:close/>
                <a:moveTo>
                  <a:pt x="26" y="4237"/>
                </a:moveTo>
                <a:lnTo>
                  <a:pt x="26" y="4237"/>
                </a:lnTo>
                <a:cubicBezTo>
                  <a:pt x="26" y="4244"/>
                  <a:pt x="20" y="4250"/>
                  <a:pt x="13" y="4250"/>
                </a:cubicBezTo>
                <a:cubicBezTo>
                  <a:pt x="6" y="4250"/>
                  <a:pt x="0" y="4244"/>
                  <a:pt x="0" y="4237"/>
                </a:cubicBezTo>
                <a:cubicBezTo>
                  <a:pt x="0" y="4230"/>
                  <a:pt x="6" y="4224"/>
                  <a:pt x="13" y="4224"/>
                </a:cubicBezTo>
                <a:cubicBezTo>
                  <a:pt x="20" y="4224"/>
                  <a:pt x="26" y="4230"/>
                  <a:pt x="26" y="4237"/>
                </a:cubicBezTo>
                <a:close/>
                <a:moveTo>
                  <a:pt x="26" y="4365"/>
                </a:moveTo>
                <a:lnTo>
                  <a:pt x="26" y="4544"/>
                </a:lnTo>
                <a:cubicBezTo>
                  <a:pt x="26" y="4551"/>
                  <a:pt x="20" y="4557"/>
                  <a:pt x="13" y="4557"/>
                </a:cubicBezTo>
                <a:cubicBezTo>
                  <a:pt x="6" y="4557"/>
                  <a:pt x="0" y="4551"/>
                  <a:pt x="0" y="4544"/>
                </a:cubicBezTo>
                <a:lnTo>
                  <a:pt x="0" y="4365"/>
                </a:lnTo>
                <a:cubicBezTo>
                  <a:pt x="0" y="4358"/>
                  <a:pt x="6" y="4352"/>
                  <a:pt x="13" y="4352"/>
                </a:cubicBezTo>
                <a:cubicBezTo>
                  <a:pt x="20" y="4352"/>
                  <a:pt x="26" y="4358"/>
                  <a:pt x="26" y="4365"/>
                </a:cubicBezTo>
                <a:close/>
                <a:moveTo>
                  <a:pt x="26" y="4672"/>
                </a:moveTo>
                <a:lnTo>
                  <a:pt x="26" y="4672"/>
                </a:lnTo>
                <a:cubicBezTo>
                  <a:pt x="26" y="4679"/>
                  <a:pt x="20" y="4685"/>
                  <a:pt x="13" y="4685"/>
                </a:cubicBezTo>
                <a:cubicBezTo>
                  <a:pt x="6" y="4685"/>
                  <a:pt x="0" y="4679"/>
                  <a:pt x="0" y="4672"/>
                </a:cubicBezTo>
                <a:cubicBezTo>
                  <a:pt x="0" y="4665"/>
                  <a:pt x="6" y="4659"/>
                  <a:pt x="13" y="4659"/>
                </a:cubicBezTo>
                <a:cubicBezTo>
                  <a:pt x="20" y="4659"/>
                  <a:pt x="26" y="4665"/>
                  <a:pt x="26" y="4672"/>
                </a:cubicBezTo>
                <a:close/>
                <a:moveTo>
                  <a:pt x="26" y="4800"/>
                </a:moveTo>
                <a:lnTo>
                  <a:pt x="26" y="4979"/>
                </a:lnTo>
                <a:cubicBezTo>
                  <a:pt x="26" y="4987"/>
                  <a:pt x="20" y="4992"/>
                  <a:pt x="13" y="4992"/>
                </a:cubicBezTo>
                <a:cubicBezTo>
                  <a:pt x="6" y="4992"/>
                  <a:pt x="0" y="4987"/>
                  <a:pt x="0" y="4979"/>
                </a:cubicBezTo>
                <a:lnTo>
                  <a:pt x="0" y="4800"/>
                </a:lnTo>
                <a:cubicBezTo>
                  <a:pt x="0" y="4793"/>
                  <a:pt x="6" y="4787"/>
                  <a:pt x="13" y="4787"/>
                </a:cubicBezTo>
                <a:cubicBezTo>
                  <a:pt x="20" y="4787"/>
                  <a:pt x="26" y="4793"/>
                  <a:pt x="26" y="4800"/>
                </a:cubicBezTo>
                <a:close/>
                <a:moveTo>
                  <a:pt x="26" y="5107"/>
                </a:moveTo>
                <a:lnTo>
                  <a:pt x="26" y="5107"/>
                </a:lnTo>
                <a:cubicBezTo>
                  <a:pt x="26" y="5115"/>
                  <a:pt x="20" y="5120"/>
                  <a:pt x="13" y="5120"/>
                </a:cubicBezTo>
                <a:cubicBezTo>
                  <a:pt x="6" y="5120"/>
                  <a:pt x="0" y="5115"/>
                  <a:pt x="0" y="5107"/>
                </a:cubicBezTo>
                <a:cubicBezTo>
                  <a:pt x="0" y="5100"/>
                  <a:pt x="6" y="5095"/>
                  <a:pt x="13" y="5095"/>
                </a:cubicBezTo>
                <a:cubicBezTo>
                  <a:pt x="20" y="5095"/>
                  <a:pt x="26" y="5100"/>
                  <a:pt x="26" y="5107"/>
                </a:cubicBezTo>
                <a:close/>
                <a:moveTo>
                  <a:pt x="26" y="5235"/>
                </a:moveTo>
                <a:lnTo>
                  <a:pt x="26" y="5415"/>
                </a:lnTo>
                <a:cubicBezTo>
                  <a:pt x="26" y="5422"/>
                  <a:pt x="20" y="5427"/>
                  <a:pt x="13" y="5427"/>
                </a:cubicBezTo>
                <a:cubicBezTo>
                  <a:pt x="6" y="5427"/>
                  <a:pt x="0" y="5422"/>
                  <a:pt x="0" y="5415"/>
                </a:cubicBezTo>
                <a:lnTo>
                  <a:pt x="0" y="5235"/>
                </a:lnTo>
                <a:cubicBezTo>
                  <a:pt x="0" y="5228"/>
                  <a:pt x="6" y="5223"/>
                  <a:pt x="13" y="5223"/>
                </a:cubicBezTo>
                <a:cubicBezTo>
                  <a:pt x="20" y="5223"/>
                  <a:pt x="26" y="5228"/>
                  <a:pt x="26" y="5235"/>
                </a:cubicBezTo>
                <a:close/>
                <a:moveTo>
                  <a:pt x="26" y="5543"/>
                </a:moveTo>
                <a:lnTo>
                  <a:pt x="26" y="5543"/>
                </a:lnTo>
                <a:cubicBezTo>
                  <a:pt x="26" y="5550"/>
                  <a:pt x="20" y="5555"/>
                  <a:pt x="13" y="5555"/>
                </a:cubicBezTo>
                <a:cubicBezTo>
                  <a:pt x="6" y="5555"/>
                  <a:pt x="0" y="5550"/>
                  <a:pt x="0" y="5543"/>
                </a:cubicBezTo>
                <a:cubicBezTo>
                  <a:pt x="0" y="5536"/>
                  <a:pt x="6" y="5530"/>
                  <a:pt x="13" y="5530"/>
                </a:cubicBezTo>
                <a:cubicBezTo>
                  <a:pt x="20" y="5530"/>
                  <a:pt x="26" y="5536"/>
                  <a:pt x="26" y="5543"/>
                </a:cubicBezTo>
                <a:close/>
                <a:moveTo>
                  <a:pt x="26" y="5671"/>
                </a:moveTo>
                <a:lnTo>
                  <a:pt x="26" y="5850"/>
                </a:lnTo>
                <a:cubicBezTo>
                  <a:pt x="26" y="5857"/>
                  <a:pt x="20" y="5863"/>
                  <a:pt x="13" y="5863"/>
                </a:cubicBezTo>
                <a:cubicBezTo>
                  <a:pt x="6" y="5863"/>
                  <a:pt x="0" y="5857"/>
                  <a:pt x="0" y="5850"/>
                </a:cubicBezTo>
                <a:lnTo>
                  <a:pt x="0" y="5671"/>
                </a:lnTo>
                <a:cubicBezTo>
                  <a:pt x="0" y="5664"/>
                  <a:pt x="6" y="5658"/>
                  <a:pt x="13" y="5658"/>
                </a:cubicBezTo>
                <a:cubicBezTo>
                  <a:pt x="20" y="5658"/>
                  <a:pt x="26" y="5664"/>
                  <a:pt x="26" y="5671"/>
                </a:cubicBezTo>
                <a:close/>
                <a:moveTo>
                  <a:pt x="26" y="5978"/>
                </a:moveTo>
                <a:lnTo>
                  <a:pt x="26" y="5978"/>
                </a:lnTo>
                <a:cubicBezTo>
                  <a:pt x="26" y="5985"/>
                  <a:pt x="20" y="5991"/>
                  <a:pt x="13" y="5991"/>
                </a:cubicBezTo>
                <a:cubicBezTo>
                  <a:pt x="6" y="5991"/>
                  <a:pt x="0" y="5985"/>
                  <a:pt x="0" y="5978"/>
                </a:cubicBezTo>
                <a:cubicBezTo>
                  <a:pt x="0" y="5971"/>
                  <a:pt x="6" y="5965"/>
                  <a:pt x="13" y="5965"/>
                </a:cubicBezTo>
                <a:cubicBezTo>
                  <a:pt x="20" y="5965"/>
                  <a:pt x="26" y="5971"/>
                  <a:pt x="26" y="5978"/>
                </a:cubicBezTo>
                <a:close/>
                <a:moveTo>
                  <a:pt x="26" y="6106"/>
                </a:moveTo>
                <a:lnTo>
                  <a:pt x="26" y="6285"/>
                </a:lnTo>
                <a:cubicBezTo>
                  <a:pt x="26" y="6292"/>
                  <a:pt x="20" y="6298"/>
                  <a:pt x="13" y="6298"/>
                </a:cubicBezTo>
                <a:cubicBezTo>
                  <a:pt x="6" y="6298"/>
                  <a:pt x="0" y="6292"/>
                  <a:pt x="0" y="6285"/>
                </a:cubicBezTo>
                <a:lnTo>
                  <a:pt x="0" y="6106"/>
                </a:lnTo>
                <a:cubicBezTo>
                  <a:pt x="0" y="6099"/>
                  <a:pt x="6" y="6093"/>
                  <a:pt x="13" y="6093"/>
                </a:cubicBezTo>
                <a:cubicBezTo>
                  <a:pt x="20" y="6093"/>
                  <a:pt x="26" y="6099"/>
                  <a:pt x="26" y="6106"/>
                </a:cubicBezTo>
                <a:close/>
                <a:moveTo>
                  <a:pt x="26" y="6413"/>
                </a:moveTo>
                <a:lnTo>
                  <a:pt x="26" y="6413"/>
                </a:lnTo>
                <a:cubicBezTo>
                  <a:pt x="26" y="6420"/>
                  <a:pt x="20" y="6426"/>
                  <a:pt x="13" y="6426"/>
                </a:cubicBezTo>
                <a:cubicBezTo>
                  <a:pt x="6" y="6426"/>
                  <a:pt x="0" y="6420"/>
                  <a:pt x="0" y="6413"/>
                </a:cubicBezTo>
                <a:cubicBezTo>
                  <a:pt x="0" y="6406"/>
                  <a:pt x="6" y="6400"/>
                  <a:pt x="13" y="6400"/>
                </a:cubicBezTo>
                <a:cubicBezTo>
                  <a:pt x="20" y="6400"/>
                  <a:pt x="26" y="6406"/>
                  <a:pt x="26" y="6413"/>
                </a:cubicBezTo>
                <a:close/>
                <a:moveTo>
                  <a:pt x="26" y="6541"/>
                </a:moveTo>
                <a:lnTo>
                  <a:pt x="26" y="6720"/>
                </a:lnTo>
                <a:cubicBezTo>
                  <a:pt x="26" y="6727"/>
                  <a:pt x="20" y="6733"/>
                  <a:pt x="13" y="6733"/>
                </a:cubicBezTo>
                <a:cubicBezTo>
                  <a:pt x="6" y="6733"/>
                  <a:pt x="0" y="6727"/>
                  <a:pt x="0" y="6720"/>
                </a:cubicBezTo>
                <a:lnTo>
                  <a:pt x="0" y="6541"/>
                </a:lnTo>
                <a:cubicBezTo>
                  <a:pt x="0" y="6534"/>
                  <a:pt x="6" y="6528"/>
                  <a:pt x="13" y="6528"/>
                </a:cubicBezTo>
                <a:cubicBezTo>
                  <a:pt x="20" y="6528"/>
                  <a:pt x="26" y="6534"/>
                  <a:pt x="26" y="6541"/>
                </a:cubicBezTo>
                <a:close/>
                <a:moveTo>
                  <a:pt x="26" y="6848"/>
                </a:moveTo>
                <a:lnTo>
                  <a:pt x="26" y="6848"/>
                </a:lnTo>
                <a:cubicBezTo>
                  <a:pt x="26" y="6855"/>
                  <a:pt x="20" y="6861"/>
                  <a:pt x="13" y="6861"/>
                </a:cubicBezTo>
                <a:cubicBezTo>
                  <a:pt x="6" y="6861"/>
                  <a:pt x="0" y="6855"/>
                  <a:pt x="0" y="6848"/>
                </a:cubicBezTo>
                <a:cubicBezTo>
                  <a:pt x="0" y="6841"/>
                  <a:pt x="6" y="6836"/>
                  <a:pt x="13" y="6836"/>
                </a:cubicBezTo>
                <a:cubicBezTo>
                  <a:pt x="20" y="6836"/>
                  <a:pt x="26" y="6841"/>
                  <a:pt x="26" y="6848"/>
                </a:cubicBezTo>
                <a:close/>
                <a:moveTo>
                  <a:pt x="26" y="6976"/>
                </a:moveTo>
                <a:lnTo>
                  <a:pt x="26" y="7156"/>
                </a:lnTo>
                <a:cubicBezTo>
                  <a:pt x="26" y="7163"/>
                  <a:pt x="20" y="7168"/>
                  <a:pt x="13" y="7168"/>
                </a:cubicBezTo>
                <a:cubicBezTo>
                  <a:pt x="6" y="7168"/>
                  <a:pt x="0" y="7163"/>
                  <a:pt x="0" y="7156"/>
                </a:cubicBezTo>
                <a:lnTo>
                  <a:pt x="0" y="6976"/>
                </a:lnTo>
                <a:cubicBezTo>
                  <a:pt x="0" y="6969"/>
                  <a:pt x="6" y="6964"/>
                  <a:pt x="13" y="6964"/>
                </a:cubicBezTo>
                <a:cubicBezTo>
                  <a:pt x="20" y="6964"/>
                  <a:pt x="26" y="6969"/>
                  <a:pt x="26" y="6976"/>
                </a:cubicBezTo>
                <a:close/>
                <a:moveTo>
                  <a:pt x="26" y="7284"/>
                </a:moveTo>
                <a:lnTo>
                  <a:pt x="26" y="7284"/>
                </a:lnTo>
                <a:cubicBezTo>
                  <a:pt x="26" y="7291"/>
                  <a:pt x="20" y="7296"/>
                  <a:pt x="13" y="7296"/>
                </a:cubicBezTo>
                <a:cubicBezTo>
                  <a:pt x="6" y="7296"/>
                  <a:pt x="0" y="7291"/>
                  <a:pt x="0" y="7284"/>
                </a:cubicBezTo>
                <a:cubicBezTo>
                  <a:pt x="0" y="7277"/>
                  <a:pt x="6" y="7271"/>
                  <a:pt x="13" y="7271"/>
                </a:cubicBezTo>
                <a:cubicBezTo>
                  <a:pt x="20" y="7271"/>
                  <a:pt x="26" y="7277"/>
                  <a:pt x="26" y="7284"/>
                </a:cubicBezTo>
                <a:close/>
              </a:path>
            </a:pathLst>
          </a:custGeom>
          <a:solidFill>
            <a:srgbClr val="FF0000"/>
          </a:solidFill>
          <a:ln w="1" cap="flat">
            <a:solidFill>
              <a:srgbClr val="FF0000"/>
            </a:solidFill>
            <a:prstDash val="solid"/>
            <a:bevel/>
            <a:headEnd/>
            <a:tailEnd/>
          </a:ln>
        </xdr:spPr>
      </xdr:sp>
      <xdr:sp macro="" textlink="">
        <xdr:nvSpPr>
          <xdr:cNvPr id="194187" name="Freeform 278">
            <a:extLst>
              <a:ext uri="{FF2B5EF4-FFF2-40B4-BE49-F238E27FC236}">
                <a16:creationId xmlns:a16="http://schemas.microsoft.com/office/drawing/2014/main" id="{00000000-0008-0000-0000-00008BF60200}"/>
              </a:ext>
            </a:extLst>
          </xdr:cNvPr>
          <xdr:cNvSpPr>
            <a:spLocks noEditPoints="1"/>
          </xdr:cNvSpPr>
        </xdr:nvSpPr>
        <xdr:spPr bwMode="auto">
          <a:xfrm>
            <a:off x="140" y="1016"/>
            <a:ext cx="447" cy="2"/>
          </a:xfrm>
          <a:custGeom>
            <a:avLst/>
            <a:gdLst>
              <a:gd name="T0" fmla="*/ 0 w 7161"/>
              <a:gd name="T1" fmla="*/ 0 h 26"/>
              <a:gd name="T2" fmla="*/ 0 w 7161"/>
              <a:gd name="T3" fmla="*/ 0 h 26"/>
              <a:gd name="T4" fmla="*/ 0 w 7161"/>
              <a:gd name="T5" fmla="*/ 0 h 26"/>
              <a:gd name="T6" fmla="*/ 0 w 7161"/>
              <a:gd name="T7" fmla="*/ 0 h 26"/>
              <a:gd name="T8" fmla="*/ 0 w 7161"/>
              <a:gd name="T9" fmla="*/ 0 h 26"/>
              <a:gd name="T10" fmla="*/ 0 w 7161"/>
              <a:gd name="T11" fmla="*/ 0 h 26"/>
              <a:gd name="T12" fmla="*/ 0 w 7161"/>
              <a:gd name="T13" fmla="*/ 0 h 26"/>
              <a:gd name="T14" fmla="*/ 0 w 7161"/>
              <a:gd name="T15" fmla="*/ 0 h 26"/>
              <a:gd name="T16" fmla="*/ 0 w 7161"/>
              <a:gd name="T17" fmla="*/ 0 h 26"/>
              <a:gd name="T18" fmla="*/ 0 w 7161"/>
              <a:gd name="T19" fmla="*/ 0 h 26"/>
              <a:gd name="T20" fmla="*/ 0 w 7161"/>
              <a:gd name="T21" fmla="*/ 0 h 26"/>
              <a:gd name="T22" fmla="*/ 0 w 7161"/>
              <a:gd name="T23" fmla="*/ 0 h 26"/>
              <a:gd name="T24" fmla="*/ 0 w 7161"/>
              <a:gd name="T25" fmla="*/ 0 h 26"/>
              <a:gd name="T26" fmla="*/ 0 w 7161"/>
              <a:gd name="T27" fmla="*/ 0 h 26"/>
              <a:gd name="T28" fmla="*/ 0 w 7161"/>
              <a:gd name="T29" fmla="*/ 0 h 26"/>
              <a:gd name="T30" fmla="*/ 0 w 7161"/>
              <a:gd name="T31" fmla="*/ 0 h 26"/>
              <a:gd name="T32" fmla="*/ 0 w 7161"/>
              <a:gd name="T33" fmla="*/ 0 h 26"/>
              <a:gd name="T34" fmla="*/ 0 w 7161"/>
              <a:gd name="T35" fmla="*/ 0 h 26"/>
              <a:gd name="T36" fmla="*/ 0 w 7161"/>
              <a:gd name="T37" fmla="*/ 0 h 26"/>
              <a:gd name="T38" fmla="*/ 0 w 7161"/>
              <a:gd name="T39" fmla="*/ 0 h 26"/>
              <a:gd name="T40" fmla="*/ 0 w 7161"/>
              <a:gd name="T41" fmla="*/ 0 h 26"/>
              <a:gd name="T42" fmla="*/ 0 w 7161"/>
              <a:gd name="T43" fmla="*/ 0 h 26"/>
              <a:gd name="T44" fmla="*/ 0 w 7161"/>
              <a:gd name="T45" fmla="*/ 0 h 26"/>
              <a:gd name="T46" fmla="*/ 0 w 7161"/>
              <a:gd name="T47" fmla="*/ 0 h 26"/>
              <a:gd name="T48" fmla="*/ 0 w 7161"/>
              <a:gd name="T49" fmla="*/ 0 h 26"/>
              <a:gd name="T50" fmla="*/ 0 w 7161"/>
              <a:gd name="T51" fmla="*/ 0 h 26"/>
              <a:gd name="T52" fmla="*/ 0 w 7161"/>
              <a:gd name="T53" fmla="*/ 0 h 26"/>
              <a:gd name="T54" fmla="*/ 0 w 7161"/>
              <a:gd name="T55" fmla="*/ 0 h 26"/>
              <a:gd name="T56" fmla="*/ 0 w 7161"/>
              <a:gd name="T57" fmla="*/ 0 h 26"/>
              <a:gd name="T58" fmla="*/ 0 w 7161"/>
              <a:gd name="T59" fmla="*/ 0 h 26"/>
              <a:gd name="T60" fmla="*/ 0 w 7161"/>
              <a:gd name="T61" fmla="*/ 0 h 26"/>
              <a:gd name="T62" fmla="*/ 0 w 7161"/>
              <a:gd name="T63" fmla="*/ 0 h 26"/>
              <a:gd name="T64" fmla="*/ 0 w 7161"/>
              <a:gd name="T65" fmla="*/ 0 h 26"/>
              <a:gd name="T66" fmla="*/ 0 w 7161"/>
              <a:gd name="T67" fmla="*/ 0 h 26"/>
              <a:gd name="T68" fmla="*/ 0 w 7161"/>
              <a:gd name="T69" fmla="*/ 0 h 26"/>
              <a:gd name="T70" fmla="*/ 0 w 7161"/>
              <a:gd name="T71" fmla="*/ 0 h 26"/>
              <a:gd name="T72" fmla="*/ 0 w 7161"/>
              <a:gd name="T73" fmla="*/ 0 h 26"/>
              <a:gd name="T74" fmla="*/ 0 w 7161"/>
              <a:gd name="T75" fmla="*/ 0 h 26"/>
              <a:gd name="T76" fmla="*/ 0 w 7161"/>
              <a:gd name="T77" fmla="*/ 0 h 26"/>
              <a:gd name="T78" fmla="*/ 0 w 7161"/>
              <a:gd name="T79" fmla="*/ 0 h 26"/>
              <a:gd name="T80" fmla="*/ 0 w 7161"/>
              <a:gd name="T81" fmla="*/ 0 h 26"/>
              <a:gd name="T82" fmla="*/ 0 w 7161"/>
              <a:gd name="T83" fmla="*/ 0 h 26"/>
              <a:gd name="T84" fmla="*/ 0 w 7161"/>
              <a:gd name="T85" fmla="*/ 0 h 26"/>
              <a:gd name="T86" fmla="*/ 0 w 7161"/>
              <a:gd name="T87" fmla="*/ 0 h 26"/>
              <a:gd name="T88" fmla="*/ 0 w 7161"/>
              <a:gd name="T89" fmla="*/ 0 h 26"/>
              <a:gd name="T90" fmla="*/ 0 w 7161"/>
              <a:gd name="T91" fmla="*/ 0 h 26"/>
              <a:gd name="T92" fmla="*/ 0 w 7161"/>
              <a:gd name="T93" fmla="*/ 0 h 26"/>
              <a:gd name="T94" fmla="*/ 0 w 7161"/>
              <a:gd name="T95" fmla="*/ 0 h 26"/>
              <a:gd name="T96" fmla="*/ 0 w 7161"/>
              <a:gd name="T97" fmla="*/ 0 h 26"/>
              <a:gd name="T98" fmla="*/ 0 w 7161"/>
              <a:gd name="T99" fmla="*/ 0 h 26"/>
              <a:gd name="T100" fmla="*/ 0 w 7161"/>
              <a:gd name="T101" fmla="*/ 0 h 26"/>
              <a:gd name="T102" fmla="*/ 0 w 7161"/>
              <a:gd name="T103" fmla="*/ 0 h 26"/>
              <a:gd name="T104" fmla="*/ 0 w 7161"/>
              <a:gd name="T105" fmla="*/ 0 h 26"/>
              <a:gd name="T106" fmla="*/ 0 w 7161"/>
              <a:gd name="T107" fmla="*/ 0 h 26"/>
              <a:gd name="T108" fmla="*/ 0 w 7161"/>
              <a:gd name="T109" fmla="*/ 0 h 26"/>
              <a:gd name="T110" fmla="*/ 0 w 7161"/>
              <a:gd name="T111" fmla="*/ 0 h 26"/>
              <a:gd name="T112" fmla="*/ 0 w 7161"/>
              <a:gd name="T113" fmla="*/ 0 h 2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7161" h="26">
                <a:moveTo>
                  <a:pt x="13" y="0"/>
                </a:moveTo>
                <a:lnTo>
                  <a:pt x="192" y="0"/>
                </a:lnTo>
                <a:cubicBezTo>
                  <a:pt x="199" y="0"/>
                  <a:pt x="205" y="6"/>
                  <a:pt x="205" y="13"/>
                </a:cubicBezTo>
                <a:cubicBezTo>
                  <a:pt x="205" y="20"/>
                  <a:pt x="199" y="26"/>
                  <a:pt x="192" y="26"/>
                </a:cubicBezTo>
                <a:lnTo>
                  <a:pt x="13" y="26"/>
                </a:lnTo>
                <a:cubicBezTo>
                  <a:pt x="6" y="26"/>
                  <a:pt x="0" y="20"/>
                  <a:pt x="0" y="13"/>
                </a:cubicBezTo>
                <a:cubicBezTo>
                  <a:pt x="0" y="6"/>
                  <a:pt x="6" y="0"/>
                  <a:pt x="13" y="0"/>
                </a:cubicBezTo>
                <a:close/>
                <a:moveTo>
                  <a:pt x="320" y="0"/>
                </a:moveTo>
                <a:lnTo>
                  <a:pt x="320" y="0"/>
                </a:lnTo>
                <a:cubicBezTo>
                  <a:pt x="327" y="0"/>
                  <a:pt x="333" y="6"/>
                  <a:pt x="333" y="13"/>
                </a:cubicBezTo>
                <a:cubicBezTo>
                  <a:pt x="333" y="20"/>
                  <a:pt x="327" y="26"/>
                  <a:pt x="320" y="26"/>
                </a:cubicBezTo>
                <a:cubicBezTo>
                  <a:pt x="313" y="26"/>
                  <a:pt x="307" y="20"/>
                  <a:pt x="307" y="13"/>
                </a:cubicBezTo>
                <a:cubicBezTo>
                  <a:pt x="307" y="6"/>
                  <a:pt x="313" y="0"/>
                  <a:pt x="320" y="0"/>
                </a:cubicBezTo>
                <a:close/>
                <a:moveTo>
                  <a:pt x="448" y="0"/>
                </a:moveTo>
                <a:lnTo>
                  <a:pt x="627" y="0"/>
                </a:lnTo>
                <a:cubicBezTo>
                  <a:pt x="634" y="0"/>
                  <a:pt x="640" y="6"/>
                  <a:pt x="640" y="13"/>
                </a:cubicBezTo>
                <a:cubicBezTo>
                  <a:pt x="640" y="20"/>
                  <a:pt x="634" y="26"/>
                  <a:pt x="627" y="26"/>
                </a:cubicBezTo>
                <a:lnTo>
                  <a:pt x="448" y="26"/>
                </a:lnTo>
                <a:cubicBezTo>
                  <a:pt x="441" y="26"/>
                  <a:pt x="435" y="20"/>
                  <a:pt x="435" y="13"/>
                </a:cubicBezTo>
                <a:cubicBezTo>
                  <a:pt x="435" y="6"/>
                  <a:pt x="441" y="0"/>
                  <a:pt x="448" y="0"/>
                </a:cubicBezTo>
                <a:close/>
                <a:moveTo>
                  <a:pt x="755" y="0"/>
                </a:moveTo>
                <a:lnTo>
                  <a:pt x="755" y="0"/>
                </a:lnTo>
                <a:cubicBezTo>
                  <a:pt x="762" y="0"/>
                  <a:pt x="768" y="6"/>
                  <a:pt x="768" y="13"/>
                </a:cubicBezTo>
                <a:cubicBezTo>
                  <a:pt x="768" y="20"/>
                  <a:pt x="762" y="26"/>
                  <a:pt x="755" y="26"/>
                </a:cubicBezTo>
                <a:cubicBezTo>
                  <a:pt x="748" y="26"/>
                  <a:pt x="743" y="20"/>
                  <a:pt x="743" y="13"/>
                </a:cubicBezTo>
                <a:cubicBezTo>
                  <a:pt x="743" y="6"/>
                  <a:pt x="748" y="0"/>
                  <a:pt x="755" y="0"/>
                </a:cubicBezTo>
                <a:close/>
                <a:moveTo>
                  <a:pt x="883" y="0"/>
                </a:moveTo>
                <a:lnTo>
                  <a:pt x="1063" y="0"/>
                </a:lnTo>
                <a:cubicBezTo>
                  <a:pt x="1070" y="0"/>
                  <a:pt x="1075" y="6"/>
                  <a:pt x="1075" y="13"/>
                </a:cubicBezTo>
                <a:cubicBezTo>
                  <a:pt x="1075" y="20"/>
                  <a:pt x="1070" y="26"/>
                  <a:pt x="1063" y="26"/>
                </a:cubicBezTo>
                <a:lnTo>
                  <a:pt x="883" y="26"/>
                </a:lnTo>
                <a:cubicBezTo>
                  <a:pt x="876" y="26"/>
                  <a:pt x="871" y="20"/>
                  <a:pt x="871" y="13"/>
                </a:cubicBezTo>
                <a:cubicBezTo>
                  <a:pt x="871" y="6"/>
                  <a:pt x="876" y="0"/>
                  <a:pt x="883" y="0"/>
                </a:cubicBezTo>
                <a:close/>
                <a:moveTo>
                  <a:pt x="1191" y="0"/>
                </a:moveTo>
                <a:lnTo>
                  <a:pt x="1191" y="0"/>
                </a:lnTo>
                <a:cubicBezTo>
                  <a:pt x="1198" y="0"/>
                  <a:pt x="1203" y="6"/>
                  <a:pt x="1203" y="13"/>
                </a:cubicBezTo>
                <a:cubicBezTo>
                  <a:pt x="1203" y="20"/>
                  <a:pt x="1198" y="26"/>
                  <a:pt x="1191" y="26"/>
                </a:cubicBezTo>
                <a:cubicBezTo>
                  <a:pt x="1183" y="26"/>
                  <a:pt x="1178" y="20"/>
                  <a:pt x="1178" y="13"/>
                </a:cubicBezTo>
                <a:cubicBezTo>
                  <a:pt x="1178" y="6"/>
                  <a:pt x="1183" y="0"/>
                  <a:pt x="1191" y="0"/>
                </a:cubicBezTo>
                <a:close/>
                <a:moveTo>
                  <a:pt x="1319" y="0"/>
                </a:moveTo>
                <a:lnTo>
                  <a:pt x="1498" y="0"/>
                </a:lnTo>
                <a:cubicBezTo>
                  <a:pt x="1505" y="0"/>
                  <a:pt x="1511" y="6"/>
                  <a:pt x="1511" y="13"/>
                </a:cubicBezTo>
                <a:cubicBezTo>
                  <a:pt x="1511" y="20"/>
                  <a:pt x="1505" y="26"/>
                  <a:pt x="1498" y="26"/>
                </a:cubicBezTo>
                <a:lnTo>
                  <a:pt x="1319" y="26"/>
                </a:lnTo>
                <a:cubicBezTo>
                  <a:pt x="1312" y="26"/>
                  <a:pt x="1306" y="20"/>
                  <a:pt x="1306" y="13"/>
                </a:cubicBezTo>
                <a:cubicBezTo>
                  <a:pt x="1306" y="6"/>
                  <a:pt x="1312" y="0"/>
                  <a:pt x="1319" y="0"/>
                </a:cubicBezTo>
                <a:close/>
                <a:moveTo>
                  <a:pt x="1626" y="0"/>
                </a:moveTo>
                <a:lnTo>
                  <a:pt x="1626" y="0"/>
                </a:lnTo>
                <a:cubicBezTo>
                  <a:pt x="1633" y="0"/>
                  <a:pt x="1639" y="6"/>
                  <a:pt x="1639" y="13"/>
                </a:cubicBezTo>
                <a:cubicBezTo>
                  <a:pt x="1639" y="20"/>
                  <a:pt x="1633" y="26"/>
                  <a:pt x="1626" y="26"/>
                </a:cubicBezTo>
                <a:cubicBezTo>
                  <a:pt x="1619" y="26"/>
                  <a:pt x="1613" y="20"/>
                  <a:pt x="1613" y="13"/>
                </a:cubicBezTo>
                <a:cubicBezTo>
                  <a:pt x="1613" y="6"/>
                  <a:pt x="1619" y="0"/>
                  <a:pt x="1626" y="0"/>
                </a:cubicBezTo>
                <a:close/>
                <a:moveTo>
                  <a:pt x="1754" y="0"/>
                </a:moveTo>
                <a:lnTo>
                  <a:pt x="1933" y="0"/>
                </a:lnTo>
                <a:cubicBezTo>
                  <a:pt x="1940" y="0"/>
                  <a:pt x="1946" y="6"/>
                  <a:pt x="1946" y="13"/>
                </a:cubicBezTo>
                <a:cubicBezTo>
                  <a:pt x="1946" y="20"/>
                  <a:pt x="1940" y="26"/>
                  <a:pt x="1933" y="26"/>
                </a:cubicBezTo>
                <a:lnTo>
                  <a:pt x="1754" y="26"/>
                </a:lnTo>
                <a:cubicBezTo>
                  <a:pt x="1747" y="26"/>
                  <a:pt x="1741" y="20"/>
                  <a:pt x="1741" y="13"/>
                </a:cubicBezTo>
                <a:cubicBezTo>
                  <a:pt x="1741" y="6"/>
                  <a:pt x="1747" y="0"/>
                  <a:pt x="1754" y="0"/>
                </a:cubicBezTo>
                <a:close/>
                <a:moveTo>
                  <a:pt x="2061" y="0"/>
                </a:moveTo>
                <a:lnTo>
                  <a:pt x="2061" y="0"/>
                </a:lnTo>
                <a:cubicBezTo>
                  <a:pt x="2068" y="0"/>
                  <a:pt x="2074" y="6"/>
                  <a:pt x="2074" y="13"/>
                </a:cubicBezTo>
                <a:cubicBezTo>
                  <a:pt x="2074" y="20"/>
                  <a:pt x="2068" y="26"/>
                  <a:pt x="2061" y="26"/>
                </a:cubicBezTo>
                <a:cubicBezTo>
                  <a:pt x="2054" y="26"/>
                  <a:pt x="2048" y="20"/>
                  <a:pt x="2048" y="13"/>
                </a:cubicBezTo>
                <a:cubicBezTo>
                  <a:pt x="2048" y="6"/>
                  <a:pt x="2054" y="0"/>
                  <a:pt x="2061" y="0"/>
                </a:cubicBezTo>
                <a:close/>
                <a:moveTo>
                  <a:pt x="2189" y="0"/>
                </a:moveTo>
                <a:lnTo>
                  <a:pt x="2368" y="0"/>
                </a:lnTo>
                <a:cubicBezTo>
                  <a:pt x="2375" y="0"/>
                  <a:pt x="2381" y="6"/>
                  <a:pt x="2381" y="13"/>
                </a:cubicBezTo>
                <a:cubicBezTo>
                  <a:pt x="2381" y="20"/>
                  <a:pt x="2375" y="26"/>
                  <a:pt x="2368" y="26"/>
                </a:cubicBezTo>
                <a:lnTo>
                  <a:pt x="2189" y="26"/>
                </a:lnTo>
                <a:cubicBezTo>
                  <a:pt x="2182" y="26"/>
                  <a:pt x="2176" y="20"/>
                  <a:pt x="2176" y="13"/>
                </a:cubicBezTo>
                <a:cubicBezTo>
                  <a:pt x="2176" y="6"/>
                  <a:pt x="2182" y="0"/>
                  <a:pt x="2189" y="0"/>
                </a:cubicBezTo>
                <a:close/>
                <a:moveTo>
                  <a:pt x="2496" y="0"/>
                </a:moveTo>
                <a:lnTo>
                  <a:pt x="2496" y="0"/>
                </a:lnTo>
                <a:cubicBezTo>
                  <a:pt x="2503" y="0"/>
                  <a:pt x="2509" y="6"/>
                  <a:pt x="2509" y="13"/>
                </a:cubicBezTo>
                <a:cubicBezTo>
                  <a:pt x="2509" y="20"/>
                  <a:pt x="2503" y="26"/>
                  <a:pt x="2496" y="26"/>
                </a:cubicBezTo>
                <a:cubicBezTo>
                  <a:pt x="2489" y="26"/>
                  <a:pt x="2483" y="20"/>
                  <a:pt x="2483" y="13"/>
                </a:cubicBezTo>
                <a:cubicBezTo>
                  <a:pt x="2483" y="6"/>
                  <a:pt x="2489" y="0"/>
                  <a:pt x="2496" y="0"/>
                </a:cubicBezTo>
                <a:close/>
                <a:moveTo>
                  <a:pt x="2624" y="0"/>
                </a:moveTo>
                <a:lnTo>
                  <a:pt x="2803" y="0"/>
                </a:lnTo>
                <a:cubicBezTo>
                  <a:pt x="2811" y="0"/>
                  <a:pt x="2816" y="6"/>
                  <a:pt x="2816" y="13"/>
                </a:cubicBezTo>
                <a:cubicBezTo>
                  <a:pt x="2816" y="20"/>
                  <a:pt x="2811" y="26"/>
                  <a:pt x="2803" y="26"/>
                </a:cubicBezTo>
                <a:lnTo>
                  <a:pt x="2624" y="26"/>
                </a:lnTo>
                <a:cubicBezTo>
                  <a:pt x="2617" y="26"/>
                  <a:pt x="2611" y="20"/>
                  <a:pt x="2611" y="13"/>
                </a:cubicBezTo>
                <a:cubicBezTo>
                  <a:pt x="2611" y="6"/>
                  <a:pt x="2617" y="0"/>
                  <a:pt x="2624" y="0"/>
                </a:cubicBezTo>
                <a:close/>
                <a:moveTo>
                  <a:pt x="2931" y="0"/>
                </a:moveTo>
                <a:lnTo>
                  <a:pt x="2931" y="0"/>
                </a:lnTo>
                <a:cubicBezTo>
                  <a:pt x="2939" y="0"/>
                  <a:pt x="2944" y="6"/>
                  <a:pt x="2944" y="13"/>
                </a:cubicBezTo>
                <a:cubicBezTo>
                  <a:pt x="2944" y="20"/>
                  <a:pt x="2939" y="26"/>
                  <a:pt x="2931" y="26"/>
                </a:cubicBezTo>
                <a:cubicBezTo>
                  <a:pt x="2924" y="26"/>
                  <a:pt x="2919" y="20"/>
                  <a:pt x="2919" y="13"/>
                </a:cubicBezTo>
                <a:cubicBezTo>
                  <a:pt x="2919" y="6"/>
                  <a:pt x="2924" y="0"/>
                  <a:pt x="2931" y="0"/>
                </a:cubicBezTo>
                <a:close/>
                <a:moveTo>
                  <a:pt x="3059" y="0"/>
                </a:moveTo>
                <a:lnTo>
                  <a:pt x="3239" y="0"/>
                </a:lnTo>
                <a:cubicBezTo>
                  <a:pt x="3246" y="0"/>
                  <a:pt x="3251" y="6"/>
                  <a:pt x="3251" y="13"/>
                </a:cubicBezTo>
                <a:cubicBezTo>
                  <a:pt x="3251" y="20"/>
                  <a:pt x="3246" y="26"/>
                  <a:pt x="3239" y="26"/>
                </a:cubicBezTo>
                <a:lnTo>
                  <a:pt x="3059" y="26"/>
                </a:lnTo>
                <a:cubicBezTo>
                  <a:pt x="3052" y="26"/>
                  <a:pt x="3047" y="20"/>
                  <a:pt x="3047" y="13"/>
                </a:cubicBezTo>
                <a:cubicBezTo>
                  <a:pt x="3047" y="6"/>
                  <a:pt x="3052" y="0"/>
                  <a:pt x="3059" y="0"/>
                </a:cubicBezTo>
                <a:close/>
                <a:moveTo>
                  <a:pt x="3367" y="0"/>
                </a:moveTo>
                <a:lnTo>
                  <a:pt x="3367" y="0"/>
                </a:lnTo>
                <a:cubicBezTo>
                  <a:pt x="3374" y="0"/>
                  <a:pt x="3379" y="6"/>
                  <a:pt x="3379" y="13"/>
                </a:cubicBezTo>
                <a:cubicBezTo>
                  <a:pt x="3379" y="20"/>
                  <a:pt x="3374" y="26"/>
                  <a:pt x="3367" y="26"/>
                </a:cubicBezTo>
                <a:cubicBezTo>
                  <a:pt x="3360" y="26"/>
                  <a:pt x="3354" y="20"/>
                  <a:pt x="3354" y="13"/>
                </a:cubicBezTo>
                <a:cubicBezTo>
                  <a:pt x="3354" y="6"/>
                  <a:pt x="3360" y="0"/>
                  <a:pt x="3367" y="0"/>
                </a:cubicBezTo>
                <a:close/>
                <a:moveTo>
                  <a:pt x="3495" y="0"/>
                </a:moveTo>
                <a:lnTo>
                  <a:pt x="3674" y="0"/>
                </a:lnTo>
                <a:cubicBezTo>
                  <a:pt x="3681" y="0"/>
                  <a:pt x="3687" y="6"/>
                  <a:pt x="3687" y="13"/>
                </a:cubicBezTo>
                <a:cubicBezTo>
                  <a:pt x="3687" y="20"/>
                  <a:pt x="3681" y="26"/>
                  <a:pt x="3674" y="26"/>
                </a:cubicBezTo>
                <a:lnTo>
                  <a:pt x="3495" y="26"/>
                </a:lnTo>
                <a:cubicBezTo>
                  <a:pt x="3488" y="26"/>
                  <a:pt x="3482" y="20"/>
                  <a:pt x="3482" y="13"/>
                </a:cubicBezTo>
                <a:cubicBezTo>
                  <a:pt x="3482" y="6"/>
                  <a:pt x="3488" y="0"/>
                  <a:pt x="3495" y="0"/>
                </a:cubicBezTo>
                <a:close/>
                <a:moveTo>
                  <a:pt x="3802" y="0"/>
                </a:moveTo>
                <a:lnTo>
                  <a:pt x="3802" y="0"/>
                </a:lnTo>
                <a:cubicBezTo>
                  <a:pt x="3809" y="0"/>
                  <a:pt x="3815" y="6"/>
                  <a:pt x="3815" y="13"/>
                </a:cubicBezTo>
                <a:cubicBezTo>
                  <a:pt x="3815" y="20"/>
                  <a:pt x="3809" y="26"/>
                  <a:pt x="3802" y="26"/>
                </a:cubicBezTo>
                <a:cubicBezTo>
                  <a:pt x="3795" y="26"/>
                  <a:pt x="3789" y="20"/>
                  <a:pt x="3789" y="13"/>
                </a:cubicBezTo>
                <a:cubicBezTo>
                  <a:pt x="3789" y="6"/>
                  <a:pt x="3795" y="0"/>
                  <a:pt x="3802" y="0"/>
                </a:cubicBezTo>
                <a:close/>
                <a:moveTo>
                  <a:pt x="3930" y="0"/>
                </a:moveTo>
                <a:lnTo>
                  <a:pt x="4109" y="0"/>
                </a:lnTo>
                <a:cubicBezTo>
                  <a:pt x="4116" y="0"/>
                  <a:pt x="4122" y="6"/>
                  <a:pt x="4122" y="13"/>
                </a:cubicBezTo>
                <a:cubicBezTo>
                  <a:pt x="4122" y="20"/>
                  <a:pt x="4116" y="26"/>
                  <a:pt x="4109" y="26"/>
                </a:cubicBezTo>
                <a:lnTo>
                  <a:pt x="3930" y="26"/>
                </a:lnTo>
                <a:cubicBezTo>
                  <a:pt x="3923" y="26"/>
                  <a:pt x="3917" y="20"/>
                  <a:pt x="3917" y="13"/>
                </a:cubicBezTo>
                <a:cubicBezTo>
                  <a:pt x="3917" y="6"/>
                  <a:pt x="3923" y="0"/>
                  <a:pt x="3930" y="0"/>
                </a:cubicBezTo>
                <a:close/>
                <a:moveTo>
                  <a:pt x="4237" y="0"/>
                </a:moveTo>
                <a:lnTo>
                  <a:pt x="4237" y="0"/>
                </a:lnTo>
                <a:cubicBezTo>
                  <a:pt x="4244" y="0"/>
                  <a:pt x="4250" y="6"/>
                  <a:pt x="4250" y="13"/>
                </a:cubicBezTo>
                <a:cubicBezTo>
                  <a:pt x="4250" y="20"/>
                  <a:pt x="4244" y="26"/>
                  <a:pt x="4237" y="26"/>
                </a:cubicBezTo>
                <a:cubicBezTo>
                  <a:pt x="4230" y="26"/>
                  <a:pt x="4224" y="20"/>
                  <a:pt x="4224" y="13"/>
                </a:cubicBezTo>
                <a:cubicBezTo>
                  <a:pt x="4224" y="6"/>
                  <a:pt x="4230" y="0"/>
                  <a:pt x="4237" y="0"/>
                </a:cubicBezTo>
                <a:close/>
                <a:moveTo>
                  <a:pt x="4365" y="0"/>
                </a:moveTo>
                <a:lnTo>
                  <a:pt x="4544" y="0"/>
                </a:lnTo>
                <a:cubicBezTo>
                  <a:pt x="4551" y="0"/>
                  <a:pt x="4557" y="6"/>
                  <a:pt x="4557" y="13"/>
                </a:cubicBezTo>
                <a:cubicBezTo>
                  <a:pt x="4557" y="20"/>
                  <a:pt x="4551" y="26"/>
                  <a:pt x="4544" y="26"/>
                </a:cubicBezTo>
                <a:lnTo>
                  <a:pt x="4365" y="26"/>
                </a:lnTo>
                <a:cubicBezTo>
                  <a:pt x="4358" y="26"/>
                  <a:pt x="4352" y="20"/>
                  <a:pt x="4352" y="13"/>
                </a:cubicBezTo>
                <a:cubicBezTo>
                  <a:pt x="4352" y="6"/>
                  <a:pt x="4358" y="0"/>
                  <a:pt x="4365" y="0"/>
                </a:cubicBezTo>
                <a:close/>
                <a:moveTo>
                  <a:pt x="4672" y="0"/>
                </a:moveTo>
                <a:lnTo>
                  <a:pt x="4672" y="0"/>
                </a:lnTo>
                <a:cubicBezTo>
                  <a:pt x="4679" y="0"/>
                  <a:pt x="4685" y="6"/>
                  <a:pt x="4685" y="13"/>
                </a:cubicBezTo>
                <a:cubicBezTo>
                  <a:pt x="4685" y="20"/>
                  <a:pt x="4679" y="26"/>
                  <a:pt x="4672" y="26"/>
                </a:cubicBezTo>
                <a:cubicBezTo>
                  <a:pt x="4665" y="26"/>
                  <a:pt x="4660" y="20"/>
                  <a:pt x="4660" y="13"/>
                </a:cubicBezTo>
                <a:cubicBezTo>
                  <a:pt x="4660" y="6"/>
                  <a:pt x="4665" y="0"/>
                  <a:pt x="4672" y="0"/>
                </a:cubicBezTo>
                <a:close/>
                <a:moveTo>
                  <a:pt x="4800" y="0"/>
                </a:moveTo>
                <a:lnTo>
                  <a:pt x="4980" y="0"/>
                </a:lnTo>
                <a:cubicBezTo>
                  <a:pt x="4987" y="0"/>
                  <a:pt x="4992" y="6"/>
                  <a:pt x="4992" y="13"/>
                </a:cubicBezTo>
                <a:cubicBezTo>
                  <a:pt x="4992" y="20"/>
                  <a:pt x="4987" y="26"/>
                  <a:pt x="4980" y="26"/>
                </a:cubicBezTo>
                <a:lnTo>
                  <a:pt x="4800" y="26"/>
                </a:lnTo>
                <a:cubicBezTo>
                  <a:pt x="4793" y="26"/>
                  <a:pt x="4788" y="20"/>
                  <a:pt x="4788" y="13"/>
                </a:cubicBezTo>
                <a:cubicBezTo>
                  <a:pt x="4788" y="6"/>
                  <a:pt x="4793" y="0"/>
                  <a:pt x="4800" y="0"/>
                </a:cubicBezTo>
                <a:close/>
                <a:moveTo>
                  <a:pt x="5108" y="0"/>
                </a:moveTo>
                <a:lnTo>
                  <a:pt x="5108" y="0"/>
                </a:lnTo>
                <a:cubicBezTo>
                  <a:pt x="5115" y="0"/>
                  <a:pt x="5120" y="6"/>
                  <a:pt x="5120" y="13"/>
                </a:cubicBezTo>
                <a:cubicBezTo>
                  <a:pt x="5120" y="20"/>
                  <a:pt x="5115" y="26"/>
                  <a:pt x="5108" y="26"/>
                </a:cubicBezTo>
                <a:cubicBezTo>
                  <a:pt x="5101" y="26"/>
                  <a:pt x="5095" y="20"/>
                  <a:pt x="5095" y="13"/>
                </a:cubicBezTo>
                <a:cubicBezTo>
                  <a:pt x="5095" y="6"/>
                  <a:pt x="5101" y="0"/>
                  <a:pt x="5108" y="0"/>
                </a:cubicBezTo>
                <a:close/>
                <a:moveTo>
                  <a:pt x="5236" y="0"/>
                </a:moveTo>
                <a:lnTo>
                  <a:pt x="5415" y="0"/>
                </a:lnTo>
                <a:cubicBezTo>
                  <a:pt x="5422" y="0"/>
                  <a:pt x="5428" y="6"/>
                  <a:pt x="5428" y="13"/>
                </a:cubicBezTo>
                <a:cubicBezTo>
                  <a:pt x="5428" y="20"/>
                  <a:pt x="5422" y="26"/>
                  <a:pt x="5415" y="26"/>
                </a:cubicBezTo>
                <a:lnTo>
                  <a:pt x="5236" y="26"/>
                </a:lnTo>
                <a:cubicBezTo>
                  <a:pt x="5229" y="26"/>
                  <a:pt x="5223" y="20"/>
                  <a:pt x="5223" y="13"/>
                </a:cubicBezTo>
                <a:cubicBezTo>
                  <a:pt x="5223" y="6"/>
                  <a:pt x="5229" y="0"/>
                  <a:pt x="5236" y="0"/>
                </a:cubicBezTo>
                <a:close/>
                <a:moveTo>
                  <a:pt x="5543" y="0"/>
                </a:moveTo>
                <a:lnTo>
                  <a:pt x="5543" y="0"/>
                </a:lnTo>
                <a:cubicBezTo>
                  <a:pt x="5550" y="0"/>
                  <a:pt x="5556" y="6"/>
                  <a:pt x="5556" y="13"/>
                </a:cubicBezTo>
                <a:cubicBezTo>
                  <a:pt x="5556" y="20"/>
                  <a:pt x="5550" y="26"/>
                  <a:pt x="5543" y="26"/>
                </a:cubicBezTo>
                <a:cubicBezTo>
                  <a:pt x="5536" y="26"/>
                  <a:pt x="5530" y="20"/>
                  <a:pt x="5530" y="13"/>
                </a:cubicBezTo>
                <a:cubicBezTo>
                  <a:pt x="5530" y="6"/>
                  <a:pt x="5536" y="0"/>
                  <a:pt x="5543" y="0"/>
                </a:cubicBezTo>
                <a:close/>
                <a:moveTo>
                  <a:pt x="5671" y="0"/>
                </a:moveTo>
                <a:lnTo>
                  <a:pt x="5850" y="0"/>
                </a:lnTo>
                <a:cubicBezTo>
                  <a:pt x="5857" y="0"/>
                  <a:pt x="5863" y="6"/>
                  <a:pt x="5863" y="13"/>
                </a:cubicBezTo>
                <a:cubicBezTo>
                  <a:pt x="5863" y="20"/>
                  <a:pt x="5857" y="26"/>
                  <a:pt x="5850" y="26"/>
                </a:cubicBezTo>
                <a:lnTo>
                  <a:pt x="5671" y="26"/>
                </a:lnTo>
                <a:cubicBezTo>
                  <a:pt x="5664" y="26"/>
                  <a:pt x="5658" y="20"/>
                  <a:pt x="5658" y="13"/>
                </a:cubicBezTo>
                <a:cubicBezTo>
                  <a:pt x="5658" y="6"/>
                  <a:pt x="5664" y="0"/>
                  <a:pt x="5671" y="0"/>
                </a:cubicBezTo>
                <a:close/>
                <a:moveTo>
                  <a:pt x="5978" y="0"/>
                </a:moveTo>
                <a:lnTo>
                  <a:pt x="5978" y="0"/>
                </a:lnTo>
                <a:cubicBezTo>
                  <a:pt x="5985" y="0"/>
                  <a:pt x="5991" y="6"/>
                  <a:pt x="5991" y="13"/>
                </a:cubicBezTo>
                <a:cubicBezTo>
                  <a:pt x="5991" y="20"/>
                  <a:pt x="5985" y="26"/>
                  <a:pt x="5978" y="26"/>
                </a:cubicBezTo>
                <a:cubicBezTo>
                  <a:pt x="5971" y="26"/>
                  <a:pt x="5965" y="20"/>
                  <a:pt x="5965" y="13"/>
                </a:cubicBezTo>
                <a:cubicBezTo>
                  <a:pt x="5965" y="6"/>
                  <a:pt x="5971" y="0"/>
                  <a:pt x="5978" y="0"/>
                </a:cubicBezTo>
                <a:close/>
                <a:moveTo>
                  <a:pt x="6106" y="0"/>
                </a:moveTo>
                <a:lnTo>
                  <a:pt x="6285" y="0"/>
                </a:lnTo>
                <a:cubicBezTo>
                  <a:pt x="6292" y="0"/>
                  <a:pt x="6298" y="6"/>
                  <a:pt x="6298" y="13"/>
                </a:cubicBezTo>
                <a:cubicBezTo>
                  <a:pt x="6298" y="20"/>
                  <a:pt x="6292" y="26"/>
                  <a:pt x="6285" y="26"/>
                </a:cubicBezTo>
                <a:lnTo>
                  <a:pt x="6106" y="26"/>
                </a:lnTo>
                <a:cubicBezTo>
                  <a:pt x="6099" y="26"/>
                  <a:pt x="6093" y="20"/>
                  <a:pt x="6093" y="13"/>
                </a:cubicBezTo>
                <a:cubicBezTo>
                  <a:pt x="6093" y="6"/>
                  <a:pt x="6099" y="0"/>
                  <a:pt x="6106" y="0"/>
                </a:cubicBezTo>
                <a:close/>
                <a:moveTo>
                  <a:pt x="6413" y="0"/>
                </a:moveTo>
                <a:lnTo>
                  <a:pt x="6413" y="0"/>
                </a:lnTo>
                <a:cubicBezTo>
                  <a:pt x="6420" y="0"/>
                  <a:pt x="6426" y="6"/>
                  <a:pt x="6426" y="13"/>
                </a:cubicBezTo>
                <a:cubicBezTo>
                  <a:pt x="6426" y="20"/>
                  <a:pt x="6420" y="26"/>
                  <a:pt x="6413" y="26"/>
                </a:cubicBezTo>
                <a:cubicBezTo>
                  <a:pt x="6406" y="26"/>
                  <a:pt x="6400" y="20"/>
                  <a:pt x="6400" y="13"/>
                </a:cubicBezTo>
                <a:cubicBezTo>
                  <a:pt x="6400" y="6"/>
                  <a:pt x="6406" y="0"/>
                  <a:pt x="6413" y="0"/>
                </a:cubicBezTo>
                <a:close/>
                <a:moveTo>
                  <a:pt x="6541" y="0"/>
                </a:moveTo>
                <a:lnTo>
                  <a:pt x="6720" y="0"/>
                </a:lnTo>
                <a:cubicBezTo>
                  <a:pt x="6728" y="0"/>
                  <a:pt x="6733" y="6"/>
                  <a:pt x="6733" y="13"/>
                </a:cubicBezTo>
                <a:cubicBezTo>
                  <a:pt x="6733" y="20"/>
                  <a:pt x="6728" y="26"/>
                  <a:pt x="6720" y="26"/>
                </a:cubicBezTo>
                <a:lnTo>
                  <a:pt x="6541" y="26"/>
                </a:lnTo>
                <a:cubicBezTo>
                  <a:pt x="6534" y="26"/>
                  <a:pt x="6528" y="20"/>
                  <a:pt x="6528" y="13"/>
                </a:cubicBezTo>
                <a:cubicBezTo>
                  <a:pt x="6528" y="6"/>
                  <a:pt x="6534" y="0"/>
                  <a:pt x="6541" y="0"/>
                </a:cubicBezTo>
                <a:close/>
                <a:moveTo>
                  <a:pt x="6848" y="0"/>
                </a:moveTo>
                <a:lnTo>
                  <a:pt x="6849" y="0"/>
                </a:lnTo>
                <a:cubicBezTo>
                  <a:pt x="6856" y="0"/>
                  <a:pt x="6861" y="6"/>
                  <a:pt x="6861" y="13"/>
                </a:cubicBezTo>
                <a:cubicBezTo>
                  <a:pt x="6861" y="20"/>
                  <a:pt x="6856" y="26"/>
                  <a:pt x="6849" y="26"/>
                </a:cubicBezTo>
                <a:lnTo>
                  <a:pt x="6848" y="26"/>
                </a:lnTo>
                <a:cubicBezTo>
                  <a:pt x="6841" y="26"/>
                  <a:pt x="6836" y="20"/>
                  <a:pt x="6836" y="13"/>
                </a:cubicBezTo>
                <a:cubicBezTo>
                  <a:pt x="6836" y="6"/>
                  <a:pt x="6841" y="0"/>
                  <a:pt x="6848" y="0"/>
                </a:cubicBezTo>
                <a:close/>
                <a:moveTo>
                  <a:pt x="6977" y="0"/>
                </a:moveTo>
                <a:lnTo>
                  <a:pt x="7149" y="0"/>
                </a:lnTo>
                <a:cubicBezTo>
                  <a:pt x="7156" y="0"/>
                  <a:pt x="7161" y="6"/>
                  <a:pt x="7161" y="13"/>
                </a:cubicBezTo>
                <a:cubicBezTo>
                  <a:pt x="7161" y="20"/>
                  <a:pt x="7156" y="26"/>
                  <a:pt x="7149" y="26"/>
                </a:cubicBezTo>
                <a:lnTo>
                  <a:pt x="6977" y="26"/>
                </a:lnTo>
                <a:cubicBezTo>
                  <a:pt x="6969" y="26"/>
                  <a:pt x="6964" y="20"/>
                  <a:pt x="6964" y="13"/>
                </a:cubicBezTo>
                <a:cubicBezTo>
                  <a:pt x="6964" y="6"/>
                  <a:pt x="6969" y="0"/>
                  <a:pt x="6977" y="0"/>
                </a:cubicBezTo>
                <a:close/>
              </a:path>
            </a:pathLst>
          </a:custGeom>
          <a:solidFill>
            <a:srgbClr val="FF0000"/>
          </a:solidFill>
          <a:ln w="1" cap="flat">
            <a:solidFill>
              <a:srgbClr val="FF0000"/>
            </a:solidFill>
            <a:prstDash val="solid"/>
            <a:bevel/>
            <a:headEnd/>
            <a:tailEnd/>
          </a:ln>
        </xdr:spPr>
      </xdr:sp>
      <xdr:sp macro="" textlink="">
        <xdr:nvSpPr>
          <xdr:cNvPr id="194188" name="Freeform 279">
            <a:extLst>
              <a:ext uri="{FF2B5EF4-FFF2-40B4-BE49-F238E27FC236}">
                <a16:creationId xmlns:a16="http://schemas.microsoft.com/office/drawing/2014/main" id="{00000000-0008-0000-0000-00008CF60200}"/>
              </a:ext>
            </a:extLst>
          </xdr:cNvPr>
          <xdr:cNvSpPr>
            <a:spLocks noEditPoints="1"/>
          </xdr:cNvSpPr>
        </xdr:nvSpPr>
        <xdr:spPr bwMode="auto">
          <a:xfrm>
            <a:off x="140" y="336"/>
            <a:ext cx="693" cy="2"/>
          </a:xfrm>
          <a:custGeom>
            <a:avLst/>
            <a:gdLst>
              <a:gd name="T0" fmla="*/ 0 w 11086"/>
              <a:gd name="T1" fmla="*/ 0 h 26"/>
              <a:gd name="T2" fmla="*/ 0 w 11086"/>
              <a:gd name="T3" fmla="*/ 0 h 26"/>
              <a:gd name="T4" fmla="*/ 0 w 11086"/>
              <a:gd name="T5" fmla="*/ 0 h 26"/>
              <a:gd name="T6" fmla="*/ 0 w 11086"/>
              <a:gd name="T7" fmla="*/ 0 h 26"/>
              <a:gd name="T8" fmla="*/ 0 w 11086"/>
              <a:gd name="T9" fmla="*/ 0 h 26"/>
              <a:gd name="T10" fmla="*/ 0 w 11086"/>
              <a:gd name="T11" fmla="*/ 0 h 26"/>
              <a:gd name="T12" fmla="*/ 0 w 11086"/>
              <a:gd name="T13" fmla="*/ 0 h 26"/>
              <a:gd name="T14" fmla="*/ 0 w 11086"/>
              <a:gd name="T15" fmla="*/ 0 h 26"/>
              <a:gd name="T16" fmla="*/ 0 w 11086"/>
              <a:gd name="T17" fmla="*/ 0 h 26"/>
              <a:gd name="T18" fmla="*/ 0 w 11086"/>
              <a:gd name="T19" fmla="*/ 0 h 26"/>
              <a:gd name="T20" fmla="*/ 0 w 11086"/>
              <a:gd name="T21" fmla="*/ 0 h 26"/>
              <a:gd name="T22" fmla="*/ 0 w 11086"/>
              <a:gd name="T23" fmla="*/ 0 h 26"/>
              <a:gd name="T24" fmla="*/ 0 w 11086"/>
              <a:gd name="T25" fmla="*/ 0 h 26"/>
              <a:gd name="T26" fmla="*/ 0 w 11086"/>
              <a:gd name="T27" fmla="*/ 0 h 26"/>
              <a:gd name="T28" fmla="*/ 0 w 11086"/>
              <a:gd name="T29" fmla="*/ 0 h 26"/>
              <a:gd name="T30" fmla="*/ 0 w 11086"/>
              <a:gd name="T31" fmla="*/ 0 h 26"/>
              <a:gd name="T32" fmla="*/ 0 w 11086"/>
              <a:gd name="T33" fmla="*/ 0 h 26"/>
              <a:gd name="T34" fmla="*/ 0 w 11086"/>
              <a:gd name="T35" fmla="*/ 0 h 26"/>
              <a:gd name="T36" fmla="*/ 0 w 11086"/>
              <a:gd name="T37" fmla="*/ 0 h 26"/>
              <a:gd name="T38" fmla="*/ 0 w 11086"/>
              <a:gd name="T39" fmla="*/ 0 h 26"/>
              <a:gd name="T40" fmla="*/ 0 w 11086"/>
              <a:gd name="T41" fmla="*/ 0 h 26"/>
              <a:gd name="T42" fmla="*/ 0 w 11086"/>
              <a:gd name="T43" fmla="*/ 0 h 26"/>
              <a:gd name="T44" fmla="*/ 0 w 11086"/>
              <a:gd name="T45" fmla="*/ 0 h 26"/>
              <a:gd name="T46" fmla="*/ 0 w 11086"/>
              <a:gd name="T47" fmla="*/ 0 h 26"/>
              <a:gd name="T48" fmla="*/ 0 w 11086"/>
              <a:gd name="T49" fmla="*/ 0 h 26"/>
              <a:gd name="T50" fmla="*/ 0 w 11086"/>
              <a:gd name="T51" fmla="*/ 0 h 26"/>
              <a:gd name="T52" fmla="*/ 0 w 11086"/>
              <a:gd name="T53" fmla="*/ 0 h 26"/>
              <a:gd name="T54" fmla="*/ 0 w 11086"/>
              <a:gd name="T55" fmla="*/ 0 h 26"/>
              <a:gd name="T56" fmla="*/ 0 w 11086"/>
              <a:gd name="T57" fmla="*/ 0 h 26"/>
              <a:gd name="T58" fmla="*/ 0 w 11086"/>
              <a:gd name="T59" fmla="*/ 0 h 26"/>
              <a:gd name="T60" fmla="*/ 0 w 11086"/>
              <a:gd name="T61" fmla="*/ 0 h 26"/>
              <a:gd name="T62" fmla="*/ 0 w 11086"/>
              <a:gd name="T63" fmla="*/ 0 h 26"/>
              <a:gd name="T64" fmla="*/ 0 w 11086"/>
              <a:gd name="T65" fmla="*/ 0 h 26"/>
              <a:gd name="T66" fmla="*/ 0 w 11086"/>
              <a:gd name="T67" fmla="*/ 0 h 26"/>
              <a:gd name="T68" fmla="*/ 0 w 11086"/>
              <a:gd name="T69" fmla="*/ 0 h 26"/>
              <a:gd name="T70" fmla="*/ 0 w 11086"/>
              <a:gd name="T71" fmla="*/ 0 h 26"/>
              <a:gd name="T72" fmla="*/ 0 w 11086"/>
              <a:gd name="T73" fmla="*/ 0 h 26"/>
              <a:gd name="T74" fmla="*/ 0 w 11086"/>
              <a:gd name="T75" fmla="*/ 0 h 26"/>
              <a:gd name="T76" fmla="*/ 0 w 11086"/>
              <a:gd name="T77" fmla="*/ 0 h 26"/>
              <a:gd name="T78" fmla="*/ 0 w 11086"/>
              <a:gd name="T79" fmla="*/ 0 h 26"/>
              <a:gd name="T80" fmla="*/ 0 w 11086"/>
              <a:gd name="T81" fmla="*/ 0 h 26"/>
              <a:gd name="T82" fmla="*/ 0 w 11086"/>
              <a:gd name="T83" fmla="*/ 0 h 26"/>
              <a:gd name="T84" fmla="*/ 0 w 11086"/>
              <a:gd name="T85" fmla="*/ 0 h 26"/>
              <a:gd name="T86" fmla="*/ 0 w 11086"/>
              <a:gd name="T87" fmla="*/ 0 h 26"/>
              <a:gd name="T88" fmla="*/ 0 w 11086"/>
              <a:gd name="T89" fmla="*/ 0 h 26"/>
              <a:gd name="T90" fmla="*/ 0 w 11086"/>
              <a:gd name="T91" fmla="*/ 0 h 26"/>
              <a:gd name="T92" fmla="*/ 0 w 11086"/>
              <a:gd name="T93" fmla="*/ 0 h 26"/>
              <a:gd name="T94" fmla="*/ 0 w 11086"/>
              <a:gd name="T95" fmla="*/ 0 h 26"/>
              <a:gd name="T96" fmla="*/ 0 w 11086"/>
              <a:gd name="T97" fmla="*/ 0 h 26"/>
              <a:gd name="T98" fmla="*/ 0 w 11086"/>
              <a:gd name="T99" fmla="*/ 0 h 26"/>
              <a:gd name="T100" fmla="*/ 0 w 11086"/>
              <a:gd name="T101" fmla="*/ 0 h 26"/>
              <a:gd name="T102" fmla="*/ 0 w 11086"/>
              <a:gd name="T103" fmla="*/ 0 h 26"/>
              <a:gd name="T104" fmla="*/ 0 w 11086"/>
              <a:gd name="T105" fmla="*/ 0 h 26"/>
              <a:gd name="T106" fmla="*/ 0 w 11086"/>
              <a:gd name="T107" fmla="*/ 0 h 26"/>
              <a:gd name="T108" fmla="*/ 0 w 11086"/>
              <a:gd name="T109" fmla="*/ 0 h 26"/>
              <a:gd name="T110" fmla="*/ 0 w 11086"/>
              <a:gd name="T111" fmla="*/ 0 h 26"/>
              <a:gd name="T112" fmla="*/ 0 w 11086"/>
              <a:gd name="T113" fmla="*/ 0 h 26"/>
              <a:gd name="T114" fmla="*/ 0 w 11086"/>
              <a:gd name="T115" fmla="*/ 0 h 26"/>
              <a:gd name="T116" fmla="*/ 0 w 11086"/>
              <a:gd name="T117" fmla="*/ 0 h 2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11086" h="26">
                <a:moveTo>
                  <a:pt x="13" y="0"/>
                </a:moveTo>
                <a:lnTo>
                  <a:pt x="192" y="0"/>
                </a:lnTo>
                <a:cubicBezTo>
                  <a:pt x="199" y="0"/>
                  <a:pt x="205" y="6"/>
                  <a:pt x="205" y="13"/>
                </a:cubicBezTo>
                <a:cubicBezTo>
                  <a:pt x="205" y="20"/>
                  <a:pt x="199" y="26"/>
                  <a:pt x="192" y="26"/>
                </a:cubicBezTo>
                <a:lnTo>
                  <a:pt x="13" y="26"/>
                </a:lnTo>
                <a:cubicBezTo>
                  <a:pt x="6" y="26"/>
                  <a:pt x="0" y="20"/>
                  <a:pt x="0" y="13"/>
                </a:cubicBezTo>
                <a:cubicBezTo>
                  <a:pt x="0" y="6"/>
                  <a:pt x="6" y="0"/>
                  <a:pt x="13" y="0"/>
                </a:cubicBezTo>
                <a:close/>
                <a:moveTo>
                  <a:pt x="320" y="0"/>
                </a:moveTo>
                <a:lnTo>
                  <a:pt x="320" y="0"/>
                </a:lnTo>
                <a:cubicBezTo>
                  <a:pt x="327" y="0"/>
                  <a:pt x="333" y="6"/>
                  <a:pt x="333" y="13"/>
                </a:cubicBezTo>
                <a:cubicBezTo>
                  <a:pt x="333" y="20"/>
                  <a:pt x="327" y="26"/>
                  <a:pt x="320" y="26"/>
                </a:cubicBezTo>
                <a:cubicBezTo>
                  <a:pt x="313" y="26"/>
                  <a:pt x="307" y="20"/>
                  <a:pt x="307" y="13"/>
                </a:cubicBezTo>
                <a:cubicBezTo>
                  <a:pt x="307" y="6"/>
                  <a:pt x="313" y="0"/>
                  <a:pt x="320" y="0"/>
                </a:cubicBezTo>
                <a:close/>
                <a:moveTo>
                  <a:pt x="448" y="0"/>
                </a:moveTo>
                <a:lnTo>
                  <a:pt x="627" y="0"/>
                </a:lnTo>
                <a:cubicBezTo>
                  <a:pt x="634" y="0"/>
                  <a:pt x="640" y="6"/>
                  <a:pt x="640" y="13"/>
                </a:cubicBezTo>
                <a:cubicBezTo>
                  <a:pt x="640" y="20"/>
                  <a:pt x="634" y="26"/>
                  <a:pt x="627" y="26"/>
                </a:cubicBezTo>
                <a:lnTo>
                  <a:pt x="448" y="26"/>
                </a:lnTo>
                <a:cubicBezTo>
                  <a:pt x="441" y="26"/>
                  <a:pt x="435" y="20"/>
                  <a:pt x="435" y="13"/>
                </a:cubicBezTo>
                <a:cubicBezTo>
                  <a:pt x="435" y="6"/>
                  <a:pt x="441" y="0"/>
                  <a:pt x="448" y="0"/>
                </a:cubicBezTo>
                <a:close/>
                <a:moveTo>
                  <a:pt x="755" y="0"/>
                </a:moveTo>
                <a:lnTo>
                  <a:pt x="755" y="0"/>
                </a:lnTo>
                <a:cubicBezTo>
                  <a:pt x="762" y="0"/>
                  <a:pt x="768" y="6"/>
                  <a:pt x="768" y="13"/>
                </a:cubicBezTo>
                <a:cubicBezTo>
                  <a:pt x="768" y="20"/>
                  <a:pt x="762" y="26"/>
                  <a:pt x="755" y="26"/>
                </a:cubicBezTo>
                <a:cubicBezTo>
                  <a:pt x="748" y="26"/>
                  <a:pt x="743" y="20"/>
                  <a:pt x="743" y="13"/>
                </a:cubicBezTo>
                <a:cubicBezTo>
                  <a:pt x="743" y="6"/>
                  <a:pt x="748" y="0"/>
                  <a:pt x="755" y="0"/>
                </a:cubicBezTo>
                <a:close/>
                <a:moveTo>
                  <a:pt x="883" y="0"/>
                </a:moveTo>
                <a:lnTo>
                  <a:pt x="1063" y="0"/>
                </a:lnTo>
                <a:cubicBezTo>
                  <a:pt x="1070" y="0"/>
                  <a:pt x="1075" y="6"/>
                  <a:pt x="1075" y="13"/>
                </a:cubicBezTo>
                <a:cubicBezTo>
                  <a:pt x="1075" y="20"/>
                  <a:pt x="1070" y="26"/>
                  <a:pt x="1063" y="26"/>
                </a:cubicBezTo>
                <a:lnTo>
                  <a:pt x="883" y="26"/>
                </a:lnTo>
                <a:cubicBezTo>
                  <a:pt x="876" y="26"/>
                  <a:pt x="871" y="20"/>
                  <a:pt x="871" y="13"/>
                </a:cubicBezTo>
                <a:cubicBezTo>
                  <a:pt x="871" y="6"/>
                  <a:pt x="876" y="0"/>
                  <a:pt x="883" y="0"/>
                </a:cubicBezTo>
                <a:close/>
                <a:moveTo>
                  <a:pt x="1191" y="0"/>
                </a:moveTo>
                <a:lnTo>
                  <a:pt x="1191" y="0"/>
                </a:lnTo>
                <a:cubicBezTo>
                  <a:pt x="1198" y="0"/>
                  <a:pt x="1203" y="6"/>
                  <a:pt x="1203" y="13"/>
                </a:cubicBezTo>
                <a:cubicBezTo>
                  <a:pt x="1203" y="20"/>
                  <a:pt x="1198" y="26"/>
                  <a:pt x="1191" y="26"/>
                </a:cubicBezTo>
                <a:cubicBezTo>
                  <a:pt x="1183" y="26"/>
                  <a:pt x="1178" y="20"/>
                  <a:pt x="1178" y="13"/>
                </a:cubicBezTo>
                <a:cubicBezTo>
                  <a:pt x="1178" y="6"/>
                  <a:pt x="1183" y="0"/>
                  <a:pt x="1191" y="0"/>
                </a:cubicBezTo>
                <a:close/>
                <a:moveTo>
                  <a:pt x="1319" y="0"/>
                </a:moveTo>
                <a:lnTo>
                  <a:pt x="1498" y="0"/>
                </a:lnTo>
                <a:cubicBezTo>
                  <a:pt x="1505" y="0"/>
                  <a:pt x="1511" y="6"/>
                  <a:pt x="1511" y="13"/>
                </a:cubicBezTo>
                <a:cubicBezTo>
                  <a:pt x="1511" y="20"/>
                  <a:pt x="1505" y="26"/>
                  <a:pt x="1498" y="26"/>
                </a:cubicBezTo>
                <a:lnTo>
                  <a:pt x="1319" y="26"/>
                </a:lnTo>
                <a:cubicBezTo>
                  <a:pt x="1312" y="26"/>
                  <a:pt x="1306" y="20"/>
                  <a:pt x="1306" y="13"/>
                </a:cubicBezTo>
                <a:cubicBezTo>
                  <a:pt x="1306" y="6"/>
                  <a:pt x="1312" y="0"/>
                  <a:pt x="1319" y="0"/>
                </a:cubicBezTo>
                <a:close/>
                <a:moveTo>
                  <a:pt x="1626" y="0"/>
                </a:moveTo>
                <a:lnTo>
                  <a:pt x="1626" y="0"/>
                </a:lnTo>
                <a:cubicBezTo>
                  <a:pt x="1633" y="0"/>
                  <a:pt x="1639" y="6"/>
                  <a:pt x="1639" y="13"/>
                </a:cubicBezTo>
                <a:cubicBezTo>
                  <a:pt x="1639" y="20"/>
                  <a:pt x="1633" y="26"/>
                  <a:pt x="1626" y="26"/>
                </a:cubicBezTo>
                <a:cubicBezTo>
                  <a:pt x="1619" y="26"/>
                  <a:pt x="1613" y="20"/>
                  <a:pt x="1613" y="13"/>
                </a:cubicBezTo>
                <a:cubicBezTo>
                  <a:pt x="1613" y="6"/>
                  <a:pt x="1619" y="0"/>
                  <a:pt x="1626" y="0"/>
                </a:cubicBezTo>
                <a:close/>
                <a:moveTo>
                  <a:pt x="1754" y="0"/>
                </a:moveTo>
                <a:lnTo>
                  <a:pt x="1933" y="0"/>
                </a:lnTo>
                <a:cubicBezTo>
                  <a:pt x="1940" y="0"/>
                  <a:pt x="1946" y="6"/>
                  <a:pt x="1946" y="13"/>
                </a:cubicBezTo>
                <a:cubicBezTo>
                  <a:pt x="1946" y="20"/>
                  <a:pt x="1940" y="26"/>
                  <a:pt x="1933" y="26"/>
                </a:cubicBezTo>
                <a:lnTo>
                  <a:pt x="1754" y="26"/>
                </a:lnTo>
                <a:cubicBezTo>
                  <a:pt x="1747" y="26"/>
                  <a:pt x="1741" y="20"/>
                  <a:pt x="1741" y="13"/>
                </a:cubicBezTo>
                <a:cubicBezTo>
                  <a:pt x="1741" y="6"/>
                  <a:pt x="1747" y="0"/>
                  <a:pt x="1754" y="0"/>
                </a:cubicBezTo>
                <a:close/>
                <a:moveTo>
                  <a:pt x="2061" y="0"/>
                </a:moveTo>
                <a:lnTo>
                  <a:pt x="2061" y="0"/>
                </a:lnTo>
                <a:cubicBezTo>
                  <a:pt x="2068" y="0"/>
                  <a:pt x="2074" y="6"/>
                  <a:pt x="2074" y="13"/>
                </a:cubicBezTo>
                <a:cubicBezTo>
                  <a:pt x="2074" y="20"/>
                  <a:pt x="2068" y="26"/>
                  <a:pt x="2061" y="26"/>
                </a:cubicBezTo>
                <a:cubicBezTo>
                  <a:pt x="2054" y="26"/>
                  <a:pt x="2048" y="20"/>
                  <a:pt x="2048" y="13"/>
                </a:cubicBezTo>
                <a:cubicBezTo>
                  <a:pt x="2048" y="6"/>
                  <a:pt x="2054" y="0"/>
                  <a:pt x="2061" y="0"/>
                </a:cubicBezTo>
                <a:close/>
                <a:moveTo>
                  <a:pt x="2189" y="0"/>
                </a:moveTo>
                <a:lnTo>
                  <a:pt x="2368" y="0"/>
                </a:lnTo>
                <a:cubicBezTo>
                  <a:pt x="2375" y="0"/>
                  <a:pt x="2381" y="6"/>
                  <a:pt x="2381" y="13"/>
                </a:cubicBezTo>
                <a:cubicBezTo>
                  <a:pt x="2381" y="20"/>
                  <a:pt x="2375" y="26"/>
                  <a:pt x="2368" y="26"/>
                </a:cubicBezTo>
                <a:lnTo>
                  <a:pt x="2189" y="26"/>
                </a:lnTo>
                <a:cubicBezTo>
                  <a:pt x="2182" y="26"/>
                  <a:pt x="2176" y="20"/>
                  <a:pt x="2176" y="13"/>
                </a:cubicBezTo>
                <a:cubicBezTo>
                  <a:pt x="2176" y="6"/>
                  <a:pt x="2182" y="0"/>
                  <a:pt x="2189" y="0"/>
                </a:cubicBezTo>
                <a:close/>
                <a:moveTo>
                  <a:pt x="2496" y="0"/>
                </a:moveTo>
                <a:lnTo>
                  <a:pt x="2496" y="0"/>
                </a:lnTo>
                <a:cubicBezTo>
                  <a:pt x="2503" y="0"/>
                  <a:pt x="2509" y="6"/>
                  <a:pt x="2509" y="13"/>
                </a:cubicBezTo>
                <a:cubicBezTo>
                  <a:pt x="2509" y="20"/>
                  <a:pt x="2503" y="26"/>
                  <a:pt x="2496" y="26"/>
                </a:cubicBezTo>
                <a:cubicBezTo>
                  <a:pt x="2489" y="26"/>
                  <a:pt x="2483" y="20"/>
                  <a:pt x="2483" y="13"/>
                </a:cubicBezTo>
                <a:cubicBezTo>
                  <a:pt x="2483" y="6"/>
                  <a:pt x="2489" y="0"/>
                  <a:pt x="2496" y="0"/>
                </a:cubicBezTo>
                <a:close/>
                <a:moveTo>
                  <a:pt x="2624" y="0"/>
                </a:moveTo>
                <a:lnTo>
                  <a:pt x="2803" y="0"/>
                </a:lnTo>
                <a:cubicBezTo>
                  <a:pt x="2811" y="0"/>
                  <a:pt x="2816" y="6"/>
                  <a:pt x="2816" y="13"/>
                </a:cubicBezTo>
                <a:cubicBezTo>
                  <a:pt x="2816" y="20"/>
                  <a:pt x="2811" y="26"/>
                  <a:pt x="2803" y="26"/>
                </a:cubicBezTo>
                <a:lnTo>
                  <a:pt x="2624" y="26"/>
                </a:lnTo>
                <a:cubicBezTo>
                  <a:pt x="2617" y="26"/>
                  <a:pt x="2611" y="20"/>
                  <a:pt x="2611" y="13"/>
                </a:cubicBezTo>
                <a:cubicBezTo>
                  <a:pt x="2611" y="6"/>
                  <a:pt x="2617" y="0"/>
                  <a:pt x="2624" y="0"/>
                </a:cubicBezTo>
                <a:close/>
                <a:moveTo>
                  <a:pt x="2931" y="0"/>
                </a:moveTo>
                <a:lnTo>
                  <a:pt x="2931" y="0"/>
                </a:lnTo>
                <a:cubicBezTo>
                  <a:pt x="2939" y="0"/>
                  <a:pt x="2944" y="6"/>
                  <a:pt x="2944" y="13"/>
                </a:cubicBezTo>
                <a:cubicBezTo>
                  <a:pt x="2944" y="20"/>
                  <a:pt x="2939" y="26"/>
                  <a:pt x="2931" y="26"/>
                </a:cubicBezTo>
                <a:cubicBezTo>
                  <a:pt x="2924" y="26"/>
                  <a:pt x="2919" y="20"/>
                  <a:pt x="2919" y="13"/>
                </a:cubicBezTo>
                <a:cubicBezTo>
                  <a:pt x="2919" y="6"/>
                  <a:pt x="2924" y="0"/>
                  <a:pt x="2931" y="0"/>
                </a:cubicBezTo>
                <a:close/>
                <a:moveTo>
                  <a:pt x="3059" y="0"/>
                </a:moveTo>
                <a:lnTo>
                  <a:pt x="3239" y="0"/>
                </a:lnTo>
                <a:cubicBezTo>
                  <a:pt x="3246" y="0"/>
                  <a:pt x="3251" y="6"/>
                  <a:pt x="3251" y="13"/>
                </a:cubicBezTo>
                <a:cubicBezTo>
                  <a:pt x="3251" y="20"/>
                  <a:pt x="3246" y="26"/>
                  <a:pt x="3239" y="26"/>
                </a:cubicBezTo>
                <a:lnTo>
                  <a:pt x="3059" y="26"/>
                </a:lnTo>
                <a:cubicBezTo>
                  <a:pt x="3052" y="26"/>
                  <a:pt x="3047" y="20"/>
                  <a:pt x="3047" y="13"/>
                </a:cubicBezTo>
                <a:cubicBezTo>
                  <a:pt x="3047" y="6"/>
                  <a:pt x="3052" y="0"/>
                  <a:pt x="3059" y="0"/>
                </a:cubicBezTo>
                <a:close/>
                <a:moveTo>
                  <a:pt x="3367" y="0"/>
                </a:moveTo>
                <a:lnTo>
                  <a:pt x="3367" y="0"/>
                </a:lnTo>
                <a:cubicBezTo>
                  <a:pt x="3374" y="0"/>
                  <a:pt x="3379" y="6"/>
                  <a:pt x="3379" y="13"/>
                </a:cubicBezTo>
                <a:cubicBezTo>
                  <a:pt x="3379" y="20"/>
                  <a:pt x="3374" y="26"/>
                  <a:pt x="3367" y="26"/>
                </a:cubicBezTo>
                <a:cubicBezTo>
                  <a:pt x="3360" y="26"/>
                  <a:pt x="3354" y="20"/>
                  <a:pt x="3354" y="13"/>
                </a:cubicBezTo>
                <a:cubicBezTo>
                  <a:pt x="3354" y="6"/>
                  <a:pt x="3360" y="0"/>
                  <a:pt x="3367" y="0"/>
                </a:cubicBezTo>
                <a:close/>
                <a:moveTo>
                  <a:pt x="3495" y="0"/>
                </a:moveTo>
                <a:lnTo>
                  <a:pt x="3674" y="0"/>
                </a:lnTo>
                <a:cubicBezTo>
                  <a:pt x="3681" y="0"/>
                  <a:pt x="3687" y="6"/>
                  <a:pt x="3687" y="13"/>
                </a:cubicBezTo>
                <a:cubicBezTo>
                  <a:pt x="3687" y="20"/>
                  <a:pt x="3681" y="26"/>
                  <a:pt x="3674" y="26"/>
                </a:cubicBezTo>
                <a:lnTo>
                  <a:pt x="3495" y="26"/>
                </a:lnTo>
                <a:cubicBezTo>
                  <a:pt x="3488" y="26"/>
                  <a:pt x="3482" y="20"/>
                  <a:pt x="3482" y="13"/>
                </a:cubicBezTo>
                <a:cubicBezTo>
                  <a:pt x="3482" y="6"/>
                  <a:pt x="3488" y="0"/>
                  <a:pt x="3495" y="0"/>
                </a:cubicBezTo>
                <a:close/>
                <a:moveTo>
                  <a:pt x="3802" y="0"/>
                </a:moveTo>
                <a:lnTo>
                  <a:pt x="3802" y="0"/>
                </a:lnTo>
                <a:cubicBezTo>
                  <a:pt x="3809" y="0"/>
                  <a:pt x="3815" y="6"/>
                  <a:pt x="3815" y="13"/>
                </a:cubicBezTo>
                <a:cubicBezTo>
                  <a:pt x="3815" y="20"/>
                  <a:pt x="3809" y="26"/>
                  <a:pt x="3802" y="26"/>
                </a:cubicBezTo>
                <a:cubicBezTo>
                  <a:pt x="3795" y="26"/>
                  <a:pt x="3789" y="20"/>
                  <a:pt x="3789" y="13"/>
                </a:cubicBezTo>
                <a:cubicBezTo>
                  <a:pt x="3789" y="6"/>
                  <a:pt x="3795" y="0"/>
                  <a:pt x="3802" y="0"/>
                </a:cubicBezTo>
                <a:close/>
                <a:moveTo>
                  <a:pt x="3930" y="0"/>
                </a:moveTo>
                <a:lnTo>
                  <a:pt x="4109" y="0"/>
                </a:lnTo>
                <a:cubicBezTo>
                  <a:pt x="4116" y="0"/>
                  <a:pt x="4122" y="6"/>
                  <a:pt x="4122" y="13"/>
                </a:cubicBezTo>
                <a:cubicBezTo>
                  <a:pt x="4122" y="20"/>
                  <a:pt x="4116" y="26"/>
                  <a:pt x="4109" y="26"/>
                </a:cubicBezTo>
                <a:lnTo>
                  <a:pt x="3930" y="26"/>
                </a:lnTo>
                <a:cubicBezTo>
                  <a:pt x="3923" y="26"/>
                  <a:pt x="3917" y="20"/>
                  <a:pt x="3917" y="13"/>
                </a:cubicBezTo>
                <a:cubicBezTo>
                  <a:pt x="3917" y="6"/>
                  <a:pt x="3923" y="0"/>
                  <a:pt x="3930" y="0"/>
                </a:cubicBezTo>
                <a:close/>
                <a:moveTo>
                  <a:pt x="4237" y="0"/>
                </a:moveTo>
                <a:lnTo>
                  <a:pt x="4237" y="0"/>
                </a:lnTo>
                <a:cubicBezTo>
                  <a:pt x="4244" y="0"/>
                  <a:pt x="4250" y="6"/>
                  <a:pt x="4250" y="13"/>
                </a:cubicBezTo>
                <a:cubicBezTo>
                  <a:pt x="4250" y="20"/>
                  <a:pt x="4244" y="26"/>
                  <a:pt x="4237" y="26"/>
                </a:cubicBezTo>
                <a:cubicBezTo>
                  <a:pt x="4230" y="26"/>
                  <a:pt x="4224" y="20"/>
                  <a:pt x="4224" y="13"/>
                </a:cubicBezTo>
                <a:cubicBezTo>
                  <a:pt x="4224" y="6"/>
                  <a:pt x="4230" y="0"/>
                  <a:pt x="4237" y="0"/>
                </a:cubicBezTo>
                <a:close/>
                <a:moveTo>
                  <a:pt x="4365" y="0"/>
                </a:moveTo>
                <a:lnTo>
                  <a:pt x="4544" y="0"/>
                </a:lnTo>
                <a:cubicBezTo>
                  <a:pt x="4551" y="0"/>
                  <a:pt x="4557" y="6"/>
                  <a:pt x="4557" y="13"/>
                </a:cubicBezTo>
                <a:cubicBezTo>
                  <a:pt x="4557" y="20"/>
                  <a:pt x="4551" y="26"/>
                  <a:pt x="4544" y="26"/>
                </a:cubicBezTo>
                <a:lnTo>
                  <a:pt x="4365" y="26"/>
                </a:lnTo>
                <a:cubicBezTo>
                  <a:pt x="4358" y="26"/>
                  <a:pt x="4352" y="20"/>
                  <a:pt x="4352" y="13"/>
                </a:cubicBezTo>
                <a:cubicBezTo>
                  <a:pt x="4352" y="6"/>
                  <a:pt x="4358" y="0"/>
                  <a:pt x="4365" y="0"/>
                </a:cubicBezTo>
                <a:close/>
                <a:moveTo>
                  <a:pt x="4672" y="0"/>
                </a:moveTo>
                <a:lnTo>
                  <a:pt x="4672" y="0"/>
                </a:lnTo>
                <a:cubicBezTo>
                  <a:pt x="4679" y="0"/>
                  <a:pt x="4685" y="6"/>
                  <a:pt x="4685" y="13"/>
                </a:cubicBezTo>
                <a:cubicBezTo>
                  <a:pt x="4685" y="20"/>
                  <a:pt x="4679" y="26"/>
                  <a:pt x="4672" y="26"/>
                </a:cubicBezTo>
                <a:cubicBezTo>
                  <a:pt x="4665" y="26"/>
                  <a:pt x="4660" y="20"/>
                  <a:pt x="4660" y="13"/>
                </a:cubicBezTo>
                <a:cubicBezTo>
                  <a:pt x="4660" y="6"/>
                  <a:pt x="4665" y="0"/>
                  <a:pt x="4672" y="0"/>
                </a:cubicBezTo>
                <a:close/>
                <a:moveTo>
                  <a:pt x="4800" y="0"/>
                </a:moveTo>
                <a:lnTo>
                  <a:pt x="4980" y="0"/>
                </a:lnTo>
                <a:cubicBezTo>
                  <a:pt x="4987" y="0"/>
                  <a:pt x="4992" y="6"/>
                  <a:pt x="4992" y="13"/>
                </a:cubicBezTo>
                <a:cubicBezTo>
                  <a:pt x="4992" y="20"/>
                  <a:pt x="4987" y="26"/>
                  <a:pt x="4980" y="26"/>
                </a:cubicBezTo>
                <a:lnTo>
                  <a:pt x="4800" y="26"/>
                </a:lnTo>
                <a:cubicBezTo>
                  <a:pt x="4793" y="26"/>
                  <a:pt x="4788" y="20"/>
                  <a:pt x="4788" y="13"/>
                </a:cubicBezTo>
                <a:cubicBezTo>
                  <a:pt x="4788" y="6"/>
                  <a:pt x="4793" y="0"/>
                  <a:pt x="4800" y="0"/>
                </a:cubicBezTo>
                <a:close/>
                <a:moveTo>
                  <a:pt x="5108" y="0"/>
                </a:moveTo>
                <a:lnTo>
                  <a:pt x="5108" y="0"/>
                </a:lnTo>
                <a:cubicBezTo>
                  <a:pt x="5115" y="0"/>
                  <a:pt x="5120" y="6"/>
                  <a:pt x="5120" y="13"/>
                </a:cubicBezTo>
                <a:cubicBezTo>
                  <a:pt x="5120" y="20"/>
                  <a:pt x="5115" y="26"/>
                  <a:pt x="5108" y="26"/>
                </a:cubicBezTo>
                <a:cubicBezTo>
                  <a:pt x="5101" y="26"/>
                  <a:pt x="5095" y="20"/>
                  <a:pt x="5095" y="13"/>
                </a:cubicBezTo>
                <a:cubicBezTo>
                  <a:pt x="5095" y="6"/>
                  <a:pt x="5101" y="0"/>
                  <a:pt x="5108" y="0"/>
                </a:cubicBezTo>
                <a:close/>
                <a:moveTo>
                  <a:pt x="5236" y="0"/>
                </a:moveTo>
                <a:lnTo>
                  <a:pt x="5415" y="0"/>
                </a:lnTo>
                <a:cubicBezTo>
                  <a:pt x="5422" y="0"/>
                  <a:pt x="5428" y="6"/>
                  <a:pt x="5428" y="13"/>
                </a:cubicBezTo>
                <a:cubicBezTo>
                  <a:pt x="5428" y="20"/>
                  <a:pt x="5422" y="26"/>
                  <a:pt x="5415" y="26"/>
                </a:cubicBezTo>
                <a:lnTo>
                  <a:pt x="5236" y="26"/>
                </a:lnTo>
                <a:cubicBezTo>
                  <a:pt x="5229" y="26"/>
                  <a:pt x="5223" y="20"/>
                  <a:pt x="5223" y="13"/>
                </a:cubicBezTo>
                <a:cubicBezTo>
                  <a:pt x="5223" y="6"/>
                  <a:pt x="5229" y="0"/>
                  <a:pt x="5236" y="0"/>
                </a:cubicBezTo>
                <a:close/>
                <a:moveTo>
                  <a:pt x="5543" y="0"/>
                </a:moveTo>
                <a:lnTo>
                  <a:pt x="5543" y="0"/>
                </a:lnTo>
                <a:cubicBezTo>
                  <a:pt x="5550" y="0"/>
                  <a:pt x="5556" y="6"/>
                  <a:pt x="5556" y="13"/>
                </a:cubicBezTo>
                <a:cubicBezTo>
                  <a:pt x="5556" y="20"/>
                  <a:pt x="5550" y="26"/>
                  <a:pt x="5543" y="26"/>
                </a:cubicBezTo>
                <a:cubicBezTo>
                  <a:pt x="5536" y="26"/>
                  <a:pt x="5530" y="20"/>
                  <a:pt x="5530" y="13"/>
                </a:cubicBezTo>
                <a:cubicBezTo>
                  <a:pt x="5530" y="6"/>
                  <a:pt x="5536" y="0"/>
                  <a:pt x="5543" y="0"/>
                </a:cubicBezTo>
                <a:close/>
                <a:moveTo>
                  <a:pt x="5671" y="0"/>
                </a:moveTo>
                <a:lnTo>
                  <a:pt x="5850" y="0"/>
                </a:lnTo>
                <a:cubicBezTo>
                  <a:pt x="5857" y="0"/>
                  <a:pt x="5863" y="6"/>
                  <a:pt x="5863" y="13"/>
                </a:cubicBezTo>
                <a:cubicBezTo>
                  <a:pt x="5863" y="20"/>
                  <a:pt x="5857" y="26"/>
                  <a:pt x="5850" y="26"/>
                </a:cubicBezTo>
                <a:lnTo>
                  <a:pt x="5671" y="26"/>
                </a:lnTo>
                <a:cubicBezTo>
                  <a:pt x="5664" y="26"/>
                  <a:pt x="5658" y="20"/>
                  <a:pt x="5658" y="13"/>
                </a:cubicBezTo>
                <a:cubicBezTo>
                  <a:pt x="5658" y="6"/>
                  <a:pt x="5664" y="0"/>
                  <a:pt x="5671" y="0"/>
                </a:cubicBezTo>
                <a:close/>
                <a:moveTo>
                  <a:pt x="5978" y="0"/>
                </a:moveTo>
                <a:lnTo>
                  <a:pt x="5978" y="0"/>
                </a:lnTo>
                <a:cubicBezTo>
                  <a:pt x="5985" y="0"/>
                  <a:pt x="5991" y="6"/>
                  <a:pt x="5991" y="13"/>
                </a:cubicBezTo>
                <a:cubicBezTo>
                  <a:pt x="5991" y="20"/>
                  <a:pt x="5985" y="26"/>
                  <a:pt x="5978" y="26"/>
                </a:cubicBezTo>
                <a:cubicBezTo>
                  <a:pt x="5971" y="26"/>
                  <a:pt x="5965" y="20"/>
                  <a:pt x="5965" y="13"/>
                </a:cubicBezTo>
                <a:cubicBezTo>
                  <a:pt x="5965" y="6"/>
                  <a:pt x="5971" y="0"/>
                  <a:pt x="5978" y="0"/>
                </a:cubicBezTo>
                <a:close/>
                <a:moveTo>
                  <a:pt x="6106" y="0"/>
                </a:moveTo>
                <a:lnTo>
                  <a:pt x="6285" y="0"/>
                </a:lnTo>
                <a:cubicBezTo>
                  <a:pt x="6292" y="0"/>
                  <a:pt x="6298" y="6"/>
                  <a:pt x="6298" y="13"/>
                </a:cubicBezTo>
                <a:cubicBezTo>
                  <a:pt x="6298" y="20"/>
                  <a:pt x="6292" y="26"/>
                  <a:pt x="6285" y="26"/>
                </a:cubicBezTo>
                <a:lnTo>
                  <a:pt x="6106" y="26"/>
                </a:lnTo>
                <a:cubicBezTo>
                  <a:pt x="6099" y="26"/>
                  <a:pt x="6093" y="20"/>
                  <a:pt x="6093" y="13"/>
                </a:cubicBezTo>
                <a:cubicBezTo>
                  <a:pt x="6093" y="6"/>
                  <a:pt x="6099" y="0"/>
                  <a:pt x="6106" y="0"/>
                </a:cubicBezTo>
                <a:close/>
                <a:moveTo>
                  <a:pt x="6413" y="0"/>
                </a:moveTo>
                <a:lnTo>
                  <a:pt x="6413" y="0"/>
                </a:lnTo>
                <a:cubicBezTo>
                  <a:pt x="6420" y="0"/>
                  <a:pt x="6426" y="6"/>
                  <a:pt x="6426" y="13"/>
                </a:cubicBezTo>
                <a:cubicBezTo>
                  <a:pt x="6426" y="20"/>
                  <a:pt x="6420" y="26"/>
                  <a:pt x="6413" y="26"/>
                </a:cubicBezTo>
                <a:cubicBezTo>
                  <a:pt x="6406" y="26"/>
                  <a:pt x="6400" y="20"/>
                  <a:pt x="6400" y="13"/>
                </a:cubicBezTo>
                <a:cubicBezTo>
                  <a:pt x="6400" y="6"/>
                  <a:pt x="6406" y="0"/>
                  <a:pt x="6413" y="0"/>
                </a:cubicBezTo>
                <a:close/>
                <a:moveTo>
                  <a:pt x="6541" y="0"/>
                </a:moveTo>
                <a:lnTo>
                  <a:pt x="6720" y="0"/>
                </a:lnTo>
                <a:cubicBezTo>
                  <a:pt x="6728" y="0"/>
                  <a:pt x="6733" y="6"/>
                  <a:pt x="6733" y="13"/>
                </a:cubicBezTo>
                <a:cubicBezTo>
                  <a:pt x="6733" y="20"/>
                  <a:pt x="6728" y="26"/>
                  <a:pt x="6720" y="26"/>
                </a:cubicBezTo>
                <a:lnTo>
                  <a:pt x="6541" y="26"/>
                </a:lnTo>
                <a:cubicBezTo>
                  <a:pt x="6534" y="26"/>
                  <a:pt x="6528" y="20"/>
                  <a:pt x="6528" y="13"/>
                </a:cubicBezTo>
                <a:cubicBezTo>
                  <a:pt x="6528" y="6"/>
                  <a:pt x="6534" y="0"/>
                  <a:pt x="6541" y="0"/>
                </a:cubicBezTo>
                <a:close/>
                <a:moveTo>
                  <a:pt x="6848" y="0"/>
                </a:moveTo>
                <a:lnTo>
                  <a:pt x="6849" y="0"/>
                </a:lnTo>
                <a:cubicBezTo>
                  <a:pt x="6856" y="0"/>
                  <a:pt x="6861" y="6"/>
                  <a:pt x="6861" y="13"/>
                </a:cubicBezTo>
                <a:cubicBezTo>
                  <a:pt x="6861" y="20"/>
                  <a:pt x="6856" y="26"/>
                  <a:pt x="6849" y="26"/>
                </a:cubicBezTo>
                <a:lnTo>
                  <a:pt x="6848" y="26"/>
                </a:lnTo>
                <a:cubicBezTo>
                  <a:pt x="6841" y="26"/>
                  <a:pt x="6836" y="20"/>
                  <a:pt x="6836" y="13"/>
                </a:cubicBezTo>
                <a:cubicBezTo>
                  <a:pt x="6836" y="6"/>
                  <a:pt x="6841" y="0"/>
                  <a:pt x="6848" y="0"/>
                </a:cubicBezTo>
                <a:close/>
                <a:moveTo>
                  <a:pt x="6977" y="0"/>
                </a:moveTo>
                <a:lnTo>
                  <a:pt x="7156" y="0"/>
                </a:lnTo>
                <a:cubicBezTo>
                  <a:pt x="7163" y="0"/>
                  <a:pt x="7169" y="6"/>
                  <a:pt x="7169" y="13"/>
                </a:cubicBezTo>
                <a:cubicBezTo>
                  <a:pt x="7169" y="20"/>
                  <a:pt x="7163" y="26"/>
                  <a:pt x="7156" y="26"/>
                </a:cubicBezTo>
                <a:lnTo>
                  <a:pt x="6977" y="26"/>
                </a:lnTo>
                <a:cubicBezTo>
                  <a:pt x="6969" y="26"/>
                  <a:pt x="6964" y="20"/>
                  <a:pt x="6964" y="13"/>
                </a:cubicBezTo>
                <a:cubicBezTo>
                  <a:pt x="6964" y="6"/>
                  <a:pt x="6969" y="0"/>
                  <a:pt x="6977" y="0"/>
                </a:cubicBezTo>
                <a:close/>
                <a:moveTo>
                  <a:pt x="7284" y="0"/>
                </a:moveTo>
                <a:lnTo>
                  <a:pt x="7284" y="0"/>
                </a:lnTo>
                <a:cubicBezTo>
                  <a:pt x="7291" y="0"/>
                  <a:pt x="7297" y="6"/>
                  <a:pt x="7297" y="13"/>
                </a:cubicBezTo>
                <a:cubicBezTo>
                  <a:pt x="7297" y="20"/>
                  <a:pt x="7291" y="26"/>
                  <a:pt x="7284" y="26"/>
                </a:cubicBezTo>
                <a:cubicBezTo>
                  <a:pt x="7277" y="26"/>
                  <a:pt x="7271" y="20"/>
                  <a:pt x="7271" y="13"/>
                </a:cubicBezTo>
                <a:cubicBezTo>
                  <a:pt x="7271" y="6"/>
                  <a:pt x="7277" y="0"/>
                  <a:pt x="7284" y="0"/>
                </a:cubicBezTo>
                <a:close/>
                <a:moveTo>
                  <a:pt x="7412" y="0"/>
                </a:moveTo>
                <a:lnTo>
                  <a:pt x="7591" y="0"/>
                </a:lnTo>
                <a:cubicBezTo>
                  <a:pt x="7598" y="0"/>
                  <a:pt x="7604" y="6"/>
                  <a:pt x="7604" y="13"/>
                </a:cubicBezTo>
                <a:cubicBezTo>
                  <a:pt x="7604" y="20"/>
                  <a:pt x="7598" y="26"/>
                  <a:pt x="7591" y="26"/>
                </a:cubicBezTo>
                <a:lnTo>
                  <a:pt x="7412" y="26"/>
                </a:lnTo>
                <a:cubicBezTo>
                  <a:pt x="7405" y="26"/>
                  <a:pt x="7399" y="20"/>
                  <a:pt x="7399" y="13"/>
                </a:cubicBezTo>
                <a:cubicBezTo>
                  <a:pt x="7399" y="6"/>
                  <a:pt x="7405" y="0"/>
                  <a:pt x="7412" y="0"/>
                </a:cubicBezTo>
                <a:close/>
                <a:moveTo>
                  <a:pt x="7719" y="0"/>
                </a:moveTo>
                <a:lnTo>
                  <a:pt x="7719" y="0"/>
                </a:lnTo>
                <a:cubicBezTo>
                  <a:pt x="7726" y="0"/>
                  <a:pt x="7732" y="6"/>
                  <a:pt x="7732" y="13"/>
                </a:cubicBezTo>
                <a:cubicBezTo>
                  <a:pt x="7732" y="20"/>
                  <a:pt x="7726" y="26"/>
                  <a:pt x="7719" y="26"/>
                </a:cubicBezTo>
                <a:cubicBezTo>
                  <a:pt x="7712" y="26"/>
                  <a:pt x="7706" y="20"/>
                  <a:pt x="7706" y="13"/>
                </a:cubicBezTo>
                <a:cubicBezTo>
                  <a:pt x="7706" y="6"/>
                  <a:pt x="7712" y="0"/>
                  <a:pt x="7719" y="0"/>
                </a:cubicBezTo>
                <a:close/>
                <a:moveTo>
                  <a:pt x="7847" y="0"/>
                </a:moveTo>
                <a:lnTo>
                  <a:pt x="8026" y="0"/>
                </a:lnTo>
                <a:cubicBezTo>
                  <a:pt x="8033" y="0"/>
                  <a:pt x="8039" y="6"/>
                  <a:pt x="8039" y="13"/>
                </a:cubicBezTo>
                <a:cubicBezTo>
                  <a:pt x="8039" y="20"/>
                  <a:pt x="8033" y="26"/>
                  <a:pt x="8026" y="26"/>
                </a:cubicBezTo>
                <a:lnTo>
                  <a:pt x="7847" y="26"/>
                </a:lnTo>
                <a:cubicBezTo>
                  <a:pt x="7840" y="26"/>
                  <a:pt x="7834" y="20"/>
                  <a:pt x="7834" y="13"/>
                </a:cubicBezTo>
                <a:cubicBezTo>
                  <a:pt x="7834" y="6"/>
                  <a:pt x="7840" y="0"/>
                  <a:pt x="7847" y="0"/>
                </a:cubicBezTo>
                <a:close/>
                <a:moveTo>
                  <a:pt x="8154" y="0"/>
                </a:moveTo>
                <a:lnTo>
                  <a:pt x="8154" y="0"/>
                </a:lnTo>
                <a:cubicBezTo>
                  <a:pt x="8161" y="0"/>
                  <a:pt x="8167" y="6"/>
                  <a:pt x="8167" y="13"/>
                </a:cubicBezTo>
                <a:cubicBezTo>
                  <a:pt x="8167" y="20"/>
                  <a:pt x="8161" y="26"/>
                  <a:pt x="8154" y="26"/>
                </a:cubicBezTo>
                <a:cubicBezTo>
                  <a:pt x="8147" y="26"/>
                  <a:pt x="8141" y="20"/>
                  <a:pt x="8141" y="13"/>
                </a:cubicBezTo>
                <a:cubicBezTo>
                  <a:pt x="8141" y="6"/>
                  <a:pt x="8147" y="0"/>
                  <a:pt x="8154" y="0"/>
                </a:cubicBezTo>
                <a:close/>
                <a:moveTo>
                  <a:pt x="8282" y="0"/>
                </a:moveTo>
                <a:lnTo>
                  <a:pt x="8461" y="0"/>
                </a:lnTo>
                <a:cubicBezTo>
                  <a:pt x="8468" y="0"/>
                  <a:pt x="8474" y="6"/>
                  <a:pt x="8474" y="13"/>
                </a:cubicBezTo>
                <a:cubicBezTo>
                  <a:pt x="8474" y="20"/>
                  <a:pt x="8468" y="26"/>
                  <a:pt x="8461" y="26"/>
                </a:cubicBezTo>
                <a:lnTo>
                  <a:pt x="8282" y="26"/>
                </a:lnTo>
                <a:cubicBezTo>
                  <a:pt x="8275" y="26"/>
                  <a:pt x="8269" y="20"/>
                  <a:pt x="8269" y="13"/>
                </a:cubicBezTo>
                <a:cubicBezTo>
                  <a:pt x="8269" y="6"/>
                  <a:pt x="8275" y="0"/>
                  <a:pt x="8282" y="0"/>
                </a:cubicBezTo>
                <a:close/>
                <a:moveTo>
                  <a:pt x="8589" y="0"/>
                </a:moveTo>
                <a:lnTo>
                  <a:pt x="8589" y="0"/>
                </a:lnTo>
                <a:cubicBezTo>
                  <a:pt x="8596" y="0"/>
                  <a:pt x="8602" y="6"/>
                  <a:pt x="8602" y="13"/>
                </a:cubicBezTo>
                <a:cubicBezTo>
                  <a:pt x="8602" y="20"/>
                  <a:pt x="8596" y="26"/>
                  <a:pt x="8589" y="26"/>
                </a:cubicBezTo>
                <a:cubicBezTo>
                  <a:pt x="8582" y="26"/>
                  <a:pt x="8577" y="20"/>
                  <a:pt x="8577" y="13"/>
                </a:cubicBezTo>
                <a:cubicBezTo>
                  <a:pt x="8577" y="6"/>
                  <a:pt x="8582" y="0"/>
                  <a:pt x="8589" y="0"/>
                </a:cubicBezTo>
                <a:close/>
                <a:moveTo>
                  <a:pt x="8717" y="0"/>
                </a:moveTo>
                <a:lnTo>
                  <a:pt x="8897" y="0"/>
                </a:lnTo>
                <a:cubicBezTo>
                  <a:pt x="8904" y="0"/>
                  <a:pt x="8909" y="6"/>
                  <a:pt x="8909" y="13"/>
                </a:cubicBezTo>
                <a:cubicBezTo>
                  <a:pt x="8909" y="20"/>
                  <a:pt x="8904" y="26"/>
                  <a:pt x="8897" y="26"/>
                </a:cubicBezTo>
                <a:lnTo>
                  <a:pt x="8717" y="26"/>
                </a:lnTo>
                <a:cubicBezTo>
                  <a:pt x="8710" y="26"/>
                  <a:pt x="8705" y="20"/>
                  <a:pt x="8705" y="13"/>
                </a:cubicBezTo>
                <a:cubicBezTo>
                  <a:pt x="8705" y="6"/>
                  <a:pt x="8710" y="0"/>
                  <a:pt x="8717" y="0"/>
                </a:cubicBezTo>
                <a:close/>
                <a:moveTo>
                  <a:pt x="9025" y="0"/>
                </a:moveTo>
                <a:lnTo>
                  <a:pt x="9025" y="0"/>
                </a:lnTo>
                <a:cubicBezTo>
                  <a:pt x="9032" y="0"/>
                  <a:pt x="9037" y="6"/>
                  <a:pt x="9037" y="13"/>
                </a:cubicBezTo>
                <a:cubicBezTo>
                  <a:pt x="9037" y="20"/>
                  <a:pt x="9032" y="26"/>
                  <a:pt x="9025" y="26"/>
                </a:cubicBezTo>
                <a:cubicBezTo>
                  <a:pt x="9018" y="26"/>
                  <a:pt x="9012" y="20"/>
                  <a:pt x="9012" y="13"/>
                </a:cubicBezTo>
                <a:cubicBezTo>
                  <a:pt x="9012" y="6"/>
                  <a:pt x="9018" y="0"/>
                  <a:pt x="9025" y="0"/>
                </a:cubicBezTo>
                <a:close/>
                <a:moveTo>
                  <a:pt x="9153" y="0"/>
                </a:moveTo>
                <a:lnTo>
                  <a:pt x="9332" y="0"/>
                </a:lnTo>
                <a:cubicBezTo>
                  <a:pt x="9339" y="0"/>
                  <a:pt x="9345" y="6"/>
                  <a:pt x="9345" y="13"/>
                </a:cubicBezTo>
                <a:cubicBezTo>
                  <a:pt x="9345" y="20"/>
                  <a:pt x="9339" y="26"/>
                  <a:pt x="9332" y="26"/>
                </a:cubicBezTo>
                <a:lnTo>
                  <a:pt x="9153" y="26"/>
                </a:lnTo>
                <a:cubicBezTo>
                  <a:pt x="9146" y="26"/>
                  <a:pt x="9140" y="20"/>
                  <a:pt x="9140" y="13"/>
                </a:cubicBezTo>
                <a:cubicBezTo>
                  <a:pt x="9140" y="6"/>
                  <a:pt x="9146" y="0"/>
                  <a:pt x="9153" y="0"/>
                </a:cubicBezTo>
                <a:close/>
                <a:moveTo>
                  <a:pt x="9460" y="0"/>
                </a:moveTo>
                <a:lnTo>
                  <a:pt x="9460" y="0"/>
                </a:lnTo>
                <a:cubicBezTo>
                  <a:pt x="9467" y="0"/>
                  <a:pt x="9473" y="6"/>
                  <a:pt x="9473" y="13"/>
                </a:cubicBezTo>
                <a:cubicBezTo>
                  <a:pt x="9473" y="20"/>
                  <a:pt x="9467" y="26"/>
                  <a:pt x="9460" y="26"/>
                </a:cubicBezTo>
                <a:cubicBezTo>
                  <a:pt x="9453" y="26"/>
                  <a:pt x="9447" y="20"/>
                  <a:pt x="9447" y="13"/>
                </a:cubicBezTo>
                <a:cubicBezTo>
                  <a:pt x="9447" y="6"/>
                  <a:pt x="9453" y="0"/>
                  <a:pt x="9460" y="0"/>
                </a:cubicBezTo>
                <a:close/>
                <a:moveTo>
                  <a:pt x="9588" y="0"/>
                </a:moveTo>
                <a:lnTo>
                  <a:pt x="9767" y="0"/>
                </a:lnTo>
                <a:cubicBezTo>
                  <a:pt x="9774" y="0"/>
                  <a:pt x="9780" y="6"/>
                  <a:pt x="9780" y="13"/>
                </a:cubicBezTo>
                <a:cubicBezTo>
                  <a:pt x="9780" y="20"/>
                  <a:pt x="9774" y="26"/>
                  <a:pt x="9767" y="26"/>
                </a:cubicBezTo>
                <a:lnTo>
                  <a:pt x="9588" y="26"/>
                </a:lnTo>
                <a:cubicBezTo>
                  <a:pt x="9581" y="26"/>
                  <a:pt x="9575" y="20"/>
                  <a:pt x="9575" y="13"/>
                </a:cubicBezTo>
                <a:cubicBezTo>
                  <a:pt x="9575" y="6"/>
                  <a:pt x="9581" y="0"/>
                  <a:pt x="9588" y="0"/>
                </a:cubicBezTo>
                <a:close/>
                <a:moveTo>
                  <a:pt x="9895" y="0"/>
                </a:moveTo>
                <a:lnTo>
                  <a:pt x="9895" y="0"/>
                </a:lnTo>
                <a:cubicBezTo>
                  <a:pt x="9902" y="0"/>
                  <a:pt x="9908" y="6"/>
                  <a:pt x="9908" y="13"/>
                </a:cubicBezTo>
                <a:cubicBezTo>
                  <a:pt x="9908" y="20"/>
                  <a:pt x="9902" y="26"/>
                  <a:pt x="9895" y="26"/>
                </a:cubicBezTo>
                <a:cubicBezTo>
                  <a:pt x="9888" y="26"/>
                  <a:pt x="9882" y="20"/>
                  <a:pt x="9882" y="13"/>
                </a:cubicBezTo>
                <a:cubicBezTo>
                  <a:pt x="9882" y="6"/>
                  <a:pt x="9888" y="0"/>
                  <a:pt x="9895" y="0"/>
                </a:cubicBezTo>
                <a:close/>
                <a:moveTo>
                  <a:pt x="10023" y="0"/>
                </a:moveTo>
                <a:lnTo>
                  <a:pt x="10202" y="0"/>
                </a:lnTo>
                <a:cubicBezTo>
                  <a:pt x="10209" y="0"/>
                  <a:pt x="10215" y="6"/>
                  <a:pt x="10215" y="13"/>
                </a:cubicBezTo>
                <a:cubicBezTo>
                  <a:pt x="10215" y="20"/>
                  <a:pt x="10209" y="26"/>
                  <a:pt x="10202" y="26"/>
                </a:cubicBezTo>
                <a:lnTo>
                  <a:pt x="10023" y="26"/>
                </a:lnTo>
                <a:cubicBezTo>
                  <a:pt x="10016" y="26"/>
                  <a:pt x="10010" y="20"/>
                  <a:pt x="10010" y="13"/>
                </a:cubicBezTo>
                <a:cubicBezTo>
                  <a:pt x="10010" y="6"/>
                  <a:pt x="10016" y="0"/>
                  <a:pt x="10023" y="0"/>
                </a:cubicBezTo>
                <a:close/>
                <a:moveTo>
                  <a:pt x="10330" y="0"/>
                </a:moveTo>
                <a:lnTo>
                  <a:pt x="10330" y="0"/>
                </a:lnTo>
                <a:cubicBezTo>
                  <a:pt x="10337" y="0"/>
                  <a:pt x="10343" y="6"/>
                  <a:pt x="10343" y="13"/>
                </a:cubicBezTo>
                <a:cubicBezTo>
                  <a:pt x="10343" y="20"/>
                  <a:pt x="10337" y="26"/>
                  <a:pt x="10330" y="26"/>
                </a:cubicBezTo>
                <a:cubicBezTo>
                  <a:pt x="10323" y="26"/>
                  <a:pt x="10317" y="20"/>
                  <a:pt x="10317" y="13"/>
                </a:cubicBezTo>
                <a:cubicBezTo>
                  <a:pt x="10317" y="6"/>
                  <a:pt x="10323" y="0"/>
                  <a:pt x="10330" y="0"/>
                </a:cubicBezTo>
                <a:close/>
                <a:moveTo>
                  <a:pt x="10458" y="0"/>
                </a:moveTo>
                <a:lnTo>
                  <a:pt x="10638" y="0"/>
                </a:lnTo>
                <a:cubicBezTo>
                  <a:pt x="10645" y="0"/>
                  <a:pt x="10650" y="6"/>
                  <a:pt x="10650" y="13"/>
                </a:cubicBezTo>
                <a:cubicBezTo>
                  <a:pt x="10650" y="20"/>
                  <a:pt x="10645" y="26"/>
                  <a:pt x="10638" y="26"/>
                </a:cubicBezTo>
                <a:lnTo>
                  <a:pt x="10458" y="26"/>
                </a:lnTo>
                <a:cubicBezTo>
                  <a:pt x="10451" y="26"/>
                  <a:pt x="10446" y="20"/>
                  <a:pt x="10446" y="13"/>
                </a:cubicBezTo>
                <a:cubicBezTo>
                  <a:pt x="10446" y="6"/>
                  <a:pt x="10451" y="0"/>
                  <a:pt x="10458" y="0"/>
                </a:cubicBezTo>
                <a:close/>
                <a:moveTo>
                  <a:pt x="10766" y="0"/>
                </a:moveTo>
                <a:lnTo>
                  <a:pt x="10766" y="0"/>
                </a:lnTo>
                <a:cubicBezTo>
                  <a:pt x="10773" y="0"/>
                  <a:pt x="10778" y="6"/>
                  <a:pt x="10778" y="13"/>
                </a:cubicBezTo>
                <a:cubicBezTo>
                  <a:pt x="10778" y="20"/>
                  <a:pt x="10773" y="26"/>
                  <a:pt x="10766" y="26"/>
                </a:cubicBezTo>
                <a:cubicBezTo>
                  <a:pt x="10758" y="26"/>
                  <a:pt x="10753" y="20"/>
                  <a:pt x="10753" y="13"/>
                </a:cubicBezTo>
                <a:cubicBezTo>
                  <a:pt x="10753" y="6"/>
                  <a:pt x="10758" y="0"/>
                  <a:pt x="10766" y="0"/>
                </a:cubicBezTo>
                <a:close/>
                <a:moveTo>
                  <a:pt x="10894" y="0"/>
                </a:moveTo>
                <a:lnTo>
                  <a:pt x="11073" y="0"/>
                </a:lnTo>
                <a:cubicBezTo>
                  <a:pt x="11080" y="0"/>
                  <a:pt x="11086" y="6"/>
                  <a:pt x="11086" y="13"/>
                </a:cubicBezTo>
                <a:cubicBezTo>
                  <a:pt x="11086" y="20"/>
                  <a:pt x="11080" y="26"/>
                  <a:pt x="11073" y="26"/>
                </a:cubicBezTo>
                <a:lnTo>
                  <a:pt x="10894" y="26"/>
                </a:lnTo>
                <a:cubicBezTo>
                  <a:pt x="10886" y="26"/>
                  <a:pt x="10881" y="20"/>
                  <a:pt x="10881" y="13"/>
                </a:cubicBezTo>
                <a:cubicBezTo>
                  <a:pt x="10881" y="6"/>
                  <a:pt x="10886" y="0"/>
                  <a:pt x="10894" y="0"/>
                </a:cubicBezTo>
                <a:close/>
              </a:path>
            </a:pathLst>
          </a:custGeom>
          <a:solidFill>
            <a:srgbClr val="FF0000"/>
          </a:solidFill>
          <a:ln w="1" cap="flat">
            <a:solidFill>
              <a:srgbClr val="FF0000"/>
            </a:solidFill>
            <a:prstDash val="solid"/>
            <a:bevel/>
            <a:headEnd/>
            <a:tailEnd/>
          </a:ln>
        </xdr:spPr>
      </xdr:sp>
      <xdr:sp macro="" textlink="">
        <xdr:nvSpPr>
          <xdr:cNvPr id="194189" name="Line 280">
            <a:extLst>
              <a:ext uri="{FF2B5EF4-FFF2-40B4-BE49-F238E27FC236}">
                <a16:creationId xmlns:a16="http://schemas.microsoft.com/office/drawing/2014/main" id="{00000000-0008-0000-0000-00008DF60200}"/>
              </a:ext>
            </a:extLst>
          </xdr:cNvPr>
          <xdr:cNvSpPr>
            <a:spLocks noChangeShapeType="1"/>
          </xdr:cNvSpPr>
        </xdr:nvSpPr>
        <xdr:spPr bwMode="auto">
          <a:xfrm>
            <a:off x="381" y="563"/>
            <a:ext cx="177" cy="0"/>
          </a:xfrm>
          <a:prstGeom prst="line">
            <a:avLst/>
          </a:prstGeom>
          <a:noFill/>
          <a:ln w="4" cap="rnd">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190" name="Freeform 281">
            <a:extLst>
              <a:ext uri="{FF2B5EF4-FFF2-40B4-BE49-F238E27FC236}">
                <a16:creationId xmlns:a16="http://schemas.microsoft.com/office/drawing/2014/main" id="{00000000-0008-0000-0000-00008EF60200}"/>
              </a:ext>
            </a:extLst>
          </xdr:cNvPr>
          <xdr:cNvSpPr>
            <a:spLocks/>
          </xdr:cNvSpPr>
        </xdr:nvSpPr>
        <xdr:spPr bwMode="auto">
          <a:xfrm>
            <a:off x="360" y="556"/>
            <a:ext cx="22" cy="15"/>
          </a:xfrm>
          <a:custGeom>
            <a:avLst/>
            <a:gdLst>
              <a:gd name="T0" fmla="*/ 22 w 22"/>
              <a:gd name="T1" fmla="*/ 15 h 15"/>
              <a:gd name="T2" fmla="*/ 0 w 22"/>
              <a:gd name="T3" fmla="*/ 7 h 15"/>
              <a:gd name="T4" fmla="*/ 22 w 22"/>
              <a:gd name="T5" fmla="*/ 0 h 15"/>
              <a:gd name="T6" fmla="*/ 22 w 22"/>
              <a:gd name="T7" fmla="*/ 15 h 1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2" h="15">
                <a:moveTo>
                  <a:pt x="22" y="15"/>
                </a:moveTo>
                <a:lnTo>
                  <a:pt x="0" y="7"/>
                </a:lnTo>
                <a:lnTo>
                  <a:pt x="22" y="0"/>
                </a:lnTo>
                <a:lnTo>
                  <a:pt x="22" y="15"/>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4191" name="Rectangle 282">
            <a:extLst>
              <a:ext uri="{FF2B5EF4-FFF2-40B4-BE49-F238E27FC236}">
                <a16:creationId xmlns:a16="http://schemas.microsoft.com/office/drawing/2014/main" id="{00000000-0008-0000-0000-00008FF60200}"/>
              </a:ext>
            </a:extLst>
          </xdr:cNvPr>
          <xdr:cNvSpPr>
            <a:spLocks noChangeArrowheads="1"/>
          </xdr:cNvSpPr>
        </xdr:nvSpPr>
        <xdr:spPr bwMode="auto">
          <a:xfrm>
            <a:off x="399" y="551"/>
            <a:ext cx="119" cy="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475" name="Rectangle 283">
            <a:extLst>
              <a:ext uri="{FF2B5EF4-FFF2-40B4-BE49-F238E27FC236}">
                <a16:creationId xmlns:a16="http://schemas.microsoft.com/office/drawing/2014/main" id="{00000000-0008-0000-0000-00001B210000}"/>
              </a:ext>
            </a:extLst>
          </xdr:cNvPr>
          <xdr:cNvSpPr>
            <a:spLocks noChangeArrowheads="1"/>
          </xdr:cNvSpPr>
        </xdr:nvSpPr>
        <xdr:spPr bwMode="auto">
          <a:xfrm>
            <a:off x="401" y="549"/>
            <a:ext cx="112" cy="15"/>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Data Item details on MM </a:t>
            </a:r>
            <a:endParaRPr lang="en-IE"/>
          </a:p>
        </xdr:txBody>
      </xdr:sp>
      <xdr:sp macro="" textlink="">
        <xdr:nvSpPr>
          <xdr:cNvPr id="8476" name="Rectangle 284">
            <a:extLst>
              <a:ext uri="{FF2B5EF4-FFF2-40B4-BE49-F238E27FC236}">
                <a16:creationId xmlns:a16="http://schemas.microsoft.com/office/drawing/2014/main" id="{00000000-0008-0000-0000-00001C210000}"/>
              </a:ext>
            </a:extLst>
          </xdr:cNvPr>
          <xdr:cNvSpPr>
            <a:spLocks noChangeArrowheads="1"/>
          </xdr:cNvSpPr>
        </xdr:nvSpPr>
        <xdr:spPr bwMode="auto">
          <a:xfrm>
            <a:off x="399" y="562"/>
            <a:ext cx="123" cy="15"/>
          </a:xfrm>
          <a:prstGeom prst="rect">
            <a:avLst/>
          </a:prstGeom>
          <a:noFill/>
          <a:ln>
            <a:noFill/>
          </a:ln>
        </xdr:spPr>
        <xdr:txBody>
          <a:bodyPr wrap="none" lIns="0" tIns="0" rIns="0" bIns="0" anchor="t">
            <a:spAutoFit/>
          </a:bodyPr>
          <a:lstStyle/>
          <a:p>
            <a:pPr algn="l" rtl="0">
              <a:defRPr sz="1000"/>
            </a:pPr>
            <a:r>
              <a:rPr lang="en-IE" sz="800" b="0" i="0" u="none" strike="noStrike" baseline="0">
                <a:solidFill>
                  <a:srgbClr val="000000"/>
                </a:solidFill>
                <a:latin typeface="Arial"/>
                <a:cs typeface="Arial"/>
              </a:rPr>
              <a:t>drawn  from Data Def tab </a:t>
            </a:r>
            <a:endParaRPr lang="en-IE"/>
          </a:p>
        </xdr:txBody>
      </xdr:sp>
      <xdr:sp macro="" textlink="">
        <xdr:nvSpPr>
          <xdr:cNvPr id="8477" name="Rectangle 285">
            <a:extLst>
              <a:ext uri="{FF2B5EF4-FFF2-40B4-BE49-F238E27FC236}">
                <a16:creationId xmlns:a16="http://schemas.microsoft.com/office/drawing/2014/main" id="{00000000-0008-0000-0000-00001D210000}"/>
              </a:ext>
            </a:extLst>
          </xdr:cNvPr>
          <xdr:cNvSpPr>
            <a:spLocks noChangeArrowheads="1"/>
          </xdr:cNvSpPr>
        </xdr:nvSpPr>
        <xdr:spPr bwMode="auto">
          <a:xfrm>
            <a:off x="318" y="933"/>
            <a:ext cx="208"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Business name to Schema Name </a:t>
            </a:r>
            <a:endParaRPr lang="en-IE"/>
          </a:p>
        </xdr:txBody>
      </xdr:sp>
      <xdr:sp macro="" textlink="">
        <xdr:nvSpPr>
          <xdr:cNvPr id="8478" name="Rectangle 286">
            <a:extLst>
              <a:ext uri="{FF2B5EF4-FFF2-40B4-BE49-F238E27FC236}">
                <a16:creationId xmlns:a16="http://schemas.microsoft.com/office/drawing/2014/main" id="{00000000-0008-0000-0000-00001E210000}"/>
              </a:ext>
            </a:extLst>
          </xdr:cNvPr>
          <xdr:cNvSpPr>
            <a:spLocks noChangeArrowheads="1"/>
          </xdr:cNvSpPr>
        </xdr:nvSpPr>
        <xdr:spPr bwMode="auto">
          <a:xfrm>
            <a:off x="395" y="949"/>
            <a:ext cx="56"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mapping </a:t>
            </a:r>
            <a:endParaRPr lang="en-IE"/>
          </a:p>
        </xdr:txBody>
      </xdr:sp>
      <xdr:sp macro="" textlink="">
        <xdr:nvSpPr>
          <xdr:cNvPr id="8479" name="Rectangle 287">
            <a:extLst>
              <a:ext uri="{FF2B5EF4-FFF2-40B4-BE49-F238E27FC236}">
                <a16:creationId xmlns:a16="http://schemas.microsoft.com/office/drawing/2014/main" id="{00000000-0008-0000-0000-00001F210000}"/>
              </a:ext>
            </a:extLst>
          </xdr:cNvPr>
          <xdr:cNvSpPr>
            <a:spLocks noChangeArrowheads="1"/>
          </xdr:cNvSpPr>
        </xdr:nvSpPr>
        <xdr:spPr bwMode="auto">
          <a:xfrm>
            <a:off x="352" y="974"/>
            <a:ext cx="208"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Schema Name to Business name </a:t>
            </a:r>
            <a:endParaRPr lang="en-IE"/>
          </a:p>
        </xdr:txBody>
      </xdr:sp>
      <xdr:sp macro="" textlink="">
        <xdr:nvSpPr>
          <xdr:cNvPr id="8480" name="Rectangle 288">
            <a:extLst>
              <a:ext uri="{FF2B5EF4-FFF2-40B4-BE49-F238E27FC236}">
                <a16:creationId xmlns:a16="http://schemas.microsoft.com/office/drawing/2014/main" id="{00000000-0008-0000-0000-000020210000}"/>
              </a:ext>
            </a:extLst>
          </xdr:cNvPr>
          <xdr:cNvSpPr>
            <a:spLocks noChangeArrowheads="1"/>
          </xdr:cNvSpPr>
        </xdr:nvSpPr>
        <xdr:spPr bwMode="auto">
          <a:xfrm>
            <a:off x="428" y="990"/>
            <a:ext cx="56"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mapping </a:t>
            </a:r>
            <a:endParaRPr lang="en-IE"/>
          </a:p>
        </xdr:txBody>
      </xdr:sp>
      <xdr:sp macro="" textlink="">
        <xdr:nvSpPr>
          <xdr:cNvPr id="8481" name="Rectangle 289">
            <a:extLst>
              <a:ext uri="{FF2B5EF4-FFF2-40B4-BE49-F238E27FC236}">
                <a16:creationId xmlns:a16="http://schemas.microsoft.com/office/drawing/2014/main" id="{00000000-0008-0000-0000-000021210000}"/>
              </a:ext>
            </a:extLst>
          </xdr:cNvPr>
          <xdr:cNvSpPr>
            <a:spLocks noChangeArrowheads="1"/>
          </xdr:cNvSpPr>
        </xdr:nvSpPr>
        <xdr:spPr bwMode="auto">
          <a:xfrm>
            <a:off x="308" y="899"/>
            <a:ext cx="170"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Business name to Message </a:t>
            </a:r>
            <a:endParaRPr lang="en-IE"/>
          </a:p>
        </xdr:txBody>
      </xdr:sp>
      <xdr:sp macro="" textlink="">
        <xdr:nvSpPr>
          <xdr:cNvPr id="8482" name="Rectangle 290">
            <a:extLst>
              <a:ext uri="{FF2B5EF4-FFF2-40B4-BE49-F238E27FC236}">
                <a16:creationId xmlns:a16="http://schemas.microsoft.com/office/drawing/2014/main" id="{00000000-0008-0000-0000-000022210000}"/>
              </a:ext>
            </a:extLst>
          </xdr:cNvPr>
          <xdr:cNvSpPr>
            <a:spLocks noChangeArrowheads="1"/>
          </xdr:cNvSpPr>
        </xdr:nvSpPr>
        <xdr:spPr bwMode="auto">
          <a:xfrm>
            <a:off x="368" y="915"/>
            <a:ext cx="56" cy="17"/>
          </a:xfrm>
          <a:prstGeom prst="rect">
            <a:avLst/>
          </a:prstGeom>
          <a:noFill/>
          <a:ln>
            <a:noFill/>
          </a:ln>
        </xdr:spPr>
        <xdr:txBody>
          <a:bodyPr wrap="none" lIns="0" tIns="0" rIns="0" bIns="0" anchor="t">
            <a:spAutoFit/>
          </a:bodyPr>
          <a:lstStyle/>
          <a:p>
            <a:pPr algn="l" rtl="0">
              <a:defRPr sz="1000"/>
            </a:pPr>
            <a:r>
              <a:rPr lang="en-IE" sz="1000" b="1" i="0" u="none" strike="noStrike" baseline="0">
                <a:solidFill>
                  <a:srgbClr val="000000"/>
                </a:solidFill>
                <a:latin typeface="Arial"/>
                <a:cs typeface="Arial"/>
              </a:rPr>
              <a:t>mapping </a:t>
            </a:r>
            <a:endParaRPr lang="en-IE"/>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114300</xdr:colOff>
          <xdr:row>4</xdr:row>
          <xdr:rowOff>31750</xdr:rowOff>
        </xdr:from>
        <xdr:to>
          <xdr:col>4</xdr:col>
          <xdr:colOff>768350</xdr:colOff>
          <xdr:row>4</xdr:row>
          <xdr:rowOff>457200</xdr:rowOff>
        </xdr:to>
        <xdr:sp macro="" textlink="">
          <xdr:nvSpPr>
            <xdr:cNvPr id="3684" name="Button 612" hidden="1">
              <a:extLst>
                <a:ext uri="{63B3BB69-23CF-44E3-9099-C40C66FF867C}">
                  <a14:compatExt spid="_x0000_s3684"/>
                </a:ext>
                <a:ext uri="{FF2B5EF4-FFF2-40B4-BE49-F238E27FC236}">
                  <a16:creationId xmlns:a16="http://schemas.microsoft.com/office/drawing/2014/main" id="{00000000-0008-0000-0200-0000640E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IE" sz="1000" b="0" i="0" u="none" strike="noStrike" baseline="0">
                  <a:solidFill>
                    <a:srgbClr val="000000"/>
                  </a:solidFill>
                  <a:latin typeface="Arial"/>
                  <a:cs typeface="Arial"/>
                </a:rPr>
                <a:t>Expand/Collapse  Groups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882650</xdr:colOff>
          <xdr:row>4</xdr:row>
          <xdr:rowOff>38100</xdr:rowOff>
        </xdr:from>
        <xdr:to>
          <xdr:col>4</xdr:col>
          <xdr:colOff>2286000</xdr:colOff>
          <xdr:row>4</xdr:row>
          <xdr:rowOff>463550</xdr:rowOff>
        </xdr:to>
        <xdr:sp macro="" textlink="">
          <xdr:nvSpPr>
            <xdr:cNvPr id="3685" name="Button 613" hidden="1">
              <a:extLst>
                <a:ext uri="{63B3BB69-23CF-44E3-9099-C40C66FF867C}">
                  <a14:compatExt spid="_x0000_s3685"/>
                </a:ext>
                <a:ext uri="{FF2B5EF4-FFF2-40B4-BE49-F238E27FC236}">
                  <a16:creationId xmlns:a16="http://schemas.microsoft.com/office/drawing/2014/main" id="{00000000-0008-0000-0200-0000650E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IE" sz="1000" b="0" i="0" u="none" strike="noStrike" baseline="0">
                  <a:solidFill>
                    <a:srgbClr val="000000"/>
                  </a:solidFill>
                  <a:latin typeface="Arial"/>
                  <a:cs typeface="Arial"/>
                </a:rPr>
                <a:t>Reset Filters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mdservice.com/hrds/market-messages/HBL%20Data%20Defs%20and%20Codes%20v2.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Read Me First "/>
      <sheetName val="Data Items (restructured)"/>
      <sheetName val="Data Items"/>
      <sheetName val="Data Codes"/>
      <sheetName val="XSD import "/>
      <sheetName val="TransTabs"/>
    </sheetNames>
    <sheetDataSet>
      <sheetData sheetId="0"/>
      <sheetData sheetId="1"/>
      <sheetData sheetId="2"/>
      <sheetData sheetId="3"/>
      <sheetData sheetId="4"/>
      <sheetData sheetId="5"/>
      <sheetData sheetId="6"/>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D44A9402-3309-416C-A3E7-E48344862F94}">
    <nsvFilter filterId="{00000000-0009-0000-0000-000002000000}" ref="A10:IS3105" tableId="0">
      <columnFilter colId="1">
        <filter colId="1">
          <x:filters>
            <x:filter val="140"/>
          </x:filters>
        </filter>
      </columnFilter>
    </nsvFilter>
  </namedSheetView>
</namedSheetView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eter Cabena " refreshedDate="40868.440067708332" createdVersion="1" refreshedVersion="2" recordCount="0" upgradeOnRefresh="1" xr:uid="{00000000-000A-0000-FFFF-FFFF00000000}">
  <cacheSource type="worksheet">
    <worksheetSource name="impact"/>
  </cacheSource>
  <cacheFields count="16">
    <cacheField name="Market Message" numFmtId="0">
      <sharedItems containsBlank="1" count="96">
        <s v="MessageHeader"/>
        <s v="010"/>
        <s v="011"/>
        <s v="011A"/>
        <s v="012"/>
        <s v="012W"/>
        <s v="013"/>
        <s v="014R"/>
        <s v="015"/>
        <s v="016"/>
        <s v="017"/>
        <m/>
        <s v="021"/>
        <s v="030"/>
        <s v="101"/>
        <s v="101P"/>
        <s v="101R"/>
        <s v="102"/>
        <s v="102P"/>
        <s v="102R"/>
        <s v="105"/>
        <s v="105L"/>
        <s v="106D"/>
        <s v="106E"/>
        <s v="110"/>
        <s v="111"/>
        <s v="111A"/>
        <s v="111L"/>
        <s v="111R"/>
        <s v="112"/>
        <s v="112R"/>
        <s v="112W"/>
        <s v="114"/>
        <s v="115"/>
        <s v="115R"/>
        <s v="116"/>
        <s v="116A"/>
        <s v="116N"/>
        <s v="116R"/>
        <s v="117D"/>
        <s v="117R"/>
        <s v="122"/>
        <s v="122R"/>
        <s v="130D"/>
        <s v="130R"/>
        <s v="131"/>
        <s v="137R"/>
        <s v="140"/>
        <s v="208"/>
        <s v="210"/>
        <s v="252"/>
        <s v="260"/>
        <s v="261"/>
        <s v="300"/>
        <s v="300S"/>
        <s v="300W"/>
        <s v="301"/>
        <s v="301N"/>
        <s v="303R"/>
        <s v="305"/>
        <s v="306"/>
        <s v="306W"/>
        <s v="307"/>
        <s v="307W"/>
        <s v="308"/>
        <s v="310"/>
        <s v="310W"/>
        <s v="311"/>
        <s v="320"/>
        <s v="320W"/>
        <s v="321"/>
        <s v="330"/>
        <s v="331"/>
        <s v="332"/>
        <s v="332W"/>
        <s v="341"/>
        <s v="342"/>
        <s v="352R"/>
        <s v="501"/>
        <s v="504"/>
        <s v="505"/>
        <s v="507"/>
        <s v="507C"/>
        <s v="591"/>
        <s v="594"/>
        <s v="595"/>
        <s v="596"/>
        <s v="597"/>
        <s v="598"/>
        <s v="601"/>
        <s v="602"/>
        <s v="700"/>
        <s v="700W"/>
        <s v="701"/>
        <s v="701W"/>
        <s v="999"/>
      </sharedItems>
    </cacheField>
    <cacheField name="Segment" numFmtId="0">
      <sharedItems containsString="0"/>
    </cacheField>
    <cacheField name="Seg Use" numFmtId="0">
      <sharedItems containsBlank="1" count="6">
        <m/>
        <s v="optM"/>
        <s v="req"/>
        <s v="opt"/>
        <s v="reqM"/>
        <s v="optM "/>
      </sharedItems>
    </cacheField>
    <cacheField name="Data Item " numFmtId="0">
      <sharedItems containsBlank="1" count="203">
        <s v="MessageTypeCode"/>
        <s v="VersionNumber"/>
        <s v="MarketTimestamp"/>
        <s v="TxRefNbr"/>
        <s v="SenderID"/>
        <s v="RecipientID"/>
        <m/>
        <s v="MPRN"/>
        <s v="MPBusinessReference"/>
        <s v="SupplierMPID"/>
        <s v="SupplierUnitID"/>
        <s v="SSAC"/>
        <s v="SupplyAgreementFlag"/>
        <s v="COT_LE_Flag"/>
        <s v="COS_ReadArrangementCode"/>
        <s v="COS_EstimateAcceptableFlag"/>
        <s v="MeterConfigurationCode"/>
        <s v="TariffConfigurationCode"/>
        <s v="RequiredDate"/>
        <s v="EAI_Code"/>
        <s v="SecurityQuestion"/>
        <s v="SecurityAnswer"/>
        <s v="MeterReaderPassword"/>
        <s v="DebtTransferFlag"/>
        <s v="MedicalEquipmentDetailsCode"/>
        <s v="DisplayOnExtranet"/>
        <s v="CustomerServiceDetailsCode"/>
        <s v="AppointmentID"/>
        <s v="PrepaymentType"/>
        <s v="MeterWorksTypeCode"/>
        <s v="AccessArrangements"/>
        <s v="UnitNo"/>
        <s v="AddrLine1"/>
        <s v="AddrLine2"/>
        <s v="HouseNo"/>
        <s v="Street"/>
        <s v="AddrLine4"/>
        <s v="AddrLine5"/>
        <s v="PostCode"/>
        <s v="City"/>
        <s v="CountyIreland"/>
        <s v="Country"/>
        <s v="Title"/>
        <s v="LastName"/>
        <s v="FirstName"/>
        <s v="OrganisationOne"/>
        <s v="OrganisationTwo"/>
        <s v="RegisteredCompanyNumber"/>
        <s v="TradingAs"/>
        <s v="PreviousSupplier"/>
        <s v="PreviousAccountNumber"/>
        <s v="PreviousMPRN"/>
        <s v="PreviousAddress"/>
        <s v="Email"/>
        <s v="Number"/>
        <s v="Extn"/>
        <s v="COName"/>
        <s v="CountyState"/>
        <s v="POBoxNumber"/>
        <s v="ContactName"/>
        <s v="MeterCategoryCode"/>
        <s v="SerialNumber"/>
        <s v="MeterRegisterSequence"/>
        <s v="TimeslotCode"/>
        <s v="ReadingValue"/>
        <s v="RegisterTypeCode"/>
        <s v="CancellationReasonCode"/>
        <s v="CancellationAgreementFlag"/>
        <s v="RequestStatusCode"/>
        <s v="ObjectionReasonCode"/>
        <s v="ChangeMeterAddressFlag"/>
        <s v="DeletePOBoxAddressFlag"/>
        <s v="AccessInstructionsText"/>
        <s v="DeleteAccessInstructionsFlag"/>
        <s v="ChangeOfUsageCode"/>
        <s v="DeleteMedicalEquipmentNeedsFlag"/>
        <s v="DeleteMeterReaderPassword"/>
        <s v="LongTermVacantIndicatorFlag"/>
        <s v="DeleteCustomerServiceDetailsFlag"/>
        <s v="RejectReasonCode"/>
        <s v="ReadReasonCode"/>
        <s v="ReadTypeCode"/>
        <s v="MeterPointStatusCode"/>
        <s v="MeterPointStatusReasonCode"/>
        <s v="AppointmentDate"/>
        <s v="AppointmentTimeSlot"/>
        <s v="CompanyAuthorisedOfficer"/>
        <s v="DeRegistrationReasonCode"/>
        <s v="TokenMeterDetails"/>
        <s v="SettlementClassCode"/>
        <s v="ConnectionSystemCode"/>
        <s v="DUOS_Group"/>
        <s v="MaximumImportCapacity"/>
        <s v="LoadFactorCode"/>
        <s v="DLF_Code"/>
        <s v="TransformerLossFactor"/>
        <s v="MaximumExportCapacity"/>
        <s v="RegistrationReceiptDate"/>
        <s v="LoadProfileCode"/>
        <s v="EffectiveFromDate"/>
        <s v="KeypadPremisesNumber"/>
        <s v="ReadFrequencyCode"/>
        <s v="ReadCycle"/>
        <s v="ProvAccCompletionRequirementCode"/>
        <s v="RegistrationMeterConfigurationCode"/>
        <s v="LastActualReadDate"/>
        <s v="VCAttributeDeleted"/>
        <s v="MICStartDate"/>
        <s v="CurrentChargeableServiceCapacity"/>
        <s v="SupplierMPIDOld"/>
        <s v="Comments"/>
        <s v="IssueDate"/>
        <s v="ObjectionDate"/>
        <s v="ChangeOfUsageFlag"/>
        <s v="MeterPointAddressChangedFlag"/>
        <s v="CustomerDetailsChangedFlag"/>
        <s v="MessageStatusCode"/>
        <s v="DelayReasonCode"/>
        <s v="WorkTypeCode"/>
        <s v="RequestStatusCode131"/>
        <s v="DateOfVisit"/>
        <s v="OutcomeReasonCode"/>
        <s v="OrderStatusCode"/>
        <s v="ObservationText"/>
        <s v="AppointmentRejectionReason"/>
        <s v="ReadDate"/>
        <s v="ObservationCode"/>
        <s v="ObservationDate"/>
        <s v="NetworksReferenceNumber"/>
        <s v="ActualUsageFactor"/>
        <s v="EstimatedUsageFactor"/>
        <s v="UOM_Code"/>
        <s v="MeterMultiplier"/>
        <s v="PreviousReadDate"/>
        <s v="Consumption"/>
        <s v="ReadStatusCode"/>
        <s v="MeterReaderRemarkCode"/>
        <s v="MeterReaderRemarks"/>
        <s v="WithdrawalReasonCode"/>
        <s v="CSCStartDate"/>
        <s v="CSC5YrEndDate"/>
        <s v="NoReadCode"/>
        <s v="DebitReEst"/>
        <s v="LoadFactorNewCode"/>
        <s v="MeterLocationCode"/>
        <s v="PostDecimalDetails"/>
        <s v="PreDecimalDetails"/>
        <s v="EstimatedConsumption"/>
        <s v="ExchangedMeterReference"/>
        <s v="MeteringInterval"/>
        <s v="AlertFlag"/>
        <s v="ReadingReplacementVersionNumber"/>
        <s v="IntervalValue"/>
        <s v="IntervalPeriodTimestamp"/>
        <s v="IntervalStatusCode"/>
        <s v="NetActiveDemandValue"/>
        <s v="MPRNCount"/>
        <s v="ChannelCount"/>
        <s v="GeneratorMPID"/>
        <s v="GenerationUnitID"/>
        <s v="SettlementDate"/>
        <s v="SettlementInterval"/>
        <s v="AggregatedConsumption"/>
        <s v="LossAdjustedAggregatedConsumption"/>
        <s v="MPRNTally"/>
        <s v="TimeOfUse"/>
        <s v="TotalUsageFactor"/>
        <s v="GenerationUnitMeteredGeneration"/>
        <s v="LossAdjustedGenerationUnitMeteredGeneration"/>
        <s v="DUOS_InvoiceNumber"/>
        <s v="DUOS_InvoiceItemNumber"/>
        <s v="DisputeReasonCode"/>
        <s v="AmountDisputedTotal"/>
        <s v="DisputeRecordCount"/>
        <s v="SettlementRunIndicator"/>
        <s v="PercntMPRNEst"/>
        <s v="PercntConsAct"/>
        <s v="StartPeriodTime"/>
        <s v="EndPeriodTime"/>
        <s v="TimeCreated"/>
        <s v="ReadingNumber"/>
        <s v="StartTime"/>
        <s v="EndTime"/>
        <s v="MeasuredQuantity"/>
        <s v="QueryFlag"/>
        <s v="ReadingDataStatus"/>
        <s v="NIEP"/>
        <s v="OriginalTxRefNbr"/>
        <s v="OriginalMessage"/>
        <s v="ErrorCategoryCode"/>
        <s v="ErrorDescription"/>
        <s v="RecordCount"/>
        <s v="GroupedMPRN"/>
        <s v="TransactionReasonCode"/>
        <s v="PSOExemptionFlag"/>
        <s v="ConsecutiveNumber"/>
        <s v="UnmeteredTypeCode"/>
        <s v="InstalledValue"/>
        <s v="BillingValue"/>
        <s v="RepetitionFactor"/>
        <s v="CalculationDate"/>
        <s v="BillingStartDate"/>
        <s v="BillingEndDate"/>
      </sharedItems>
    </cacheField>
    <cacheField name="Use" numFmtId="0">
      <sharedItems containsBlank="1" count="8">
        <s v="req"/>
        <m/>
        <s v="opt"/>
        <s v="req                                        "/>
        <s v="req   "/>
        <s v="req  "/>
        <s v="req       "/>
        <s v="req                   "/>
      </sharedItems>
    </cacheField>
    <cacheField name="Type" numFmtId="0">
      <sharedItems containsBlank="1" count="8">
        <s v="string"/>
        <s v="dateTime"/>
        <m/>
        <s v="boolean"/>
        <s v="date"/>
        <s v="decimal"/>
        <s v="int"/>
        <s v="base64Binary"/>
      </sharedItems>
    </cacheField>
    <cacheField name="Length (Fixed) " numFmtId="0">
      <sharedItems containsBlank="1" containsMixedTypes="1" containsNumber="1" containsInteger="1" minValue="1" maxValue="19" count="11">
        <s v=""/>
        <n v="8"/>
        <n v="3"/>
        <m/>
        <n v="11"/>
        <n v="9"/>
        <n v="2"/>
        <n v="4"/>
        <n v="10"/>
        <n v="19"/>
        <n v="1"/>
      </sharedItems>
    </cacheField>
    <cacheField name="Max Length (Variable) " numFmtId="0">
      <sharedItems containsBlank="1" containsMixedTypes="1" containsNumber="1" containsInteger="1" minValue="1" maxValue="1000" count="25">
        <n v="4"/>
        <s v=""/>
        <n v="35"/>
        <m/>
        <n v="1"/>
        <n v="3"/>
        <n v="10"/>
        <n v="5"/>
        <n v="2"/>
        <n v="100"/>
        <n v="8"/>
        <n v="40"/>
        <n v="60"/>
        <n v="30"/>
        <n v="20"/>
        <n v="256"/>
        <n v="70"/>
        <n v="15"/>
        <n v="9"/>
        <n v="254"/>
        <n v="512"/>
        <n v="150"/>
        <n v="18"/>
        <n v="16"/>
        <n v="1000"/>
      </sharedItems>
    </cacheField>
    <cacheField name="Min Length ( Variable) " numFmtId="0">
      <sharedItems containsBlank="1" containsMixedTypes="1" containsNumber="1" containsInteger="1" minValue="2" maxValue="3" count="4">
        <n v="3"/>
        <s v=""/>
        <m/>
        <n v="2"/>
      </sharedItems>
    </cacheField>
    <cacheField name="Digits (Total)" numFmtId="0">
      <sharedItems containsBlank="1" containsMixedTypes="1" containsNumber="1" containsInteger="1" minValue="1" maxValue="31" count="15">
        <s v=""/>
        <m/>
        <n v="15"/>
        <n v="9"/>
        <n v="6"/>
        <n v="12"/>
        <n v="4"/>
        <n v="2"/>
        <n v="8"/>
        <n v="31"/>
        <n v="13"/>
        <n v="3"/>
        <n v="1"/>
        <n v="10"/>
        <n v="16"/>
      </sharedItems>
    </cacheField>
    <cacheField name="Digits (Post-Decimal)" numFmtId="0">
      <sharedItems containsBlank="1" containsMixedTypes="1" containsNumber="1" containsInteger="1" minValue="2" maxValue="14" count="9">
        <s v=""/>
        <m/>
        <n v="3"/>
        <n v="4"/>
        <n v="8"/>
        <n v="5"/>
        <n v="2"/>
        <n v="14"/>
        <n v="7"/>
      </sharedItems>
    </cacheField>
    <cacheField name="Pattern" numFmtId="0">
      <sharedItems containsBlank="1" count="3">
        <s v="Yes"/>
        <s v=""/>
        <m/>
      </sharedItems>
    </cacheField>
    <cacheField name="Used in ROI?" numFmtId="0">
      <sharedItems containsBlank="1" count="3">
        <m/>
        <s v="Yes"/>
        <s v="No"/>
      </sharedItems>
    </cacheField>
    <cacheField name="Used in NI?" numFmtId="0">
      <sharedItems containsBlank="1" count="3">
        <m/>
        <s v="Yes"/>
        <s v="No"/>
      </sharedItems>
    </cacheField>
    <cacheField name="Action" numFmtId="0">
      <sharedItems containsBlank="1" count="5">
        <m/>
        <s v="NFA"/>
        <s v="Update"/>
        <s v="Update "/>
        <s v="NFA "/>
      </sharedItems>
    </cacheField>
    <cacheField name="Comment from Schema / HBL alignment Workshop (6/7 Sep) " numFmtId="0">
      <sharedItems containsBlank="1" count="38">
        <m/>
        <s v="Complete - Update"/>
        <s v="Value = Yes. Update D&amp;C (DONE)"/>
        <s v="Make New Seg called CustomerServiceSpecialNeeds, Opt, M; Field = Req, not M (DONE) "/>
        <s v="Pattern = Yes. Update D&amp;C (DONE)"/>
        <s v="Field = Number (DONE) "/>
        <s v="Field = Extn (DONE) "/>
        <s v="Seg = M (DONE) "/>
        <s v="New seg called SpecialNeedsDeleteDetails, opt, M (DONE) "/>
        <s v="Seg Use = Opt (DONE) "/>
        <s v="Value = Yes. Update D&amp;C (DONE) "/>
        <s v="New Seg called CustomerServiceSpecialNeeds, opt, m ; Field is req (DONE) "/>
        <s v="Make Seg called CustomerServiceSpecialNeeds, Opt, M; Field = Req (DONE) "/>
        <s v="Schema Change - field added (DONE) "/>
        <s v="Pattern = yes (DONE) "/>
        <s v="Value = Yes (DONE) "/>
        <s v="Make new Seg called CustomerServicesSpecialNeeds, Opt, M; field is Req and not M (DONE) "/>
        <s v="Make new Seg called CustomerServiceSpecialNeeds, Opt, M; field is Req and Not M (DONE) "/>
        <s v="Complete"/>
        <s v="Complete "/>
        <s v="Copy in MP Address (DONE) "/>
        <s v="Use = req (DONE) "/>
        <s v="Seq Use = M (DONE) "/>
        <s v="Field added to schema.  Not in ROI Guide (Cust and Data agg). Update Guide. (DONE)  "/>
        <s v=" "/>
        <s v="Complete - Update "/>
        <s v="Chars = 3 (DONE)"/>
        <s v="Chars = 150 (DONE) "/>
        <s v="Chars=3 (DONE) "/>
        <s v="Chars=150 (DONE) "/>
        <s v="Schema Change - 6 fields added (DONE) "/>
        <s v="Udpate ROI Guide (Meter Registration)to correct spelling of Premises (DONE) "/>
        <s v="Add new field. (DONE) "/>
        <s v="Add new field. (DONE) Update ROI Guide (Meter Works) with new field (DONE) "/>
        <s v="Type=datetime (DONE) "/>
        <s v="Type = datetime (DONE) "/>
        <s v="Use = Req.  Update ROI Guide (Data Agg) to Req. (DONE) "/>
        <s v="Schema Change - removed group as this was dup of segment def.   (DONE) "/>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rcoran. Emer (ESB Networks)" refreshedDate="43683.369065393519" createdVersion="1" refreshedVersion="4" recordCount="0" upgradeOnRefresh="1" xr:uid="{00000000-000A-0000-FFFF-FFFF01000000}">
  <cacheSource type="worksheet">
    <worksheetSource name="=mmitems"/>
  </cacheSource>
  <cacheFields count="4">
    <cacheField name="Market Message" numFmtId="0">
      <sharedItems containsBlank="1" count="97">
        <s v="MessageHeader"/>
        <s v="010"/>
        <s v="011"/>
        <s v="012"/>
        <s v="013"/>
        <s v="015"/>
        <s v="016"/>
        <s v="017"/>
        <m/>
        <s v="021"/>
        <s v="030"/>
        <s v="101"/>
        <s v="102"/>
        <s v="105"/>
        <s v="110"/>
        <s v="111"/>
        <s v="112"/>
        <s v="114"/>
        <s v="115"/>
        <s v="116"/>
        <s v="122"/>
        <s v="131"/>
        <s v="140"/>
        <s v="208"/>
        <s v="210"/>
        <s v="252"/>
        <s v="260"/>
        <s v="261"/>
        <s v="300"/>
        <s v="301"/>
        <s v="305"/>
        <s v="306"/>
        <s v="307"/>
        <s v="308"/>
        <s v="310"/>
        <s v="311"/>
        <s v="320"/>
        <s v="321"/>
        <s v="322"/>
        <s v="330"/>
        <s v="331"/>
        <s v="332"/>
        <s v="341"/>
        <s v="342"/>
        <s v="343"/>
        <s v="345"/>
        <s v="507"/>
        <s v="591"/>
        <s v="592"/>
        <s v="594"/>
        <s v="595"/>
        <s v="596"/>
        <s v="597"/>
        <s v="598"/>
        <s v="601"/>
        <s v="602"/>
        <s v="700"/>
        <s v="701"/>
        <s v="999"/>
        <s v="011A"/>
        <s v="012W"/>
        <s v="014R"/>
        <s v="101P"/>
        <s v="101R"/>
        <s v="102P"/>
        <s v="102R"/>
        <s v="105L"/>
        <s v="106D"/>
        <s v="106E"/>
        <s v="111A"/>
        <s v="111L"/>
        <s v="111R"/>
        <s v="112R"/>
        <s v="112W"/>
        <s v="115R"/>
        <s v="116A"/>
        <s v="116N"/>
        <s v="116R"/>
        <s v="117D"/>
        <s v="117R"/>
        <s v="122R"/>
        <s v="130D"/>
        <s v="130R"/>
        <s v="137R"/>
        <s v="300S"/>
        <s v="300W"/>
        <s v="301N"/>
        <s v="303R"/>
        <s v="306W"/>
        <s v="307W"/>
        <s v="310W"/>
        <s v="320W"/>
        <s v="332W"/>
        <s v="352R"/>
        <s v="507C"/>
        <s v="700W"/>
        <s v="701W"/>
      </sharedItems>
    </cacheField>
    <cacheField name="Segment" numFmtId="0">
      <sharedItems containsString="0"/>
    </cacheField>
    <cacheField name="Seg Use" numFmtId="0">
      <sharedItems containsString="0"/>
    </cacheField>
    <cacheField name="Data Item " numFmtId="0">
      <sharedItems containsBlank="1" count="212">
        <s v="MessageTypeCode"/>
        <s v="VersionNumber"/>
        <s v="MarketTimestamp"/>
        <s v="TxRefNbr"/>
        <s v="SenderID"/>
        <s v="RecipientID"/>
        <m/>
        <s v="MPRN"/>
        <s v="MPBusinessReference"/>
        <s v="SupplierMPID"/>
        <s v="SupplierUnitID"/>
        <s v="SSAC"/>
        <s v="SupplyAgreementFlag"/>
        <s v="COT_LE_Flag"/>
        <s v="COS_ReadArrangementCode"/>
        <s v="COS_EstimateAcceptableFlag"/>
        <s v="MeterConfigurationCode"/>
        <s v="TariffConfigurationCode"/>
        <s v="RequiredDate"/>
        <s v="EAI_Code"/>
        <s v="SecurityQuestion"/>
        <s v="SecurityAnswer"/>
        <s v="MeterReaderPassword"/>
        <s v="DebtTransferFlag"/>
        <s v="MedicalEquipmentDetailsCode"/>
        <s v="DisplayOnExtranet"/>
        <s v="AppointmentID"/>
        <s v="PrepaymentType"/>
        <s v="MeterWorksTypeCode"/>
        <s v="AccessArrangements"/>
        <s v="SmartNonParticipationCode"/>
        <s v="UnitNo"/>
        <s v="AddrLine1"/>
        <s v="AddrLine2"/>
        <s v="HouseNo"/>
        <s v="Street"/>
        <s v="AddrLine4"/>
        <s v="AddrLine5"/>
        <s v="PostCode"/>
        <s v="City"/>
        <s v="CountyIreland"/>
        <s v="Country"/>
        <s v="Title"/>
        <s v="LastName"/>
        <s v="FirstName"/>
        <s v="OrganisationOne"/>
        <s v="OrganisationTwo"/>
        <s v="RegisteredCompanyNumber"/>
        <s v="TradingAs"/>
        <s v="PreviousSupplier"/>
        <s v="PreviousAccountNumber"/>
        <s v="PreviousMPRN"/>
        <s v="PreviousAddress"/>
        <s v="Email"/>
        <s v="Number"/>
        <s v="Extn"/>
        <s v="COName"/>
        <s v="CountyState"/>
        <s v="POBoxNumber"/>
        <s v="ContactName"/>
        <s v="MeterCategoryCode"/>
        <s v="SerialNumber"/>
        <s v="MeterRegisterSequence"/>
        <s v="TimeslotCode"/>
        <s v="ReadingValue"/>
        <s v="RegisterTypeCode"/>
        <s v="CustomerServiceDetailsCode"/>
        <s v="SmartDataServicesCode"/>
        <s v="RegistrationMeterConfigurationCode"/>
        <s v="CancellationReasonCode"/>
        <s v="RequestStatusCode"/>
        <s v="ObjectionReasonCode"/>
        <s v="ChangeMeterAddressFlag"/>
        <s v="DeletePOBoxAddressFlag"/>
        <s v="AccessInstructionsText"/>
        <s v="DeleteAccessInstructionsFlag"/>
        <s v="ChangeOfUsageCode"/>
        <s v="DeleteMedicalEquipmentNeedsFlag"/>
        <s v="DeleteMeterReaderPassword"/>
        <s v="LongTermVacantIndicatorFlag"/>
        <s v="DeleteCustomerServiceDetailsFlag"/>
        <s v="ReadReasonCode"/>
        <s v="CompanyAuthorisedOfficer"/>
        <s v="ReadTypeCode"/>
        <s v="MeterPointStatusCode"/>
        <s v="MeterPointStatusReasonCode"/>
        <s v="AppointmentDate"/>
        <s v="AppointmentTimeSlot"/>
        <s v="DeRegistrationReasonCode"/>
        <s v="TokenMeterDetails"/>
        <s v="SettlementClassCode"/>
        <s v="ConnectionSystemCode"/>
        <s v="DUOS_Group"/>
        <s v="MaximumImportCapacity"/>
        <s v="LoadFactorCode"/>
        <s v="DLF_Code"/>
        <s v="TransformerLossFactor"/>
        <s v="MaximumExportCapacity"/>
        <s v="RegistrationReceiptDate"/>
        <s v="LoadProfileCode"/>
        <s v="EffectiveFromDate"/>
        <s v="KeypadPremisesNumber"/>
        <s v="ReadFrequencyCode"/>
        <s v="ReadCycle"/>
        <s v="EssentialPlantFlag"/>
        <s v="DUoSBillingFrequencyCode"/>
        <s v="DUOSBillingCycle"/>
        <s v="CommsTechnicallyFeasible"/>
        <s v="LastActualReadDate"/>
        <s v="VCAttributeDeleted"/>
        <s v="MICStartDate"/>
        <s v="CurrentChargeableServiceCapacity"/>
        <s v="SupplierMPIDOld"/>
        <s v="IssueDate"/>
        <s v="ObjectionDate"/>
        <s v="ChangeOfUsageFlag"/>
        <s v="MeterPointAddressChangedFlag"/>
        <s v="CustomerDetailsChangedFlag"/>
        <s v="MessageStatusCode"/>
        <s v="DeleteSmartNonParticipationFlag"/>
        <s v="WorkTypeCode"/>
        <s v="RequestStatusCode131"/>
        <s v="DateOfVisit"/>
        <s v="OutcomeReasonCode"/>
        <s v="OrderStatusCode"/>
        <s v="ObservationText"/>
        <s v="ReadDate"/>
        <s v="ObservationCode"/>
        <s v="ObservationDate"/>
        <s v="NetworksReferenceNumber"/>
        <s v="ActualUsageFactor"/>
        <s v="EstimatedUsageFactor"/>
        <s v="UOM_Code"/>
        <s v="MeterMultiplier"/>
        <s v="PreviousReadDate"/>
        <s v="Consumption"/>
        <s v="ReadStatusCode"/>
        <s v="MeterReaderRemarkCode"/>
        <s v="MeterReaderRemarks"/>
        <s v="CSCStartDate"/>
        <s v="CSC5YrEndDate"/>
        <s v="NoReadCode"/>
        <s v="DebitReEst"/>
        <s v="LoadFactorNewCode"/>
        <s v="MeterLocationCode"/>
        <s v="PostDecimalDetails"/>
        <s v="PreDecimalDetails"/>
        <s v="EstimatedConsumption"/>
        <s v="ExchangedMeterReference"/>
        <s v="MeteringInterval"/>
        <s v="AlertFlag"/>
        <s v="ReadingReplacementVersionNumber"/>
        <s v="IntervalValue"/>
        <s v="IntervalPeriodTimestamp"/>
        <s v="IntervalStatusCode"/>
        <s v="NetActiveDemandValue"/>
        <s v="MPRNCount"/>
        <s v="ChannelCount"/>
        <s v="GenerationUnitID"/>
        <s v="GeneratorMPID"/>
        <s v="DUOS_InvoiceNumber"/>
        <s v="DUOS_InvoiceItemNumber"/>
        <s v="DisputeReasonCode"/>
        <s v="SettlementDate"/>
        <s v="SettlementRunIndicator"/>
        <s v="SettlementInterval"/>
        <s v="AggregatedConsumption"/>
        <s v="LossAdjustedAggregatedConsumption"/>
        <s v="MPRNTally"/>
        <s v="TimeOfUse"/>
        <s v="TotalUsageFactor"/>
        <s v="PercntMPRNEst"/>
        <s v="PercntConsAct"/>
        <s v="GenerationUnitMeteredGeneration"/>
        <s v="LossAdjustedGenerationUnitMeteredGeneration"/>
        <s v="StartPeriodTime"/>
        <s v="EndPeriodTime"/>
        <s v="TimeCreated"/>
        <s v="ReadingNumber"/>
        <s v="StartTime"/>
        <s v="EndTime"/>
        <s v="MeasuredQuantity"/>
        <s v="QueryFlag"/>
        <s v="ReadingDataStatus"/>
        <s v="NIEP"/>
        <s v="OriginalTxRefNbr"/>
        <s v="OriginalMessage"/>
        <s v="ErrorCategoryCode"/>
        <s v="ErrorDescription"/>
        <s v="RecordCount"/>
        <s v="GroupedMPRN"/>
        <s v="TransactionReasonCode"/>
        <s v="PSOExemptionFlag"/>
        <s v="ConsecutiveNumber"/>
        <s v="UnmeteredTypeCode"/>
        <s v="InstalledValue"/>
        <s v="BillingValue"/>
        <s v="RepetitionFactor"/>
        <s v="CalculationDate"/>
        <s v="BillingStartDate"/>
        <s v="BillingEndDate"/>
        <s v="CancellationAgreementFlag"/>
        <s v="RejectReasonCode"/>
        <s v="ProvAccCompletionRequirementCode"/>
        <s v="Comments"/>
        <s v="DelayReasonCode"/>
        <s v="AppointmentRejectionReason"/>
        <s v="WithdrawalReasonCode"/>
        <s v="AmountDisputedTotal"/>
        <s v="DisputeRecordCount"/>
        <s v="GenerationUnitTD" u="1"/>
        <s v="Meter Configuration Code (Required)"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rcoran. Emer (ESB Networks)" refreshedDate="43683.36914224537" createdVersion="1" refreshedVersion="4" recordCount="0" upgradeOnRefresh="1" xr:uid="{00000000-000A-0000-FFFF-FFFF02000000}">
  <cacheSource type="worksheet">
    <worksheetSource name="busschnames"/>
  </cacheSource>
  <cacheFields count="3">
    <cacheField name="Business Name (220)" numFmtId="0">
      <sharedItems count="220">
        <s v="131 Request Status"/>
        <s v="Access Arrangements"/>
        <s v="Access Instructions"/>
        <s v="Actual Usage Factor"/>
        <s v="Addr Line 1"/>
        <s v="Addr Line 2"/>
        <s v="Addr Line 4"/>
        <s v="Addr Line 5"/>
        <s v="Aggregated Consumption"/>
        <s v="Alert Flag"/>
        <s v="Amount Disputed Total"/>
        <s v="Appointment Date"/>
        <s v="Appointment ID"/>
        <s v="Appointment Rejection Reason"/>
        <s v="Appointment Time Slot"/>
        <s v="Billing End Date "/>
        <s v="Billing Start Date "/>
        <s v="Billing Value"/>
        <s v="C/O Name"/>
        <s v="Calculation date"/>
        <s v="Cancellation Agreement"/>
        <s v="Cancellation Reason"/>
        <s v="Change Meter Point Address"/>
        <s v="Change of Tenant Legal Entity"/>
        <s v="Change of Usage"/>
        <s v="Change of Usage Flag"/>
        <s v="Channel Count"/>
        <s v="Chargeable Service Capacity 5 Year Agreement End Date "/>
        <s v="City"/>
        <s v="Comments "/>
        <s v="Company Authorised Officer"/>
        <s v="Connection System"/>
        <s v="Consecutive Number"/>
        <s v="Consumption"/>
        <s v="Contact Name"/>
        <s v="CoS Estimate Acceptable"/>
        <s v="CoS Read Arrangement"/>
        <s v="Count of MPRN"/>
        <s v="Country"/>
        <s v="County Ireland"/>
        <s v="County/State"/>
        <s v="CSC Start Date"/>
        <s v="Current Chargeable Service Capacity"/>
        <s v="Customer Details Changed"/>
        <s v="Customer Service Special Needs Details"/>
        <s v="Date of Issue"/>
        <s v="Date of Visit"/>
        <s v="Debt Transfer Flag"/>
        <s v="Delay Reason"/>
        <s v="Delete Access Instructions"/>
        <s v="Delete Customer Service Special needs Details"/>
        <s v="Delete Medical Equipment Special needs"/>
        <s v="Delete Meter Reader Password"/>
        <s v="Delete PO Box Address"/>
        <s v="De-Registration Reason"/>
        <s v="Display on Extranet"/>
        <s v="Dispute Reason"/>
        <s v="DLF (Distribution Loss Factor) Code"/>
        <s v="DUoS Group"/>
        <s v="Economic Activity Indicator"/>
        <s v="Effective Date of Last CoS"/>
        <s v="Effective From Date"/>
        <s v="E-mail"/>
        <s v="End Period Time"/>
        <s v="End Time"/>
        <s v="Error Category Code"/>
        <s v="Error Description"/>
        <s v="Essential Plant Flag"/>
        <s v="Estimate of Consumption"/>
        <s v="Estimated Usage Factor"/>
        <s v="Exchanged Meter Reference"/>
        <s v="Fax"/>
        <s v="Fax Ext"/>
        <s v="First Name"/>
        <s v="Generation Unit ID"/>
        <s v="Generation Unit Metered Generation"/>
        <s v="Generator MPID"/>
        <s v="Grouped MPRN"/>
        <s v="House No."/>
        <s v="Installed Value"/>
        <s v="Interval End Time"/>
        <s v="Interval Period Timestamp"/>
        <s v="Interval Start Time"/>
        <s v="Interval Status"/>
        <s v="Invoice Item Number"/>
        <s v="Invoice Number"/>
        <s v="Keypad Premises Number"/>
        <s v="Last Actual Read Date"/>
        <s v="Last Name"/>
        <s v="Load Factor"/>
        <s v="Load Factor New"/>
        <s v="Load Profile"/>
        <s v="Long Term Vacant Indicator"/>
        <s v="Loss Adjusted Aggregated Consumption"/>
        <s v="Loss Adjusted Generation Unit Metered Generation"/>
        <s v="Market Participant Business Reference"/>
        <s v="Maximum Export Capacity"/>
        <s v="Maximum Import Capacity"/>
        <s v="Measured Quantity"/>
        <s v="Medical Equipment Special Needs details"/>
        <s v="Message Status"/>
        <s v="Message Type"/>
        <s v="Meter Category"/>
        <s v="Meter Configuration Code"/>
        <s v="Meter Configuration Code (Required)"/>
        <s v="Meter Location"/>
        <s v="Meter Multiplier"/>
        <s v="Meter Point Address Changed"/>
        <s v="Meter Point Status"/>
        <s v="Meter Point Status Reason"/>
        <s v="Meter Reader Password"/>
        <s v="Meter Reader Remark Code"/>
        <s v="Meter Reader Remarks"/>
        <s v="Meter Register Sequence"/>
        <s v="Meter Works Type"/>
        <s v="Metering Interval"/>
        <s v="MIC Start Date"/>
        <s v="MPRN"/>
        <s v="MPRN Count"/>
        <s v="Name Org1"/>
        <s v="Name Org2"/>
        <s v="Networks Reference Number"/>
        <s v="No Read Code"/>
        <s v="Non-Interval Energy Proportion "/>
        <s v="Number of Dispute Records"/>
        <s v="Objection Date"/>
        <s v="Objection Reason"/>
        <s v="Observation Code"/>
        <s v="Observation Date"/>
        <s v="Observation Text"/>
        <s v="Order Status"/>
        <s v="Original Message"/>
        <s v="Original Transaction Reference Number"/>
        <s v="Outcome Reason"/>
        <s v="P.O.Box Number"/>
        <s v="Percentage of Consumption Actual"/>
        <s v="Percentage of MPRNs Estimated"/>
        <s v="Phone Ext 1"/>
        <s v="Phone Ext 2"/>
        <s v="Phone Number 1"/>
        <s v="Phone Number 2"/>
        <s v="Post Decimal Digits"/>
        <s v="Postal Code"/>
        <s v="Pre Decimal Digits"/>
        <s v="Prepayment Type"/>
        <s v="Previous Account Number"/>
        <s v="Previous Address"/>
        <s v="Previous MPRN"/>
        <s v="Previous Read Date"/>
        <s v="Previous Supplier"/>
        <s v="Provisional Acceptance Completion Requirement Code"/>
        <s v="PSO Exemption Flag"/>
        <s v="Query Flag"/>
        <s v="Read Cycle Day"/>
        <s v="Read Date"/>
        <s v="Read Frequency"/>
        <s v="Read Reason"/>
        <s v="Read Status"/>
        <s v="Read Type"/>
        <s v="Reading"/>
        <s v="Reading Data Status"/>
        <s v="Reading Number"/>
        <s v="Reading Replacement Version Number"/>
        <s v="Recipient ID"/>
        <s v="Re-estimation Flag"/>
        <s v="Register Type"/>
        <s v="Registered Company Number"/>
        <s v="Registration Receipt Date"/>
        <s v="Reject Reason"/>
        <s v="Repetition Factor"/>
        <s v="Replacement Reading"/>
        <s v="Request Status"/>
        <s v="Required Date"/>
        <s v="Security Answer"/>
        <s v="Security Question"/>
        <s v="Senders ID"/>
        <s v="Serial Number"/>
        <s v="Settlement Class"/>
        <s v="Settlement Date"/>
        <s v="Settlement Interval"/>
        <s v="Settlement Run Indicator"/>
        <s v="SSAC"/>
        <s v="Start Period Time"/>
        <s v="Start Time"/>
        <s v="Street"/>
        <s v="Supplier ID"/>
        <s v="Supplier MPID Old"/>
        <s v="Supplier Unit ID"/>
        <s v="Supply Agreement Flag"/>
        <s v="Tariff Configuration Code"/>
        <s v="Technical MPRN"/>
        <s v="Time Created"/>
        <s v="Time of Use"/>
        <s v="Timeslot"/>
        <s v="Timestamp"/>
        <s v="Title"/>
        <s v="Token Meter Details"/>
        <s v="Total Consumption"/>
        <s v="Total Records"/>
        <s v="Total Usage Factor"/>
        <s v="Trading As Name"/>
        <s v="Transaction Reason Code"/>
        <s v="Transaction Reference Number"/>
        <s v="Transformer Loss Factor"/>
        <s v="Transformer Loss Factor (Applied)"/>
        <s v="Unit No. "/>
        <s v="Unit of Measurement"/>
        <s v="Unmetered Type"/>
        <s v="Value (Interval Demand)"/>
        <s v="Value (Net Active Demand)"/>
        <s v="VC Attribute Deleted"/>
        <s v="Version Number"/>
        <s v="Withdrawal Reason"/>
        <s v="Work Type"/>
        <s v="DUoS Billing Frequency "/>
        <s v="Duos Billing Cycle"/>
        <s v="Smart Non Participation Code"/>
        <s v="Comms Technically Feasible"/>
        <s v="Smart Data Services Code"/>
        <s v="Delete Smart Non Participation Flag"/>
      </sharedItems>
    </cacheField>
    <cacheField name="Business Data Definition (original approved HBL) " numFmtId="0">
      <sharedItems containsString="0"/>
    </cacheField>
    <cacheField name="Schema Name" numFmtId="0">
      <sharedItems count="211">
        <s v="RequestStatusCode131"/>
        <s v="AccessArrangements"/>
        <s v="AccessInstructionsText"/>
        <s v="ActualUsageFactor"/>
        <s v="AddrLine1"/>
        <s v="AddrLine2"/>
        <s v="AddrLine4"/>
        <s v="AddrLine5"/>
        <s v="AggregatedConsumption"/>
        <s v="AlertFlag"/>
        <s v="AmountDisputedTotal"/>
        <s v="AppointmentDate"/>
        <s v="AppointmentID"/>
        <s v="AppointmentRejectionReason"/>
        <s v="AppointmentTimeSlot"/>
        <s v="BillingEndDate"/>
        <s v="BillingStartDate"/>
        <s v="BillingValue"/>
        <s v="COName"/>
        <s v="CalculationDate"/>
        <s v="CancellationAgreementFlag"/>
        <s v="CancellationReasonCode"/>
        <s v="ChangeMeterAddressFlag"/>
        <s v="COT_LE_Flag"/>
        <s v="ChangeOfUsageCode"/>
        <s v="ChangeOfUsageFlag"/>
        <s v="ChannelCount"/>
        <s v="CSC5YrEndDate"/>
        <s v="City"/>
        <s v="Comments"/>
        <s v="CompanyAuthorisedOfficer"/>
        <s v="ConnectionSystemCode"/>
        <s v="ConsecutiveNumber"/>
        <s v="Consumption"/>
        <s v="ContactName"/>
        <s v="COS_EstimateAcceptableFlag"/>
        <s v="COS_ReadArrangementCode"/>
        <s v="MPRNTally"/>
        <s v="Country"/>
        <s v="CountyIreland"/>
        <s v="CountyState"/>
        <s v="CSCStartDate"/>
        <s v="CurrentChargeableServiceCapacity"/>
        <s v="CustomerDetailsChangedFlag"/>
        <s v="CustomerServiceDetailsCode"/>
        <s v="IssueDate"/>
        <s v="DateOfVisit"/>
        <s v="DebtTransferFlag"/>
        <s v="DelayReasonCode"/>
        <s v="DeleteAccessInstructionsFlag"/>
        <s v="DeleteCustomerServiceDetailsFlag"/>
        <s v="DeleteMedicalEquipmentNeedsFlag"/>
        <s v="DeleteMeterReaderPassword"/>
        <s v="DeletePOBoxAddressFlag"/>
        <s v="DeRegistrationReasonCode"/>
        <s v="DisplayOnExtranet"/>
        <s v="DisputeReasonCode"/>
        <s v="DLF_Code"/>
        <s v="DUOS_Group"/>
        <s v="EAI_Code"/>
        <s v="EffectiveFromDate"/>
        <s v="Email"/>
        <s v="EndPeriodTime"/>
        <s v="EndTime"/>
        <s v="ErrorCategoryCode"/>
        <s v="ErrorDescription"/>
        <s v="EssentialPlantFlag"/>
        <s v="EstimatedConsumption"/>
        <s v="EstimatedUsageFactor"/>
        <s v="ExchangedMeterReference"/>
        <s v="Number"/>
        <s v="Extn"/>
        <s v="FirstName"/>
        <s v="GenerationUnitID"/>
        <s v="GenerationUnitMeteredGeneration"/>
        <s v="GeneratorMPID"/>
        <s v="GroupedMPRN"/>
        <s v="HouseNo"/>
        <s v="InstalledValue"/>
        <s v="IntervalPeriodTimestamp"/>
        <s v="StartTime"/>
        <s v="IntervalStatusCode"/>
        <s v="DUOS_InvoiceItemNumber"/>
        <s v="DUOS_InvoiceNumber"/>
        <s v="KeypadPremisesNumber"/>
        <s v="LastActualReadDate"/>
        <s v="LastName"/>
        <s v="LoadFactorCode"/>
        <s v="LoadFactorNewCode"/>
        <s v="LoadProfileCode"/>
        <s v="LongTermVacantIndicatorFlag"/>
        <s v="LossAdjustedAggregatedConsumption"/>
        <s v="LossAdjustedGenerationUnitMeteredGeneration"/>
        <s v="MPBusinessReference"/>
        <s v="MaximumExportCapacity"/>
        <s v="MaximumImportCapacity"/>
        <s v="MeasuredQuantity"/>
        <s v="MedicalEquipmentDetailsCode"/>
        <s v="MessageStatusCode"/>
        <s v="MessageTypeCode"/>
        <s v="MeterCategoryCode"/>
        <s v="MeterConfigurationCode"/>
        <s v="RegistrationMeterConfigurationCode"/>
        <s v="MeterLocationCode"/>
        <s v="MeterMultiplier"/>
        <s v="MeterPointAddressChangedFlag"/>
        <s v="MeterPointStatusCode"/>
        <s v="MeterPointStatusReasonCode"/>
        <s v="MeterReaderPassword"/>
        <s v="MeterReaderRemarkCode"/>
        <s v="MeterReaderRemarks"/>
        <s v="MeterRegisterSequence"/>
        <s v="MeterWorksTypeCode"/>
        <s v="MeteringInterval"/>
        <s v="MICStartDate"/>
        <s v="MPRN"/>
        <s v="MPRNCount"/>
        <s v="OrganisationOne"/>
        <s v="OrganisationTwo"/>
        <s v="NetworksReferenceNumber"/>
        <s v="NoReadCode"/>
        <s v="NIEP"/>
        <s v="DisputeRecordCount"/>
        <s v="ObjectionDate"/>
        <s v="ObjectionReasonCode"/>
        <s v="ObservationCode"/>
        <s v="ObservationDate"/>
        <s v="ObservationText"/>
        <s v="OrderStatusCode"/>
        <s v="OriginalMessage"/>
        <s v="OriginalTxRefNbr"/>
        <s v="OutcomeReasonCode"/>
        <s v="POBoxNumber"/>
        <s v="PercntConsAct"/>
        <s v="PercntMPRNEst"/>
        <s v="PostDecimalDetails"/>
        <s v="PostCode"/>
        <s v="PreDecimalDetails"/>
        <s v="PrePaymentType"/>
        <s v="PreviousAccountNumber"/>
        <s v="PreviousAddress"/>
        <s v="PreviousMPRN"/>
        <s v="PreviousReadDate"/>
        <s v="PreviousSupplier"/>
        <s v="ProvAccCompletionRequirementCode"/>
        <s v="PSOExemptionFlag"/>
        <s v="QueryFlag"/>
        <s v="ReadCycle"/>
        <s v="ReadDate"/>
        <s v="ReadFrequencyCode"/>
        <s v="ReadReasonCode"/>
        <s v="ReadStatusCode"/>
        <s v="ReadTypeCode"/>
        <s v="ReadingValue"/>
        <s v="ReadingDataStatus"/>
        <s v="ReadingNumber"/>
        <s v="ReadingReplacementVersionNumber"/>
        <s v="RecipientID"/>
        <s v="DebitReEst"/>
        <s v="RegisterTypeCode"/>
        <s v="RegisteredCompanyNumber"/>
        <s v="RegistrationReceiptDate"/>
        <s v="RejectReasonCode"/>
        <s v="RepetitionFactor"/>
        <s v="RequestStatusCode"/>
        <s v="RequiredDate"/>
        <s v="SecurityAnswer"/>
        <s v="SecurityQuestion"/>
        <s v="SenderID"/>
        <s v="SerialNumber"/>
        <s v="SettlementClassCode"/>
        <s v="SettlementDate"/>
        <s v="SettlementInterval"/>
        <s v="SettlementRunIndicator"/>
        <s v="SSAC"/>
        <s v="StartPeriodTime"/>
        <s v="Street"/>
        <s v="SupplierMPID"/>
        <s v="SupplierMPIDOld"/>
        <s v="SupplierUnitID"/>
        <s v="SupplyAgreementFlag"/>
        <s v="TariffConfigurationCode"/>
        <s v="TimeCreated"/>
        <s v="TimeOfUse"/>
        <s v="TimeslotCode"/>
        <s v="MarketTimestamp"/>
        <s v="Title"/>
        <s v="TokenMeterDetails"/>
        <s v="RecordCount"/>
        <s v="TotalUsageFactor"/>
        <s v="TradingAs"/>
        <s v="TransactionReasonCode"/>
        <s v="TxRefNbr"/>
        <s v="TransformerLossFactor"/>
        <s v="UnitNo"/>
        <s v="UOM_Code"/>
        <s v="UnmeteredTypeCode"/>
        <s v="IntervalValue"/>
        <s v="NetActiveDemandValue"/>
        <s v="VCAttributeDeleted"/>
        <s v="VersionNumber"/>
        <s v="WithdrawalReasonCode"/>
        <s v="WorkTypeCode"/>
        <s v="DUoSBillingFrequencyCode"/>
        <s v="DuosBillingCycle"/>
        <s v="SmartNonParticipationCode"/>
        <s v="CommsTechnicallyFeasible"/>
        <s v="SmartDataServicesCode"/>
        <s v="DeleteSmartNonParticipationFlag"/>
        <s v="MarketRoleID" u="1"/>
        <s v="GeneratorMPID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0"/>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0"/>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0"/>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1" cacheId="0" dataOnRows="1" applyNumberFormats="0" applyBorderFormats="0" applyFontFormats="0" applyPatternFormats="0" applyAlignmentFormats="0" applyWidthHeightFormats="1" dataCaption="Data" updatedVersion="2" showMemberPropertyTips="0" useAutoFormatting="1" itemPrintTitles="1" createdVersion="1" indent="0" compact="0" compactData="0" gridDropZones="1">
  <location ref="A1:D155" firstHeaderRow="2" firstDataRow="2" firstDataCol="3"/>
  <pivotFields count="16">
    <pivotField axis="axisRow" dataField="1" compact="0" outline="0" subtotalTop="0" showAll="0" includeNewItemsInFilter="1" defaultSubtotal="0">
      <items count="96">
        <item x="1"/>
        <item x="2"/>
        <item x="3"/>
        <item x="4"/>
        <item x="5"/>
        <item x="6"/>
        <item x="7"/>
        <item x="8"/>
        <item x="9"/>
        <item x="10"/>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0"/>
        <item x="11"/>
      </items>
    </pivotField>
    <pivotField compact="0" outline="0" subtotalTop="0" showAll="0" includeNewItemsInFilter="1"/>
    <pivotField compact="0" outline="0" subtotalTop="0" showAll="0" includeNewItemsInFilter="1"/>
    <pivotField axis="axisRow" compact="0" outline="0" subtotalTop="0" showAll="0" includeNewItemsInFilter="1">
      <items count="204">
        <item x="30"/>
        <item x="72"/>
        <item x="129"/>
        <item x="32"/>
        <item x="33"/>
        <item x="36"/>
        <item x="37"/>
        <item x="162"/>
        <item x="150"/>
        <item x="172"/>
        <item x="84"/>
        <item x="27"/>
        <item x="124"/>
        <item x="85"/>
        <item x="202"/>
        <item x="201"/>
        <item x="198"/>
        <item x="200"/>
        <item x="67"/>
        <item x="66"/>
        <item x="70"/>
        <item x="74"/>
        <item x="113"/>
        <item x="157"/>
        <item x="39"/>
        <item x="110"/>
        <item x="86"/>
        <item x="56"/>
        <item x="90"/>
        <item x="195"/>
        <item x="134"/>
        <item x="59"/>
        <item x="15"/>
        <item x="14"/>
        <item x="13"/>
        <item x="41"/>
        <item x="40"/>
        <item x="57"/>
        <item x="140"/>
        <item x="139"/>
        <item x="108"/>
        <item x="115"/>
        <item x="26"/>
        <item x="120"/>
        <item x="142"/>
        <item x="23"/>
        <item x="117"/>
        <item x="73"/>
        <item x="78"/>
        <item x="75"/>
        <item x="76"/>
        <item x="71"/>
        <item x="87"/>
        <item x="25"/>
        <item x="171"/>
        <item x="173"/>
        <item x="94"/>
        <item x="91"/>
        <item x="170"/>
        <item x="169"/>
        <item x="19"/>
        <item x="99"/>
        <item x="53"/>
        <item x="178"/>
        <item x="182"/>
        <item x="189"/>
        <item x="190"/>
        <item x="147"/>
        <item x="130"/>
        <item x="148"/>
        <item x="55"/>
        <item x="44"/>
        <item x="159"/>
        <item x="167"/>
        <item x="158"/>
        <item x="192"/>
        <item x="34"/>
        <item x="197"/>
        <item x="153"/>
        <item x="154"/>
        <item x="152"/>
        <item x="111"/>
        <item x="100"/>
        <item x="105"/>
        <item x="43"/>
        <item x="93"/>
        <item x="143"/>
        <item x="98"/>
        <item x="77"/>
        <item x="163"/>
        <item x="168"/>
        <item x="2"/>
        <item x="96"/>
        <item x="92"/>
        <item x="183"/>
        <item x="24"/>
        <item x="116"/>
        <item x="0"/>
        <item x="60"/>
        <item x="16"/>
        <item x="149"/>
        <item x="144"/>
        <item x="132"/>
        <item x="114"/>
        <item x="82"/>
        <item x="83"/>
        <item x="22"/>
        <item x="136"/>
        <item x="137"/>
        <item x="62"/>
        <item x="29"/>
        <item x="107"/>
        <item x="8"/>
        <item x="7"/>
        <item x="156"/>
        <item x="164"/>
        <item x="155"/>
        <item x="128"/>
        <item x="186"/>
        <item x="141"/>
        <item x="54"/>
        <item x="112"/>
        <item x="69"/>
        <item x="126"/>
        <item x="127"/>
        <item x="123"/>
        <item x="122"/>
        <item x="45"/>
        <item x="46"/>
        <item x="188"/>
        <item x="187"/>
        <item x="121"/>
        <item x="176"/>
        <item x="175"/>
        <item x="58"/>
        <item x="38"/>
        <item x="145"/>
        <item x="146"/>
        <item x="28"/>
        <item x="50"/>
        <item x="52"/>
        <item x="51"/>
        <item x="133"/>
        <item x="49"/>
        <item x="103"/>
        <item x="194"/>
        <item x="184"/>
        <item x="102"/>
        <item x="125"/>
        <item x="101"/>
        <item x="185"/>
        <item x="180"/>
        <item x="151"/>
        <item x="64"/>
        <item x="80"/>
        <item x="135"/>
        <item x="81"/>
        <item x="5"/>
        <item x="191"/>
        <item x="47"/>
        <item x="65"/>
        <item x="104"/>
        <item x="97"/>
        <item x="79"/>
        <item x="199"/>
        <item x="68"/>
        <item x="119"/>
        <item x="18"/>
        <item x="21"/>
        <item x="20"/>
        <item x="4"/>
        <item x="61"/>
        <item x="89"/>
        <item x="160"/>
        <item x="161"/>
        <item x="174"/>
        <item x="11"/>
        <item x="177"/>
        <item x="181"/>
        <item x="35"/>
        <item x="9"/>
        <item x="109"/>
        <item x="10"/>
        <item x="12"/>
        <item x="17"/>
        <item x="179"/>
        <item x="165"/>
        <item x="63"/>
        <item x="42"/>
        <item x="88"/>
        <item x="166"/>
        <item x="48"/>
        <item x="193"/>
        <item x="95"/>
        <item x="3"/>
        <item x="31"/>
        <item x="196"/>
        <item x="131"/>
        <item x="106"/>
        <item x="1"/>
        <item x="138"/>
        <item x="118"/>
        <item x="6"/>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39">
        <item h="1" x="24"/>
        <item x="32"/>
        <item x="33"/>
        <item x="27"/>
        <item x="26"/>
        <item x="29"/>
        <item x="28"/>
        <item h="1" x="18"/>
        <item h="1" x="19"/>
        <item h="1" x="1"/>
        <item h="1" x="25"/>
        <item x="20"/>
        <item x="6"/>
        <item x="5"/>
        <item x="23"/>
        <item x="3"/>
        <item x="17"/>
        <item x="16"/>
        <item x="12"/>
        <item x="11"/>
        <item x="8"/>
        <item x="14"/>
        <item x="4"/>
        <item x="30"/>
        <item x="13"/>
        <item x="37"/>
        <item x="7"/>
        <item x="9"/>
        <item x="22"/>
        <item x="35"/>
        <item x="34"/>
        <item x="31"/>
        <item x="21"/>
        <item x="36"/>
        <item x="15"/>
        <item x="2"/>
        <item x="10"/>
        <item h="1" x="0"/>
        <item t="default"/>
      </items>
    </pivotField>
  </pivotFields>
  <rowFields count="3">
    <field x="15"/>
    <field x="0"/>
    <field x="3"/>
  </rowFields>
  <rowItems count="153">
    <i>
      <x v="1"/>
      <x v="71"/>
      <x v="184"/>
    </i>
    <i t="default">
      <x v="1"/>
    </i>
    <i>
      <x v="2"/>
      <x v="72"/>
      <x v="184"/>
    </i>
    <i t="default">
      <x v="2"/>
    </i>
    <i>
      <x v="3"/>
      <x v="51"/>
      <x v="108"/>
    </i>
    <i t="default">
      <x v="3"/>
    </i>
    <i>
      <x v="4"/>
      <x v="51"/>
      <x v="107"/>
    </i>
    <i t="default">
      <x v="4"/>
    </i>
    <i>
      <x v="5"/>
      <x v="57"/>
      <x v="108"/>
    </i>
    <i t="default">
      <x v="5"/>
    </i>
    <i>
      <x v="6"/>
      <x v="57"/>
      <x v="107"/>
    </i>
    <i t="default">
      <x v="6"/>
    </i>
    <i>
      <x v="11"/>
      <x v="22"/>
      <x v="195"/>
    </i>
    <i t="default">
      <x v="11"/>
    </i>
    <i>
      <x v="12"/>
      <x/>
      <x v="70"/>
    </i>
    <i r="1">
      <x v="1"/>
      <x v="70"/>
    </i>
    <i r="1">
      <x v="2"/>
      <x v="70"/>
    </i>
    <i r="1">
      <x v="3"/>
      <x v="70"/>
    </i>
    <i r="1">
      <x v="4"/>
      <x v="70"/>
    </i>
    <i r="1">
      <x v="5"/>
      <x v="70"/>
    </i>
    <i r="1">
      <x v="7"/>
      <x v="70"/>
    </i>
    <i r="1">
      <x v="8"/>
      <x v="70"/>
    </i>
    <i r="1">
      <x v="9"/>
      <x v="70"/>
    </i>
    <i r="1">
      <x v="10"/>
      <x v="70"/>
    </i>
    <i r="1">
      <x v="11"/>
      <x v="70"/>
    </i>
    <i r="1">
      <x v="12"/>
      <x v="70"/>
    </i>
    <i r="1">
      <x v="13"/>
      <x v="70"/>
    </i>
    <i r="1">
      <x v="15"/>
      <x v="70"/>
    </i>
    <i r="1">
      <x v="16"/>
      <x v="70"/>
    </i>
    <i r="1">
      <x v="18"/>
      <x v="70"/>
    </i>
    <i r="1">
      <x v="27"/>
      <x v="70"/>
    </i>
    <i r="1">
      <x v="29"/>
      <x v="70"/>
    </i>
    <i r="1">
      <x v="33"/>
      <x v="70"/>
    </i>
    <i r="1">
      <x v="34"/>
      <x v="70"/>
    </i>
    <i r="1">
      <x v="35"/>
      <x v="70"/>
    </i>
    <i r="1">
      <x v="45"/>
      <x v="70"/>
    </i>
    <i r="1">
      <x v="46"/>
      <x v="70"/>
    </i>
    <i r="1">
      <x v="47"/>
      <x v="70"/>
    </i>
    <i r="1">
      <x v="48"/>
      <x v="70"/>
    </i>
    <i r="1">
      <x v="49"/>
      <x v="70"/>
    </i>
    <i r="1">
      <x v="50"/>
      <x v="70"/>
    </i>
    <i r="1">
      <x v="56"/>
      <x v="70"/>
    </i>
    <i r="1">
      <x v="65"/>
      <x v="70"/>
    </i>
    <i r="1">
      <x v="95"/>
      <x v="70"/>
    </i>
    <i t="default">
      <x v="12"/>
    </i>
    <i>
      <x v="13"/>
      <x/>
      <x v="120"/>
    </i>
    <i r="1">
      <x v="1"/>
      <x v="120"/>
    </i>
    <i r="1">
      <x v="2"/>
      <x v="120"/>
    </i>
    <i r="1">
      <x v="3"/>
      <x v="120"/>
    </i>
    <i r="1">
      <x v="4"/>
      <x v="120"/>
    </i>
    <i r="1">
      <x v="5"/>
      <x v="120"/>
    </i>
    <i r="1">
      <x v="7"/>
      <x v="120"/>
    </i>
    <i r="1">
      <x v="8"/>
      <x v="120"/>
    </i>
    <i r="1">
      <x v="9"/>
      <x v="120"/>
    </i>
    <i r="1">
      <x v="10"/>
      <x v="120"/>
    </i>
    <i r="1">
      <x v="11"/>
      <x v="120"/>
    </i>
    <i r="1">
      <x v="12"/>
      <x v="120"/>
    </i>
    <i r="1">
      <x v="13"/>
      <x v="120"/>
    </i>
    <i r="1">
      <x v="15"/>
      <x v="120"/>
    </i>
    <i r="1">
      <x v="16"/>
      <x v="120"/>
    </i>
    <i r="1">
      <x v="18"/>
      <x v="120"/>
    </i>
    <i r="1">
      <x v="27"/>
      <x v="120"/>
    </i>
    <i r="1">
      <x v="29"/>
      <x v="120"/>
    </i>
    <i r="1">
      <x v="33"/>
      <x v="120"/>
    </i>
    <i r="1">
      <x v="34"/>
      <x v="120"/>
    </i>
    <i r="1">
      <x v="35"/>
      <x v="120"/>
    </i>
    <i r="1">
      <x v="45"/>
      <x v="120"/>
    </i>
    <i r="1">
      <x v="46"/>
      <x v="120"/>
    </i>
    <i r="1">
      <x v="47"/>
      <x v="120"/>
    </i>
    <i r="1">
      <x v="48"/>
      <x v="120"/>
    </i>
    <i r="1">
      <x v="49"/>
      <x v="120"/>
    </i>
    <i r="1">
      <x v="50"/>
      <x v="120"/>
    </i>
    <i r="1">
      <x v="56"/>
      <x v="120"/>
    </i>
    <i r="1">
      <x v="65"/>
      <x v="120"/>
    </i>
    <i t="default">
      <x v="13"/>
    </i>
    <i>
      <x v="14"/>
      <x v="34"/>
      <x v="26"/>
    </i>
    <i t="default">
      <x v="14"/>
    </i>
    <i>
      <x v="15"/>
      <x/>
      <x v="42"/>
    </i>
    <i t="default">
      <x v="15"/>
    </i>
    <i>
      <x v="16"/>
      <x v="18"/>
      <x v="42"/>
    </i>
    <i t="default">
      <x v="16"/>
    </i>
    <i>
      <x v="17"/>
      <x v="12"/>
      <x v="42"/>
    </i>
    <i t="default">
      <x v="17"/>
    </i>
    <i>
      <x v="18"/>
      <x v="9"/>
      <x v="42"/>
    </i>
    <i t="default">
      <x v="18"/>
    </i>
    <i>
      <x v="19"/>
      <x v="8"/>
      <x v="42"/>
    </i>
    <i t="default">
      <x v="19"/>
    </i>
    <i>
      <x v="20"/>
      <x v="5"/>
      <x v="48"/>
    </i>
    <i t="default">
      <x v="20"/>
    </i>
    <i>
      <x v="21"/>
      <x v="11"/>
      <x v="138"/>
    </i>
    <i t="default">
      <x v="21"/>
    </i>
    <i>
      <x v="22"/>
      <x/>
      <x v="138"/>
    </i>
    <i t="default">
      <x v="22"/>
    </i>
    <i>
      <x v="23"/>
      <x v="66"/>
      <x v="113"/>
    </i>
    <i t="default">
      <x v="23"/>
    </i>
    <i>
      <x v="24"/>
      <x v="9"/>
      <x v="26"/>
    </i>
    <i t="default">
      <x v="24"/>
    </i>
    <i>
      <x v="25"/>
      <x v="89"/>
      <x v="29"/>
    </i>
    <i t="default">
      <x v="25"/>
    </i>
    <i>
      <x v="26"/>
      <x/>
      <x v="109"/>
    </i>
    <i t="default">
      <x v="26"/>
    </i>
    <i>
      <x v="27"/>
      <x v="6"/>
      <x v="188"/>
    </i>
    <i r="2">
      <x v="195"/>
    </i>
    <i t="default">
      <x v="27"/>
    </i>
    <i>
      <x v="28"/>
      <x v="32"/>
      <x v="163"/>
    </i>
    <i t="default">
      <x v="28"/>
    </i>
    <i>
      <x v="29"/>
      <x v="76"/>
      <x v="78"/>
    </i>
    <i r="1">
      <x v="77"/>
      <x v="78"/>
    </i>
    <i r="1">
      <x v="78"/>
      <x v="78"/>
    </i>
    <i r="1">
      <x v="88"/>
      <x v="64"/>
    </i>
    <i r="2">
      <x v="178"/>
    </i>
    <i t="default">
      <x v="29"/>
    </i>
    <i>
      <x v="30"/>
      <x v="73"/>
      <x v="78"/>
    </i>
    <i r="1">
      <x v="74"/>
      <x v="78"/>
    </i>
    <i t="default">
      <x v="30"/>
    </i>
    <i>
      <x v="31"/>
      <x v="66"/>
      <x v="82"/>
    </i>
    <i t="default">
      <x v="31"/>
    </i>
    <i>
      <x v="32"/>
      <x v="32"/>
      <x v="112"/>
    </i>
    <i t="default">
      <x v="32"/>
    </i>
    <i>
      <x v="33"/>
      <x v="83"/>
      <x v="115"/>
    </i>
    <i t="default">
      <x v="33"/>
    </i>
    <i>
      <x v="34"/>
      <x v="12"/>
      <x v="56"/>
    </i>
    <i r="1">
      <x v="13"/>
      <x v="56"/>
    </i>
    <i r="1">
      <x v="15"/>
      <x v="56"/>
    </i>
    <i r="1">
      <x v="16"/>
      <x v="56"/>
    </i>
    <i r="1">
      <x v="18"/>
      <x v="56"/>
    </i>
    <i r="1">
      <x v="54"/>
      <x v="56"/>
    </i>
    <i r="1">
      <x v="55"/>
      <x v="56"/>
    </i>
    <i r="1">
      <x v="69"/>
      <x v="56"/>
    </i>
    <i r="1">
      <x v="76"/>
      <x v="56"/>
    </i>
    <i r="1">
      <x v="78"/>
      <x v="56"/>
    </i>
    <i r="1">
      <x v="81"/>
      <x v="56"/>
    </i>
    <i r="1">
      <x v="83"/>
      <x v="56"/>
    </i>
    <i t="default">
      <x v="34"/>
    </i>
    <i>
      <x v="35"/>
      <x/>
      <x v="176"/>
    </i>
    <i t="default">
      <x v="35"/>
    </i>
    <i>
      <x v="36"/>
      <x v="7"/>
      <x v="176"/>
    </i>
    <i r="1">
      <x v="12"/>
      <x v="176"/>
    </i>
    <i r="1">
      <x v="13"/>
      <x v="176"/>
    </i>
    <i r="1">
      <x v="14"/>
      <x v="176"/>
    </i>
    <i r="1">
      <x v="15"/>
      <x v="176"/>
    </i>
    <i r="1">
      <x v="16"/>
      <x v="176"/>
    </i>
    <i r="1">
      <x v="17"/>
      <x v="176"/>
    </i>
    <i r="1">
      <x v="18"/>
      <x v="176"/>
    </i>
    <i r="1">
      <x v="31"/>
      <x v="176"/>
    </i>
    <i r="1">
      <x v="32"/>
      <x v="176"/>
    </i>
    <i r="1">
      <x v="69"/>
      <x v="176"/>
    </i>
    <i r="1">
      <x v="76"/>
      <x v="176"/>
    </i>
    <i r="1">
      <x v="78"/>
      <x v="176"/>
    </i>
    <i r="1">
      <x v="81"/>
      <x v="176"/>
    </i>
    <i r="1">
      <x v="83"/>
      <x v="176"/>
    </i>
    <i t="default">
      <x v="36"/>
    </i>
    <i t="grand">
      <x/>
    </i>
  </rowItems>
  <colItems count="1">
    <i/>
  </colItems>
  <dataFields count="1">
    <dataField name="Count of Market Message" fld="0" subtotal="count" baseField="0" baseItem="0"/>
  </dataFields>
  <formats count="3">
    <format dxfId="43">
      <pivotArea type="origin" dataOnly="0" labelOnly="1" outline="0" fieldPosition="0"/>
    </format>
    <format dxfId="42">
      <pivotArea field="15" type="button" dataOnly="0" labelOnly="1" outline="0" axis="axisRow" fieldPosition="0"/>
    </format>
    <format dxfId="41">
      <pivotArea dataOnly="0" labelOnly="1" outline="0" fieldPosition="0">
        <references count="1">
          <reference field="15" count="1">
            <x v="1"/>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600-000002000000}" name="PivotTable6" cacheId="2" applyNumberFormats="0" applyBorderFormats="0" applyFontFormats="0" applyPatternFormats="0" applyAlignmentFormats="0" applyWidthHeightFormats="1" dataCaption="Data" updatedVersion="6" asteriskTotals="1" showMemberPropertyTips="0" useAutoFormatting="1" itemPrintTitles="1" createdVersion="1" indent="0" compact="0" compactData="0" gridDropZones="1">
  <location ref="J3:L225" firstHeaderRow="2" firstDataRow="2" firstDataCol="2"/>
  <pivotFields count="3">
    <pivotField axis="axisRow" dataField="1" compact="0" outline="0" subtotalTop="0" showAll="0" includeNewItemsInFilter="1" defaultSubtotal="0">
      <items count="220">
        <item x="0"/>
        <item x="1"/>
        <item x="2"/>
        <item x="3"/>
        <item x="4"/>
        <item x="5"/>
        <item x="6"/>
        <item x="7"/>
        <item x="8"/>
        <item x="9"/>
        <item x="10"/>
        <item x="11"/>
        <item x="12"/>
        <item x="13"/>
        <item x="14"/>
        <item x="15"/>
        <item x="16"/>
        <item x="17"/>
        <item x="18"/>
        <item x="19"/>
        <item x="20"/>
        <item x="21"/>
        <item x="22"/>
        <item x="23"/>
        <item x="24"/>
        <item x="25"/>
        <item x="26"/>
        <item x="27"/>
        <item x="28"/>
        <item x="29"/>
        <item x="217"/>
        <item x="30"/>
        <item x="31"/>
        <item x="32"/>
        <item x="33"/>
        <item x="34"/>
        <item x="35"/>
        <item x="36"/>
        <item x="37"/>
        <item x="38"/>
        <item x="39"/>
        <item x="40"/>
        <item x="41"/>
        <item x="42"/>
        <item x="43"/>
        <item x="44"/>
        <item x="45"/>
        <item x="46"/>
        <item x="47"/>
        <item x="48"/>
        <item x="49"/>
        <item x="50"/>
        <item x="51"/>
        <item x="52"/>
        <item x="53"/>
        <item x="219"/>
        <item x="54"/>
        <item x="55"/>
        <item x="56"/>
        <item x="57"/>
        <item x="215"/>
        <item x="214"/>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218"/>
        <item x="216"/>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s>
    </pivotField>
    <pivotField compact="0" outline="0" subtotalTop="0" showAll="0" includeNewItemsInFilter="1"/>
    <pivotField axis="axisRow" compact="0" outline="0" subtotalTop="0" showAll="0" includeNewItemsInFilter="1">
      <items count="212">
        <item x="1"/>
        <item x="2"/>
        <item x="3"/>
        <item x="4"/>
        <item x="5"/>
        <item x="6"/>
        <item x="7"/>
        <item x="8"/>
        <item x="9"/>
        <item x="10"/>
        <item x="11"/>
        <item x="12"/>
        <item x="13"/>
        <item x="14"/>
        <item x="15"/>
        <item x="16"/>
        <item x="17"/>
        <item x="19"/>
        <item x="20"/>
        <item x="21"/>
        <item x="22"/>
        <item x="24"/>
        <item x="25"/>
        <item x="26"/>
        <item x="28"/>
        <item x="29"/>
        <item x="30"/>
        <item x="18"/>
        <item x="31"/>
        <item x="32"/>
        <item x="33"/>
        <item x="34"/>
        <item x="35"/>
        <item x="36"/>
        <item x="23"/>
        <item x="38"/>
        <item x="39"/>
        <item x="40"/>
        <item x="27"/>
        <item x="41"/>
        <item x="42"/>
        <item x="43"/>
        <item x="44"/>
        <item x="46"/>
        <item x="158"/>
        <item x="47"/>
        <item x="48"/>
        <item x="49"/>
        <item x="50"/>
        <item x="51"/>
        <item x="52"/>
        <item x="53"/>
        <item x="54"/>
        <item x="55"/>
        <item x="56"/>
        <item x="122"/>
        <item x="57"/>
        <item x="58"/>
        <item x="82"/>
        <item x="83"/>
        <item x="59"/>
        <item x="60"/>
        <item x="61"/>
        <item x="62"/>
        <item x="63"/>
        <item x="64"/>
        <item x="65"/>
        <item x="67"/>
        <item x="68"/>
        <item x="69"/>
        <item x="71"/>
        <item x="72"/>
        <item x="73"/>
        <item x="74"/>
        <item x="75"/>
        <item m="1" x="210"/>
        <item x="76"/>
        <item x="77"/>
        <item x="78"/>
        <item x="79"/>
        <item x="81"/>
        <item x="197"/>
        <item x="45"/>
        <item x="84"/>
        <item x="85"/>
        <item x="86"/>
        <item x="87"/>
        <item x="88"/>
        <item x="89"/>
        <item x="90"/>
        <item x="91"/>
        <item x="92"/>
        <item m="1" x="209"/>
        <item x="185"/>
        <item x="94"/>
        <item x="95"/>
        <item x="96"/>
        <item x="97"/>
        <item x="98"/>
        <item x="99"/>
        <item x="100"/>
        <item x="101"/>
        <item x="113"/>
        <item x="103"/>
        <item x="104"/>
        <item x="105"/>
        <item x="106"/>
        <item x="107"/>
        <item x="108"/>
        <item x="109"/>
        <item x="110"/>
        <item x="111"/>
        <item x="112"/>
        <item x="114"/>
        <item x="93"/>
        <item x="115"/>
        <item x="116"/>
        <item x="37"/>
        <item x="198"/>
        <item x="119"/>
        <item x="121"/>
        <item x="120"/>
        <item x="70"/>
        <item x="123"/>
        <item x="124"/>
        <item x="125"/>
        <item x="126"/>
        <item x="127"/>
        <item x="128"/>
        <item x="117"/>
        <item x="118"/>
        <item x="129"/>
        <item x="130"/>
        <item x="131"/>
        <item x="133"/>
        <item x="134"/>
        <item x="132"/>
        <item x="136"/>
        <item x="135"/>
        <item x="137"/>
        <item x="138"/>
        <item x="139"/>
        <item x="140"/>
        <item x="141"/>
        <item x="142"/>
        <item x="143"/>
        <item x="144"/>
        <item x="145"/>
        <item x="146"/>
        <item x="147"/>
        <item x="148"/>
        <item x="149"/>
        <item x="154"/>
        <item x="155"/>
        <item x="156"/>
        <item x="153"/>
        <item x="150"/>
        <item x="151"/>
        <item x="152"/>
        <item x="157"/>
        <item x="188"/>
        <item x="160"/>
        <item x="159"/>
        <item x="102"/>
        <item x="161"/>
        <item x="162"/>
        <item x="163"/>
        <item x="164"/>
        <item x="0"/>
        <item x="165"/>
        <item x="166"/>
        <item x="167"/>
        <item x="168"/>
        <item x="169"/>
        <item x="170"/>
        <item x="171"/>
        <item x="172"/>
        <item x="173"/>
        <item x="174"/>
        <item x="175"/>
        <item x="80"/>
        <item x="176"/>
        <item x="177"/>
        <item x="178"/>
        <item x="179"/>
        <item x="180"/>
        <item x="181"/>
        <item x="182"/>
        <item x="183"/>
        <item x="184"/>
        <item x="186"/>
        <item x="187"/>
        <item x="189"/>
        <item x="190"/>
        <item x="191"/>
        <item x="193"/>
        <item x="192"/>
        <item x="194"/>
        <item x="196"/>
        <item x="195"/>
        <item x="199"/>
        <item x="200"/>
        <item x="201"/>
        <item x="202"/>
        <item x="66"/>
        <item x="203"/>
        <item x="204"/>
        <item x="205"/>
        <item x="206"/>
        <item x="207"/>
        <item x="208"/>
        <item t="default"/>
      </items>
    </pivotField>
  </pivotFields>
  <rowFields count="2">
    <field x="0"/>
    <field x="2"/>
  </rowFields>
  <rowItems count="221">
    <i>
      <x/>
      <x v="168"/>
    </i>
    <i>
      <x v="1"/>
      <x/>
    </i>
    <i>
      <x v="2"/>
      <x v="1"/>
    </i>
    <i>
      <x v="3"/>
      <x v="2"/>
    </i>
    <i>
      <x v="4"/>
      <x v="3"/>
    </i>
    <i>
      <x v="5"/>
      <x v="4"/>
    </i>
    <i>
      <x v="6"/>
      <x v="5"/>
    </i>
    <i>
      <x v="7"/>
      <x v="6"/>
    </i>
    <i>
      <x v="8"/>
      <x v="7"/>
    </i>
    <i>
      <x v="9"/>
      <x v="8"/>
    </i>
    <i>
      <x v="10"/>
      <x v="9"/>
    </i>
    <i>
      <x v="11"/>
      <x v="10"/>
    </i>
    <i>
      <x v="12"/>
      <x v="11"/>
    </i>
    <i>
      <x v="13"/>
      <x v="12"/>
    </i>
    <i>
      <x v="14"/>
      <x v="13"/>
    </i>
    <i>
      <x v="15"/>
      <x v="14"/>
    </i>
    <i>
      <x v="16"/>
      <x v="15"/>
    </i>
    <i>
      <x v="17"/>
      <x v="16"/>
    </i>
    <i>
      <x v="18"/>
      <x v="27"/>
    </i>
    <i>
      <x v="19"/>
      <x v="17"/>
    </i>
    <i>
      <x v="20"/>
      <x v="18"/>
    </i>
    <i>
      <x v="21"/>
      <x v="19"/>
    </i>
    <i>
      <x v="22"/>
      <x v="20"/>
    </i>
    <i>
      <x v="23"/>
      <x v="34"/>
    </i>
    <i>
      <x v="24"/>
      <x v="21"/>
    </i>
    <i>
      <x v="25"/>
      <x v="22"/>
    </i>
    <i>
      <x v="26"/>
      <x v="23"/>
    </i>
    <i>
      <x v="27"/>
      <x v="38"/>
    </i>
    <i>
      <x v="28"/>
      <x v="24"/>
    </i>
    <i>
      <x v="29"/>
      <x v="25"/>
    </i>
    <i>
      <x v="30"/>
      <x v="208"/>
    </i>
    <i>
      <x v="31"/>
      <x v="26"/>
    </i>
    <i>
      <x v="32"/>
      <x v="28"/>
    </i>
    <i>
      <x v="33"/>
      <x v="29"/>
    </i>
    <i>
      <x v="34"/>
      <x v="30"/>
    </i>
    <i>
      <x v="35"/>
      <x v="31"/>
    </i>
    <i>
      <x v="36"/>
      <x v="32"/>
    </i>
    <i>
      <x v="37"/>
      <x v="33"/>
    </i>
    <i>
      <x v="38"/>
      <x v="117"/>
    </i>
    <i>
      <x v="39"/>
      <x v="35"/>
    </i>
    <i>
      <x v="40"/>
      <x v="36"/>
    </i>
    <i>
      <x v="41"/>
      <x v="37"/>
    </i>
    <i>
      <x v="42"/>
      <x v="39"/>
    </i>
    <i>
      <x v="43"/>
      <x v="40"/>
    </i>
    <i>
      <x v="44"/>
      <x v="41"/>
    </i>
    <i>
      <x v="45"/>
      <x v="42"/>
    </i>
    <i>
      <x v="46"/>
      <x v="82"/>
    </i>
    <i>
      <x v="47"/>
      <x v="43"/>
    </i>
    <i>
      <x v="48"/>
      <x v="45"/>
    </i>
    <i>
      <x v="49"/>
      <x v="46"/>
    </i>
    <i>
      <x v="50"/>
      <x v="47"/>
    </i>
    <i>
      <x v="51"/>
      <x v="48"/>
    </i>
    <i>
      <x v="52"/>
      <x v="49"/>
    </i>
    <i>
      <x v="53"/>
      <x v="50"/>
    </i>
    <i>
      <x v="54"/>
      <x v="51"/>
    </i>
    <i>
      <x v="55"/>
      <x v="210"/>
    </i>
    <i>
      <x v="56"/>
      <x v="52"/>
    </i>
    <i>
      <x v="57"/>
      <x v="53"/>
    </i>
    <i>
      <x v="58"/>
      <x v="54"/>
    </i>
    <i>
      <x v="59"/>
      <x v="56"/>
    </i>
    <i>
      <x v="60"/>
      <x v="206"/>
    </i>
    <i>
      <x v="61"/>
      <x v="205"/>
    </i>
    <i>
      <x v="62"/>
      <x v="57"/>
    </i>
    <i>
      <x v="63"/>
      <x v="60"/>
    </i>
    <i>
      <x v="64"/>
      <x v="61"/>
    </i>
    <i>
      <x v="65"/>
      <x v="61"/>
    </i>
    <i>
      <x v="66"/>
      <x v="62"/>
    </i>
    <i>
      <x v="67"/>
      <x v="63"/>
    </i>
    <i>
      <x v="68"/>
      <x v="64"/>
    </i>
    <i>
      <x v="69"/>
      <x v="65"/>
    </i>
    <i>
      <x v="70"/>
      <x v="66"/>
    </i>
    <i>
      <x v="71"/>
      <x v="204"/>
    </i>
    <i>
      <x v="72"/>
      <x v="67"/>
    </i>
    <i>
      <x v="73"/>
      <x v="68"/>
    </i>
    <i>
      <x v="74"/>
      <x v="69"/>
    </i>
    <i>
      <x v="75"/>
      <x v="122"/>
    </i>
    <i>
      <x v="76"/>
      <x v="70"/>
    </i>
    <i>
      <x v="77"/>
      <x v="71"/>
    </i>
    <i>
      <x v="78"/>
      <x v="72"/>
    </i>
    <i>
      <x v="79"/>
      <x v="73"/>
    </i>
    <i>
      <x v="80"/>
      <x v="74"/>
    </i>
    <i>
      <x v="81"/>
      <x v="76"/>
    </i>
    <i>
      <x v="82"/>
      <x v="77"/>
    </i>
    <i>
      <x v="83"/>
      <x v="78"/>
    </i>
    <i>
      <x v="84"/>
      <x v="64"/>
    </i>
    <i>
      <x v="85"/>
      <x v="79"/>
    </i>
    <i>
      <x v="86"/>
      <x v="180"/>
    </i>
    <i>
      <x v="87"/>
      <x v="80"/>
    </i>
    <i>
      <x v="88"/>
      <x v="58"/>
    </i>
    <i>
      <x v="89"/>
      <x v="59"/>
    </i>
    <i>
      <x v="90"/>
      <x v="83"/>
    </i>
    <i>
      <x v="91"/>
      <x v="84"/>
    </i>
    <i>
      <x v="92"/>
      <x v="85"/>
    </i>
    <i>
      <x v="93"/>
      <x v="86"/>
    </i>
    <i>
      <x v="94"/>
      <x v="87"/>
    </i>
    <i>
      <x v="95"/>
      <x v="88"/>
    </i>
    <i>
      <x v="96"/>
      <x v="89"/>
    </i>
    <i>
      <x v="97"/>
      <x v="90"/>
    </i>
    <i>
      <x v="98"/>
      <x v="91"/>
    </i>
    <i>
      <x v="99"/>
      <x v="114"/>
    </i>
    <i>
      <x v="100"/>
      <x v="94"/>
    </i>
    <i>
      <x v="101"/>
      <x v="95"/>
    </i>
    <i>
      <x v="102"/>
      <x v="96"/>
    </i>
    <i>
      <x v="103"/>
      <x v="97"/>
    </i>
    <i>
      <x v="104"/>
      <x v="98"/>
    </i>
    <i>
      <x v="105"/>
      <x v="99"/>
    </i>
    <i>
      <x v="106"/>
      <x v="100"/>
    </i>
    <i>
      <x v="107"/>
      <x v="101"/>
    </i>
    <i>
      <x v="108"/>
      <x v="163"/>
    </i>
    <i>
      <x v="109"/>
      <x v="103"/>
    </i>
    <i>
      <x v="110"/>
      <x v="104"/>
    </i>
    <i>
      <x v="111"/>
      <x v="105"/>
    </i>
    <i>
      <x v="112"/>
      <x v="106"/>
    </i>
    <i>
      <x v="113"/>
      <x v="107"/>
    </i>
    <i>
      <x v="114"/>
      <x v="108"/>
    </i>
    <i>
      <x v="115"/>
      <x v="109"/>
    </i>
    <i>
      <x v="116"/>
      <x v="110"/>
    </i>
    <i>
      <x v="117"/>
      <x v="111"/>
    </i>
    <i>
      <x v="118"/>
      <x v="112"/>
    </i>
    <i>
      <x v="119"/>
      <x v="102"/>
    </i>
    <i>
      <x v="120"/>
      <x v="113"/>
    </i>
    <i>
      <x v="121"/>
      <x v="115"/>
    </i>
    <i>
      <x v="122"/>
      <x v="116"/>
    </i>
    <i>
      <x v="123"/>
      <x v="129"/>
    </i>
    <i>
      <x v="124"/>
      <x v="130"/>
    </i>
    <i>
      <x v="125"/>
      <x v="119"/>
    </i>
    <i>
      <x v="126"/>
      <x v="121"/>
    </i>
    <i>
      <x v="127"/>
      <x v="120"/>
    </i>
    <i>
      <x v="128"/>
      <x v="55"/>
    </i>
    <i>
      <x v="129"/>
      <x v="123"/>
    </i>
    <i>
      <x v="130"/>
      <x v="124"/>
    </i>
    <i>
      <x v="131"/>
      <x v="125"/>
    </i>
    <i>
      <x v="132"/>
      <x v="126"/>
    </i>
    <i>
      <x v="133"/>
      <x v="127"/>
    </i>
    <i>
      <x v="134"/>
      <x v="128"/>
    </i>
    <i>
      <x v="135"/>
      <x v="131"/>
    </i>
    <i>
      <x v="136"/>
      <x v="132"/>
    </i>
    <i>
      <x v="137"/>
      <x v="133"/>
    </i>
    <i>
      <x v="138"/>
      <x v="136"/>
    </i>
    <i>
      <x v="139"/>
      <x v="134"/>
    </i>
    <i>
      <x v="140"/>
      <x v="135"/>
    </i>
    <i>
      <x v="141"/>
      <x v="70"/>
    </i>
    <i>
      <x v="142"/>
      <x v="70"/>
    </i>
    <i>
      <x v="143"/>
      <x v="122"/>
    </i>
    <i>
      <x v="144"/>
      <x v="122"/>
    </i>
    <i>
      <x v="145"/>
      <x v="138"/>
    </i>
    <i>
      <x v="146"/>
      <x v="137"/>
    </i>
    <i>
      <x v="147"/>
      <x v="139"/>
    </i>
    <i>
      <x v="148"/>
      <x v="140"/>
    </i>
    <i>
      <x v="149"/>
      <x v="141"/>
    </i>
    <i>
      <x v="150"/>
      <x v="142"/>
    </i>
    <i>
      <x v="151"/>
      <x v="143"/>
    </i>
    <i>
      <x v="152"/>
      <x v="144"/>
    </i>
    <i>
      <x v="153"/>
      <x v="145"/>
    </i>
    <i>
      <x v="154"/>
      <x v="146"/>
    </i>
    <i>
      <x v="155"/>
      <x v="147"/>
    </i>
    <i>
      <x v="156"/>
      <x v="148"/>
    </i>
    <i>
      <x v="157"/>
      <x v="149"/>
    </i>
    <i>
      <x v="158"/>
      <x v="150"/>
    </i>
    <i>
      <x v="159"/>
      <x v="151"/>
    </i>
    <i>
      <x v="160"/>
      <x v="156"/>
    </i>
    <i>
      <x v="161"/>
      <x v="157"/>
    </i>
    <i>
      <x v="162"/>
      <x v="158"/>
    </i>
    <i>
      <x v="163"/>
      <x v="155"/>
    </i>
    <i>
      <x v="164"/>
      <x v="152"/>
    </i>
    <i>
      <x v="165"/>
      <x v="153"/>
    </i>
    <i>
      <x v="166"/>
      <x v="154"/>
    </i>
    <i>
      <x v="167"/>
      <x v="159"/>
    </i>
    <i>
      <x v="168"/>
      <x v="44"/>
    </i>
    <i>
      <x v="169"/>
      <x v="162"/>
    </i>
    <i>
      <x v="170"/>
      <x v="161"/>
    </i>
    <i>
      <x v="171"/>
      <x v="164"/>
    </i>
    <i>
      <x v="172"/>
      <x v="165"/>
    </i>
    <i>
      <x v="173"/>
      <x v="166"/>
    </i>
    <i>
      <x v="174"/>
      <x v="155"/>
    </i>
    <i>
      <x v="175"/>
      <x v="167"/>
    </i>
    <i>
      <x v="176"/>
      <x v="169"/>
    </i>
    <i>
      <x v="177"/>
      <x v="170"/>
    </i>
    <i>
      <x v="178"/>
      <x v="171"/>
    </i>
    <i>
      <x v="179"/>
      <x v="172"/>
    </i>
    <i>
      <x v="180"/>
      <x v="173"/>
    </i>
    <i>
      <x v="181"/>
      <x v="174"/>
    </i>
    <i>
      <x v="182"/>
      <x v="175"/>
    </i>
    <i>
      <x v="183"/>
      <x v="176"/>
    </i>
    <i>
      <x v="184"/>
      <x v="177"/>
    </i>
    <i>
      <x v="185"/>
      <x v="209"/>
    </i>
    <i>
      <x v="186"/>
      <x v="207"/>
    </i>
    <i>
      <x v="187"/>
      <x v="178"/>
    </i>
    <i>
      <x v="188"/>
      <x v="179"/>
    </i>
    <i>
      <x v="189"/>
      <x v="180"/>
    </i>
    <i>
      <x v="190"/>
      <x v="181"/>
    </i>
    <i>
      <x v="191"/>
      <x v="182"/>
    </i>
    <i>
      <x v="192"/>
      <x v="183"/>
    </i>
    <i>
      <x v="193"/>
      <x v="184"/>
    </i>
    <i>
      <x v="194"/>
      <x v="185"/>
    </i>
    <i>
      <x v="195"/>
      <x v="186"/>
    </i>
    <i>
      <x v="196"/>
      <x v="115"/>
    </i>
    <i>
      <x v="197"/>
      <x v="187"/>
    </i>
    <i>
      <x v="198"/>
      <x v="188"/>
    </i>
    <i>
      <x v="199"/>
      <x v="189"/>
    </i>
    <i>
      <x v="200"/>
      <x v="93"/>
    </i>
    <i>
      <x v="201"/>
      <x v="190"/>
    </i>
    <i>
      <x v="202"/>
      <x v="191"/>
    </i>
    <i>
      <x v="203"/>
      <x v="30"/>
    </i>
    <i>
      <x v="204"/>
      <x v="160"/>
    </i>
    <i>
      <x v="205"/>
      <x v="192"/>
    </i>
    <i>
      <x v="206"/>
      <x v="193"/>
    </i>
    <i>
      <x v="207"/>
      <x v="194"/>
    </i>
    <i>
      <x v="208"/>
      <x v="196"/>
    </i>
    <i>
      <x v="209"/>
      <x v="195"/>
    </i>
    <i>
      <x v="210"/>
      <x v="195"/>
    </i>
    <i>
      <x v="211"/>
      <x v="197"/>
    </i>
    <i>
      <x v="212"/>
      <x v="199"/>
    </i>
    <i>
      <x v="213"/>
      <x v="198"/>
    </i>
    <i>
      <x v="214"/>
      <x v="81"/>
    </i>
    <i>
      <x v="215"/>
      <x v="118"/>
    </i>
    <i>
      <x v="216"/>
      <x v="200"/>
    </i>
    <i>
      <x v="217"/>
      <x v="201"/>
    </i>
    <i>
      <x v="218"/>
      <x v="202"/>
    </i>
    <i>
      <x v="219"/>
      <x v="203"/>
    </i>
    <i t="grand">
      <x/>
    </i>
  </rowItems>
  <colItems count="1">
    <i/>
  </colItems>
  <dataFields count="1">
    <dataField name="Count of Business Name (220)" fld="0"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600-000001000000}" name="PivotTable4" cacheId="2" dataOnRows="1" applyNumberFormats="0" applyBorderFormats="0" applyFontFormats="0" applyPatternFormats="0" applyAlignmentFormats="0" applyWidthHeightFormats="1" dataCaption="Data" updatedVersion="8" asteriskTotals="1" showMemberPropertyTips="0" useAutoFormatting="1" itemPrintTitles="1" createdVersion="1" indent="0" compact="0" compactData="0" gridDropZones="1">
  <location ref="E3:G5" firstHeaderRow="2" firstDataRow="2" firstDataCol="2"/>
  <pivotFields count="3">
    <pivotField axis="axisRow" compact="0" outline="0" subtotalTop="0" showAll="0" includeNewItemsInFilter="1" defaultSubtotal="0">
      <items count="220">
        <item x="0"/>
        <item x="1"/>
        <item x="2"/>
        <item x="3"/>
        <item x="4"/>
        <item x="5"/>
        <item x="6"/>
        <item x="7"/>
        <item x="8"/>
        <item x="9"/>
        <item x="10"/>
        <item x="11"/>
        <item x="12"/>
        <item x="13"/>
        <item x="14"/>
        <item x="15"/>
        <item x="16"/>
        <item x="17"/>
        <item x="18"/>
        <item x="19"/>
        <item x="20"/>
        <item x="21"/>
        <item x="22"/>
        <item x="23"/>
        <item x="24"/>
        <item x="25"/>
        <item x="26"/>
        <item x="27"/>
        <item x="28"/>
        <item x="29"/>
        <item x="217"/>
        <item x="30"/>
        <item x="31"/>
        <item x="32"/>
        <item x="33"/>
        <item x="34"/>
        <item x="35"/>
        <item x="36"/>
        <item x="37"/>
        <item x="38"/>
        <item x="39"/>
        <item x="40"/>
        <item x="41"/>
        <item x="42"/>
        <item x="43"/>
        <item x="44"/>
        <item x="45"/>
        <item x="46"/>
        <item x="47"/>
        <item x="48"/>
        <item x="49"/>
        <item x="50"/>
        <item x="51"/>
        <item x="52"/>
        <item x="53"/>
        <item x="219"/>
        <item x="54"/>
        <item x="55"/>
        <item x="56"/>
        <item x="57"/>
        <item x="215"/>
        <item x="214"/>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218"/>
        <item x="216"/>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s>
    </pivotField>
    <pivotField compact="0" outline="0" subtotalTop="0" showAll="0" includeNewItemsInFilter="1"/>
    <pivotField axis="axisRow" dataField="1" compact="0" outline="0" subtotalTop="0" showAll="0" includeNewItemsInFilter="1" sortType="ascending" defaultSubtotal="0">
      <items count="211">
        <item x="1"/>
        <item x="2"/>
        <item x="3"/>
        <item x="4"/>
        <item x="5"/>
        <item x="6"/>
        <item x="7"/>
        <item x="8"/>
        <item sd="0" x="9"/>
        <item x="10"/>
        <item x="11"/>
        <item x="12"/>
        <item x="13"/>
        <item x="14"/>
        <item x="15"/>
        <item x="16"/>
        <item x="17"/>
        <item x="19"/>
        <item x="20"/>
        <item x="21"/>
        <item x="22"/>
        <item x="24"/>
        <item x="25"/>
        <item x="26"/>
        <item x="28"/>
        <item x="29"/>
        <item x="206"/>
        <item x="30"/>
        <item x="18"/>
        <item x="31"/>
        <item x="32"/>
        <item x="33"/>
        <item x="34"/>
        <item x="35"/>
        <item x="36"/>
        <item x="23"/>
        <item x="38"/>
        <item x="39"/>
        <item x="40"/>
        <item x="27"/>
        <item x="41"/>
        <item x="42"/>
        <item x="43"/>
        <item x="44"/>
        <item x="46"/>
        <item x="158"/>
        <item x="47"/>
        <item x="48"/>
        <item x="49"/>
        <item x="50"/>
        <item x="51"/>
        <item x="52"/>
        <item x="53"/>
        <item x="208"/>
        <item x="54"/>
        <item x="55"/>
        <item x="56"/>
        <item x="122"/>
        <item x="57"/>
        <item x="58"/>
        <item x="82"/>
        <item x="83"/>
        <item x="204"/>
        <item x="203"/>
        <item x="59"/>
        <item x="60"/>
        <item x="61"/>
        <item x="62"/>
        <item x="63"/>
        <item x="64"/>
        <item x="65"/>
        <item x="66"/>
        <item x="67"/>
        <item x="68"/>
        <item x="69"/>
        <item x="71"/>
        <item x="72"/>
        <item x="73"/>
        <item x="74"/>
        <item x="75"/>
        <item m="1" x="210"/>
        <item x="76"/>
        <item x="77"/>
        <item x="78"/>
        <item x="79"/>
        <item x="81"/>
        <item x="197"/>
        <item x="45"/>
        <item x="84"/>
        <item x="85"/>
        <item x="86"/>
        <item x="87"/>
        <item x="88"/>
        <item x="89"/>
        <item x="90"/>
        <item x="91"/>
        <item x="92"/>
        <item m="1" x="209"/>
        <item x="185"/>
        <item x="94"/>
        <item x="95"/>
        <item x="96"/>
        <item x="97"/>
        <item x="98"/>
        <item x="99"/>
        <item x="100"/>
        <item x="101"/>
        <item x="113"/>
        <item x="103"/>
        <item x="104"/>
        <item x="105"/>
        <item x="106"/>
        <item x="107"/>
        <item x="108"/>
        <item x="109"/>
        <item x="110"/>
        <item x="111"/>
        <item x="112"/>
        <item x="114"/>
        <item x="93"/>
        <item x="115"/>
        <item x="116"/>
        <item x="37"/>
        <item x="198"/>
        <item x="119"/>
        <item x="121"/>
        <item x="120"/>
        <item x="70"/>
        <item x="123"/>
        <item x="124"/>
        <item x="125"/>
        <item x="126"/>
        <item x="127"/>
        <item x="128"/>
        <item x="117"/>
        <item x="118"/>
        <item x="129"/>
        <item x="130"/>
        <item x="131"/>
        <item x="133"/>
        <item x="134"/>
        <item x="132"/>
        <item x="136"/>
        <item x="135"/>
        <item x="137"/>
        <item x="138"/>
        <item x="139"/>
        <item x="140"/>
        <item x="141"/>
        <item x="142"/>
        <item x="143"/>
        <item x="144"/>
        <item x="145"/>
        <item x="146"/>
        <item x="147"/>
        <item x="148"/>
        <item x="149"/>
        <item x="154"/>
        <item x="155"/>
        <item x="156"/>
        <item x="153"/>
        <item x="150"/>
        <item x="151"/>
        <item x="152"/>
        <item x="157"/>
        <item x="188"/>
        <item x="160"/>
        <item x="159"/>
        <item x="102"/>
        <item x="161"/>
        <item x="162"/>
        <item x="163"/>
        <item x="164"/>
        <item x="0"/>
        <item x="165"/>
        <item x="166"/>
        <item x="167"/>
        <item x="168"/>
        <item x="169"/>
        <item x="170"/>
        <item x="171"/>
        <item x="172"/>
        <item x="173"/>
        <item x="207"/>
        <item x="205"/>
        <item x="174"/>
        <item x="175"/>
        <item x="80"/>
        <item x="176"/>
        <item x="177"/>
        <item x="178"/>
        <item x="179"/>
        <item x="180"/>
        <item x="181"/>
        <item x="182"/>
        <item x="183"/>
        <item x="184"/>
        <item x="186"/>
        <item x="187"/>
        <item x="189"/>
        <item x="190"/>
        <item x="191"/>
        <item x="193"/>
        <item x="192"/>
        <item x="194"/>
        <item x="196"/>
        <item x="195"/>
        <item x="199"/>
        <item x="200"/>
        <item x="201"/>
        <item x="202"/>
      </items>
    </pivotField>
  </pivotFields>
  <rowFields count="2">
    <field x="2"/>
    <field x="0"/>
  </rowFields>
  <dataFields count="1">
    <dataField name="Count of Schema Name" fld="2"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PivotTable1" cacheId="1" dataOnRows="1" applyNumberFormats="0" applyBorderFormats="0" applyFontFormats="0" applyPatternFormats="0" applyAlignmentFormats="0" applyWidthHeightFormats="1" dataCaption="Data" updatedVersion="8" asteriskTotals="1" showMemberPropertyTips="0" useAutoFormatting="1" itemPrintTitles="1" createdVersion="1" indent="0" compact="0" compactData="0" gridDropZones="1">
  <location ref="A3:C5" firstHeaderRow="2" firstDataRow="2" firstDataCol="2"/>
  <pivotFields count="4">
    <pivotField axis="axisRow" compact="0" outline="0" subtotalTop="0" showAll="0" includeNewItemsInFilter="1">
      <items count="98">
        <item x="1"/>
        <item x="2"/>
        <item x="59"/>
        <item x="3"/>
        <item x="60"/>
        <item x="4"/>
        <item x="61"/>
        <item x="5"/>
        <item x="6"/>
        <item x="7"/>
        <item x="9"/>
        <item x="10"/>
        <item x="11"/>
        <item x="62"/>
        <item x="63"/>
        <item x="12"/>
        <item x="64"/>
        <item x="65"/>
        <item x="13"/>
        <item x="66"/>
        <item x="67"/>
        <item x="68"/>
        <item x="14"/>
        <item x="15"/>
        <item x="69"/>
        <item x="70"/>
        <item x="71"/>
        <item x="16"/>
        <item x="72"/>
        <item x="73"/>
        <item x="17"/>
        <item x="18"/>
        <item x="74"/>
        <item x="19"/>
        <item x="75"/>
        <item x="76"/>
        <item x="77"/>
        <item x="78"/>
        <item x="79"/>
        <item x="20"/>
        <item x="80"/>
        <item x="81"/>
        <item x="82"/>
        <item x="21"/>
        <item x="83"/>
        <item x="22"/>
        <item x="23"/>
        <item x="24"/>
        <item x="25"/>
        <item x="26"/>
        <item x="27"/>
        <item x="28"/>
        <item x="84"/>
        <item x="85"/>
        <item x="29"/>
        <item x="86"/>
        <item x="87"/>
        <item x="30"/>
        <item x="31"/>
        <item x="88"/>
        <item x="32"/>
        <item x="89"/>
        <item x="33"/>
        <item x="34"/>
        <item x="90"/>
        <item x="35"/>
        <item x="36"/>
        <item x="91"/>
        <item x="37"/>
        <item x="39"/>
        <item x="40"/>
        <item x="41"/>
        <item x="92"/>
        <item x="42"/>
        <item x="43"/>
        <item x="93"/>
        <item x="46"/>
        <item x="94"/>
        <item x="47"/>
        <item x="49"/>
        <item x="50"/>
        <item x="51"/>
        <item x="52"/>
        <item x="53"/>
        <item x="54"/>
        <item x="55"/>
        <item x="56"/>
        <item x="95"/>
        <item x="57"/>
        <item x="96"/>
        <item x="58"/>
        <item x="0"/>
        <item x="8"/>
        <item x="38"/>
        <item x="44"/>
        <item x="45"/>
        <item x="48"/>
        <item t="default"/>
      </items>
    </pivotField>
    <pivotField compact="0" outline="0" subtotalTop="0" showAll="0" includeNewItemsInFilter="1"/>
    <pivotField compact="0" outline="0" subtotalTop="0" showAll="0" includeNewItemsInFilter="1"/>
    <pivotField axis="axisRow" dataField="1" compact="0" outline="0" subtotalTop="0" showAll="0" includeNewItemsInFilter="1" sortType="ascending" rankBy="0" defaultSubtotal="0">
      <items count="212">
        <item x="29"/>
        <item x="74"/>
        <item x="130"/>
        <item x="32"/>
        <item x="33"/>
        <item x="36"/>
        <item x="37"/>
        <item x="166"/>
        <item x="150"/>
        <item x="208"/>
        <item x="86"/>
        <item x="26"/>
        <item x="206"/>
        <item x="87"/>
        <item x="200"/>
        <item x="199"/>
        <item x="196"/>
        <item x="198"/>
        <item x="201"/>
        <item x="69"/>
        <item x="72"/>
        <item x="76"/>
        <item x="115"/>
        <item x="157"/>
        <item x="39"/>
        <item x="204"/>
        <item x="107"/>
        <item x="82"/>
        <item x="56"/>
        <item x="91"/>
        <item x="193"/>
        <item x="135"/>
        <item x="59"/>
        <item x="15"/>
        <item x="14"/>
        <item x="13"/>
        <item x="41"/>
        <item x="40"/>
        <item x="57"/>
        <item x="140"/>
        <item x="139"/>
        <item x="111"/>
        <item x="117"/>
        <item x="66"/>
        <item x="122"/>
        <item x="142"/>
        <item x="23"/>
        <item x="205"/>
        <item x="75"/>
        <item x="80"/>
        <item x="77"/>
        <item x="78"/>
        <item x="73"/>
        <item x="119"/>
        <item x="88"/>
        <item x="25"/>
        <item x="162"/>
        <item x="209"/>
        <item x="95"/>
        <item x="92"/>
        <item x="161"/>
        <item x="160"/>
        <item x="106"/>
        <item x="105"/>
        <item x="19"/>
        <item x="100"/>
        <item x="53"/>
        <item x="176"/>
        <item x="180"/>
        <item x="187"/>
        <item x="188"/>
        <item x="104"/>
        <item x="147"/>
        <item x="131"/>
        <item x="148"/>
        <item x="55"/>
        <item x="44"/>
        <item x="158"/>
        <item x="173"/>
        <item m="1" x="210"/>
        <item x="159"/>
        <item x="190"/>
        <item x="34"/>
        <item x="195"/>
        <item x="153"/>
        <item x="154"/>
        <item x="152"/>
        <item x="113"/>
        <item x="101"/>
        <item x="108"/>
        <item x="43"/>
        <item x="94"/>
        <item x="143"/>
        <item x="99"/>
        <item x="79"/>
        <item x="167"/>
        <item x="174"/>
        <item x="2"/>
        <item x="97"/>
        <item x="93"/>
        <item x="181"/>
        <item x="24"/>
        <item x="118"/>
        <item x="0"/>
        <item m="1" x="211"/>
        <item x="60"/>
        <item x="16"/>
        <item x="149"/>
        <item x="144"/>
        <item x="133"/>
        <item x="116"/>
        <item x="84"/>
        <item x="85"/>
        <item x="22"/>
        <item x="137"/>
        <item x="138"/>
        <item x="62"/>
        <item x="28"/>
        <item x="110"/>
        <item x="8"/>
        <item x="7"/>
        <item x="156"/>
        <item x="168"/>
        <item x="155"/>
        <item x="129"/>
        <item x="184"/>
        <item x="141"/>
        <item x="54"/>
        <item x="114"/>
        <item x="71"/>
        <item x="127"/>
        <item x="128"/>
        <item x="125"/>
        <item x="124"/>
        <item x="45"/>
        <item x="46"/>
        <item x="186"/>
        <item x="185"/>
        <item x="123"/>
        <item x="172"/>
        <item x="171"/>
        <item x="58"/>
        <item x="38"/>
        <item x="145"/>
        <item x="146"/>
        <item x="27"/>
        <item x="50"/>
        <item x="52"/>
        <item x="51"/>
        <item x="134"/>
        <item x="49"/>
        <item x="203"/>
        <item x="192"/>
        <item x="182"/>
        <item x="103"/>
        <item x="126"/>
        <item x="102"/>
        <item x="183"/>
        <item x="178"/>
        <item x="151"/>
        <item x="64"/>
        <item x="81"/>
        <item x="136"/>
        <item x="83"/>
        <item x="5"/>
        <item x="189"/>
        <item x="47"/>
        <item x="65"/>
        <item x="68"/>
        <item x="98"/>
        <item x="202"/>
        <item x="197"/>
        <item x="70"/>
        <item x="121"/>
        <item x="18"/>
        <item x="21"/>
        <item x="20"/>
        <item x="4"/>
        <item x="61"/>
        <item x="90"/>
        <item x="163"/>
        <item x="165"/>
        <item x="164"/>
        <item x="67"/>
        <item x="30"/>
        <item x="11"/>
        <item x="175"/>
        <item x="179"/>
        <item x="35"/>
        <item x="9"/>
        <item x="112"/>
        <item x="10"/>
        <item x="12"/>
        <item x="17"/>
        <item x="177"/>
        <item x="169"/>
        <item x="63"/>
        <item x="42"/>
        <item x="89"/>
        <item x="170"/>
        <item x="48"/>
        <item x="191"/>
        <item x="96"/>
        <item x="3"/>
        <item x="31"/>
        <item x="194"/>
        <item x="132"/>
        <item x="109"/>
        <item x="1"/>
        <item x="207"/>
        <item x="120"/>
        <item x="6"/>
      </items>
    </pivotField>
  </pivotFields>
  <rowFields count="2">
    <field x="3"/>
    <field x="0"/>
  </rowFields>
  <dataFields count="1">
    <dataField name="Count of Data Item " fld="3"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5.bin"/><Relationship Id="rId5" Type="http://schemas.openxmlformats.org/officeDocument/2006/relationships/hyperlink" Target="mailto:RMDS@esb.ie" TargetMode="External"/><Relationship Id="rId4" Type="http://schemas.openxmlformats.org/officeDocument/2006/relationships/printerSettings" Target="../printerSettings/printerSettings4.bin"/><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printerSettings" Target="../printerSettings/printerSettings11.bin"/><Relationship Id="rId7" Type="http://schemas.openxmlformats.org/officeDocument/2006/relationships/vmlDrawing" Target="../drawings/vmlDrawing2.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drawing" Target="../drawings/drawing2.xml"/><Relationship Id="rId11" Type="http://schemas.microsoft.com/office/2019/04/relationships/namedSheetView" Target="../namedSheetViews/namedSheetView1.xml"/><Relationship Id="rId5" Type="http://schemas.openxmlformats.org/officeDocument/2006/relationships/printerSettings" Target="../printerSettings/printerSettings13.bin"/><Relationship Id="rId10" Type="http://schemas.openxmlformats.org/officeDocument/2006/relationships/comments" Target="../comments2.xml"/><Relationship Id="rId4" Type="http://schemas.openxmlformats.org/officeDocument/2006/relationships/printerSettings" Target="../printerSettings/printerSettings12.bin"/><Relationship Id="rId9"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ivotTable" Target="../pivotTables/pivotTable1.xml"/><Relationship Id="rId4" Type="http://schemas.openxmlformats.org/officeDocument/2006/relationships/printerSettings" Target="../printerSettings/printerSettings19.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27.bin"/><Relationship Id="rId3" Type="http://schemas.openxmlformats.org/officeDocument/2006/relationships/pivotTable" Target="../pivotTables/pivotTable4.xml"/><Relationship Id="rId7" Type="http://schemas.openxmlformats.org/officeDocument/2006/relationships/printerSettings" Target="../printerSettings/printerSettings26.bin"/><Relationship Id="rId2" Type="http://schemas.openxmlformats.org/officeDocument/2006/relationships/pivotTable" Target="../pivotTables/pivotTable3.xml"/><Relationship Id="rId1" Type="http://schemas.openxmlformats.org/officeDocument/2006/relationships/pivotTable" Target="../pivotTables/pivotTable2.xml"/><Relationship Id="rId6" Type="http://schemas.openxmlformats.org/officeDocument/2006/relationships/printerSettings" Target="../printerSettings/printerSettings25.bin"/><Relationship Id="rId5" Type="http://schemas.openxmlformats.org/officeDocument/2006/relationships/printerSettings" Target="../printerSettings/printerSettings24.bin"/><Relationship Id="rId4" Type="http://schemas.openxmlformats.org/officeDocument/2006/relationships/printerSettings" Target="../printerSettings/printerSettings2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5" Type="http://schemas.openxmlformats.org/officeDocument/2006/relationships/printerSettings" Target="../printerSettings/printerSettings38.bin"/><Relationship Id="rId4"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0"/>
  </sheetPr>
  <dimension ref="A1:M114"/>
  <sheetViews>
    <sheetView topLeftCell="A121" zoomScale="85" zoomScaleNormal="85" workbookViewId="0">
      <selection activeCell="B5" sqref="B5:L5"/>
    </sheetView>
  </sheetViews>
  <sheetFormatPr defaultRowHeight="15.5" x14ac:dyDescent="0.35"/>
  <cols>
    <col min="1" max="1" width="17.26953125" style="194" customWidth="1"/>
    <col min="2" max="2" width="15.7265625" customWidth="1"/>
    <col min="12" max="12" width="12.7265625" customWidth="1"/>
  </cols>
  <sheetData>
    <row r="1" spans="1:12" ht="25.5" customHeight="1" x14ac:dyDescent="0.25">
      <c r="A1" s="307" t="s">
        <v>0</v>
      </c>
      <c r="B1" s="308"/>
      <c r="C1" s="308"/>
      <c r="D1" s="308"/>
      <c r="E1" s="308"/>
      <c r="F1" s="308"/>
      <c r="G1" s="308"/>
      <c r="H1" s="308"/>
      <c r="I1" s="308"/>
      <c r="J1" s="308"/>
      <c r="K1" s="308"/>
      <c r="L1" s="309"/>
    </row>
    <row r="2" spans="1:12" ht="20.25" customHeight="1" thickBot="1" x14ac:dyDescent="0.4">
      <c r="A2" s="192" t="s">
        <v>1</v>
      </c>
      <c r="B2" s="233" t="s">
        <v>2</v>
      </c>
      <c r="C2" s="233"/>
      <c r="D2" s="234"/>
      <c r="E2" s="233"/>
      <c r="F2" s="233"/>
      <c r="G2" s="233"/>
      <c r="H2" s="233"/>
      <c r="I2" s="233"/>
      <c r="J2" s="233"/>
      <c r="K2" s="233"/>
      <c r="L2" s="235"/>
    </row>
    <row r="3" spans="1:12" ht="21" customHeight="1" x14ac:dyDescent="0.35">
      <c r="A3" s="192" t="s">
        <v>3</v>
      </c>
      <c r="B3" s="289" t="s">
        <v>4</v>
      </c>
      <c r="C3" s="289"/>
      <c r="D3" s="289"/>
      <c r="E3" s="289"/>
      <c r="F3" s="289"/>
      <c r="G3" s="289"/>
      <c r="H3" s="289"/>
      <c r="I3" s="289"/>
      <c r="J3" s="289"/>
      <c r="K3" s="289"/>
      <c r="L3" s="290"/>
    </row>
    <row r="4" spans="1:12" ht="21" customHeight="1" x14ac:dyDescent="0.35">
      <c r="A4" s="192" t="s">
        <v>5</v>
      </c>
      <c r="B4" s="291">
        <v>45874</v>
      </c>
      <c r="C4" s="291"/>
      <c r="D4" s="291"/>
      <c r="E4" s="291"/>
      <c r="F4" s="291"/>
      <c r="G4" s="291"/>
      <c r="H4" s="291"/>
      <c r="I4" s="291"/>
      <c r="J4" s="291"/>
      <c r="K4" s="291"/>
      <c r="L4" s="292"/>
    </row>
    <row r="5" spans="1:12" ht="65.25" customHeight="1" x14ac:dyDescent="0.25">
      <c r="A5" s="193" t="s">
        <v>6</v>
      </c>
      <c r="B5" s="310" t="s">
        <v>7</v>
      </c>
      <c r="C5" s="310"/>
      <c r="D5" s="310"/>
      <c r="E5" s="310"/>
      <c r="F5" s="310"/>
      <c r="G5" s="310"/>
      <c r="H5" s="310"/>
      <c r="I5" s="310"/>
      <c r="J5" s="310"/>
      <c r="K5" s="310"/>
      <c r="L5" s="311"/>
    </row>
    <row r="6" spans="1:12" ht="62.5" thickBot="1" x14ac:dyDescent="0.3">
      <c r="A6" s="193" t="s">
        <v>8</v>
      </c>
      <c r="B6" s="293" t="s">
        <v>9</v>
      </c>
      <c r="C6" s="293"/>
      <c r="D6" s="293"/>
      <c r="E6" s="293"/>
      <c r="F6" s="293"/>
      <c r="G6" s="293"/>
      <c r="H6" s="293"/>
      <c r="I6" s="293"/>
      <c r="J6" s="293"/>
      <c r="K6" s="293"/>
      <c r="L6" s="294"/>
    </row>
    <row r="7" spans="1:12" x14ac:dyDescent="0.35">
      <c r="A7" s="237"/>
      <c r="B7" s="236"/>
      <c r="C7" s="231"/>
      <c r="D7" s="231"/>
      <c r="E7" s="231"/>
      <c r="F7" s="231"/>
      <c r="G7" s="231"/>
      <c r="H7" s="231"/>
      <c r="I7" s="231"/>
      <c r="J7" s="231"/>
      <c r="K7" s="231"/>
      <c r="L7" s="232"/>
    </row>
    <row r="8" spans="1:12" x14ac:dyDescent="0.35">
      <c r="A8" s="191"/>
      <c r="B8" s="40"/>
      <c r="C8" s="40"/>
      <c r="D8" s="40"/>
      <c r="E8" s="40"/>
      <c r="F8" s="40"/>
      <c r="G8" s="40"/>
      <c r="H8" s="40"/>
      <c r="I8" s="40"/>
      <c r="J8" s="40"/>
      <c r="K8" s="40"/>
      <c r="L8" s="41"/>
    </row>
    <row r="9" spans="1:12" x14ac:dyDescent="0.35">
      <c r="A9" s="191"/>
      <c r="B9" s="40"/>
      <c r="C9" s="40"/>
      <c r="D9" s="40"/>
      <c r="E9" s="40"/>
      <c r="F9" s="40"/>
      <c r="G9" s="40"/>
      <c r="H9" s="40"/>
      <c r="I9" s="40"/>
      <c r="J9" s="40"/>
      <c r="K9" s="40"/>
      <c r="L9" s="41"/>
    </row>
    <row r="10" spans="1:12" x14ac:dyDescent="0.35">
      <c r="A10" s="191"/>
      <c r="B10" s="40"/>
      <c r="C10" s="40"/>
      <c r="D10" s="40"/>
      <c r="E10" s="40"/>
      <c r="F10" s="40"/>
      <c r="G10" s="40"/>
      <c r="H10" s="40"/>
      <c r="I10" s="40"/>
      <c r="J10" s="40"/>
      <c r="K10" s="40"/>
      <c r="L10" s="41"/>
    </row>
    <row r="11" spans="1:12" x14ac:dyDescent="0.35">
      <c r="A11" s="191"/>
      <c r="B11" s="40"/>
      <c r="C11" s="40"/>
      <c r="D11" s="40"/>
      <c r="E11" s="40"/>
      <c r="F11" s="40"/>
      <c r="G11" s="40"/>
      <c r="H11" s="40"/>
      <c r="I11" s="40"/>
      <c r="J11" s="40"/>
      <c r="K11" s="40"/>
      <c r="L11" s="41"/>
    </row>
    <row r="12" spans="1:12" x14ac:dyDescent="0.35">
      <c r="A12" s="191"/>
      <c r="B12" s="40"/>
      <c r="C12" s="40"/>
      <c r="D12" s="40"/>
      <c r="E12" s="40"/>
      <c r="F12" s="40"/>
      <c r="G12" s="40"/>
      <c r="H12" s="40"/>
      <c r="I12" s="40"/>
      <c r="J12" s="40"/>
      <c r="K12" s="40"/>
      <c r="L12" s="41"/>
    </row>
    <row r="13" spans="1:12" x14ac:dyDescent="0.35">
      <c r="A13" s="191"/>
      <c r="B13" s="40"/>
      <c r="C13" s="40"/>
      <c r="D13" s="40"/>
      <c r="E13" s="40"/>
      <c r="F13" s="40"/>
      <c r="G13" s="40"/>
      <c r="H13" s="40"/>
      <c r="I13" s="40"/>
      <c r="J13" s="40"/>
      <c r="K13" s="40"/>
      <c r="L13" s="41"/>
    </row>
    <row r="14" spans="1:12" x14ac:dyDescent="0.35">
      <c r="A14" s="191"/>
      <c r="B14" s="40"/>
      <c r="C14" s="40"/>
      <c r="D14" s="40"/>
      <c r="E14" s="40"/>
      <c r="F14" s="40"/>
      <c r="G14" s="40"/>
      <c r="H14" s="40"/>
      <c r="I14" s="40"/>
      <c r="J14" s="40"/>
      <c r="K14" s="40"/>
      <c r="L14" s="41"/>
    </row>
    <row r="15" spans="1:12" x14ac:dyDescent="0.35">
      <c r="A15" s="191"/>
      <c r="B15" s="40"/>
      <c r="C15" s="40"/>
      <c r="D15" s="40"/>
      <c r="E15" s="40"/>
      <c r="F15" s="40"/>
      <c r="G15" s="40"/>
      <c r="H15" s="40"/>
      <c r="I15" s="40"/>
      <c r="J15" s="40"/>
      <c r="K15" s="40"/>
      <c r="L15" s="41"/>
    </row>
    <row r="16" spans="1:12" x14ac:dyDescent="0.35">
      <c r="A16" s="191"/>
      <c r="B16" s="40"/>
      <c r="C16" s="40"/>
      <c r="D16" s="40"/>
      <c r="E16" s="40"/>
      <c r="F16" s="40"/>
      <c r="G16" s="40"/>
      <c r="H16" s="40"/>
      <c r="I16" s="40"/>
      <c r="J16" s="40"/>
      <c r="K16" s="40"/>
      <c r="L16" s="41"/>
    </row>
    <row r="17" spans="1:13" x14ac:dyDescent="0.35">
      <c r="A17" s="191"/>
      <c r="B17" s="40"/>
      <c r="C17" s="40"/>
      <c r="D17" s="40"/>
      <c r="E17" s="40"/>
      <c r="F17" s="40"/>
      <c r="G17" s="40"/>
      <c r="H17" s="40"/>
      <c r="I17" s="40"/>
      <c r="J17" s="40"/>
      <c r="K17" s="40"/>
      <c r="L17" s="41"/>
    </row>
    <row r="18" spans="1:13" x14ac:dyDescent="0.35">
      <c r="A18" s="191"/>
      <c r="B18" s="40"/>
      <c r="C18" s="40"/>
      <c r="D18" s="40"/>
      <c r="E18" s="40"/>
      <c r="F18" s="40"/>
      <c r="G18" s="40"/>
      <c r="H18" s="40"/>
      <c r="I18" s="40"/>
      <c r="J18" s="40"/>
      <c r="K18" s="40"/>
      <c r="L18" s="41"/>
    </row>
    <row r="19" spans="1:13" x14ac:dyDescent="0.35">
      <c r="A19" s="191"/>
      <c r="B19" s="40"/>
      <c r="C19" s="40"/>
      <c r="D19" s="40"/>
      <c r="E19" s="40"/>
      <c r="F19" s="40"/>
      <c r="G19" s="40"/>
      <c r="H19" s="40"/>
      <c r="I19" s="40"/>
      <c r="J19" s="40"/>
      <c r="K19" s="40"/>
      <c r="L19" s="41"/>
    </row>
    <row r="20" spans="1:13" x14ac:dyDescent="0.35">
      <c r="A20" s="191"/>
      <c r="B20" s="40"/>
      <c r="C20" s="40"/>
      <c r="D20" s="40"/>
      <c r="E20" s="40"/>
      <c r="F20" s="40"/>
      <c r="G20" s="40"/>
      <c r="H20" s="40"/>
      <c r="I20" s="40"/>
      <c r="J20" s="40"/>
      <c r="K20" s="40"/>
      <c r="L20" s="41"/>
    </row>
    <row r="21" spans="1:13" x14ac:dyDescent="0.35">
      <c r="A21" s="191"/>
      <c r="B21" s="40"/>
      <c r="C21" s="40"/>
      <c r="D21" s="40"/>
      <c r="E21" s="40"/>
      <c r="F21" s="40"/>
      <c r="G21" s="40"/>
      <c r="H21" s="40"/>
      <c r="I21" s="40"/>
      <c r="J21" s="40"/>
      <c r="K21" s="40"/>
      <c r="L21" s="41"/>
    </row>
    <row r="22" spans="1:13" x14ac:dyDescent="0.35">
      <c r="A22" s="191"/>
      <c r="B22" s="40"/>
      <c r="C22" s="40"/>
      <c r="D22" s="40"/>
      <c r="E22" s="40"/>
      <c r="F22" s="40"/>
      <c r="G22" s="40"/>
      <c r="H22" s="40"/>
      <c r="I22" s="40"/>
      <c r="J22" s="40"/>
      <c r="K22" s="40"/>
      <c r="L22" s="41"/>
    </row>
    <row r="23" spans="1:13" x14ac:dyDescent="0.35">
      <c r="A23" s="191"/>
      <c r="B23" s="40"/>
      <c r="C23" s="40"/>
      <c r="D23" s="40"/>
      <c r="E23" s="40"/>
      <c r="F23" s="40"/>
      <c r="G23" s="40"/>
      <c r="H23" s="40"/>
      <c r="I23" s="40"/>
      <c r="J23" s="40"/>
      <c r="K23" s="40"/>
      <c r="L23" s="41"/>
    </row>
    <row r="24" spans="1:13" x14ac:dyDescent="0.35">
      <c r="A24" s="191"/>
      <c r="B24" s="40"/>
      <c r="C24" s="40"/>
      <c r="D24" s="40"/>
      <c r="E24" s="40"/>
      <c r="F24" s="40"/>
      <c r="G24" s="40"/>
      <c r="H24" s="40"/>
      <c r="I24" s="40"/>
      <c r="J24" s="40"/>
      <c r="K24" s="40"/>
      <c r="L24" s="41"/>
    </row>
    <row r="25" spans="1:13" x14ac:dyDescent="0.35">
      <c r="A25" s="191"/>
      <c r="B25" s="40"/>
      <c r="C25" s="40"/>
      <c r="D25" s="40"/>
      <c r="E25" s="40"/>
      <c r="F25" s="40"/>
      <c r="G25" s="40"/>
      <c r="H25" s="40"/>
      <c r="I25" s="40"/>
      <c r="J25" s="40"/>
      <c r="K25" s="40"/>
      <c r="L25" s="41"/>
    </row>
    <row r="26" spans="1:13" x14ac:dyDescent="0.35">
      <c r="A26" s="191"/>
      <c r="B26" s="40"/>
      <c r="C26" s="40"/>
      <c r="D26" s="40"/>
      <c r="E26" s="40"/>
      <c r="F26" s="40"/>
      <c r="G26" s="40"/>
      <c r="H26" s="40"/>
      <c r="I26" s="40"/>
      <c r="J26" s="40"/>
      <c r="K26" s="40"/>
      <c r="L26" s="41"/>
    </row>
    <row r="27" spans="1:13" x14ac:dyDescent="0.35">
      <c r="A27" s="191"/>
      <c r="B27" s="40"/>
      <c r="C27" s="40"/>
      <c r="D27" s="40"/>
      <c r="E27" s="40"/>
      <c r="F27" s="40"/>
      <c r="G27" s="40"/>
      <c r="H27" s="40"/>
      <c r="I27" s="40"/>
      <c r="J27" s="40"/>
      <c r="K27" s="40"/>
      <c r="L27" s="41"/>
    </row>
    <row r="28" spans="1:13" ht="22.5" customHeight="1" x14ac:dyDescent="0.35">
      <c r="B28" s="40"/>
      <c r="C28" s="40"/>
      <c r="D28" s="40"/>
      <c r="E28" s="40"/>
      <c r="F28" s="40"/>
      <c r="G28" s="40"/>
      <c r="H28" s="40"/>
      <c r="I28" s="40"/>
      <c r="J28" s="40"/>
      <c r="K28" s="40"/>
      <c r="L28" s="41"/>
      <c r="M28" s="43"/>
    </row>
    <row r="29" spans="1:13" x14ac:dyDescent="0.35">
      <c r="A29" s="191"/>
      <c r="B29" s="40"/>
      <c r="C29" s="40"/>
      <c r="D29" s="40"/>
      <c r="E29" s="40"/>
      <c r="F29" s="40"/>
      <c r="G29" s="40"/>
      <c r="H29" s="40"/>
      <c r="I29" s="40"/>
      <c r="J29" s="40"/>
      <c r="K29" s="40"/>
      <c r="L29" s="41"/>
    </row>
    <row r="30" spans="1:13" x14ac:dyDescent="0.35">
      <c r="B30" s="40"/>
      <c r="C30" s="40"/>
      <c r="D30" s="40"/>
      <c r="E30" s="40"/>
      <c r="F30" s="40"/>
      <c r="G30" s="40"/>
      <c r="H30" s="40"/>
      <c r="I30" s="40"/>
      <c r="J30" s="40"/>
      <c r="K30" s="40"/>
      <c r="L30" s="41"/>
    </row>
    <row r="31" spans="1:13" x14ac:dyDescent="0.35">
      <c r="A31" s="191"/>
      <c r="B31" s="40"/>
      <c r="C31" s="40"/>
      <c r="D31" s="40"/>
      <c r="E31" s="40"/>
      <c r="F31" s="40"/>
      <c r="G31" s="40"/>
      <c r="H31" s="40"/>
      <c r="I31" s="40"/>
      <c r="J31" s="40"/>
      <c r="K31" s="40"/>
      <c r="L31" s="41"/>
    </row>
    <row r="32" spans="1:13" x14ac:dyDescent="0.35">
      <c r="B32" s="40"/>
      <c r="C32" s="40"/>
      <c r="D32" s="40"/>
      <c r="E32" s="40"/>
      <c r="F32" s="40"/>
      <c r="G32" s="40"/>
      <c r="H32" s="40"/>
      <c r="I32" s="40"/>
      <c r="J32" s="40"/>
      <c r="K32" s="40"/>
      <c r="L32" s="41"/>
    </row>
    <row r="33" spans="1:13" ht="170.25" customHeight="1" x14ac:dyDescent="0.35">
      <c r="A33" s="191"/>
      <c r="B33" s="40"/>
      <c r="C33" s="40"/>
      <c r="D33" s="40"/>
      <c r="E33" s="40"/>
      <c r="F33" s="40"/>
      <c r="G33" s="40"/>
      <c r="H33" s="40"/>
      <c r="I33" s="40"/>
      <c r="J33" s="40"/>
      <c r="K33" s="40"/>
      <c r="L33" s="41"/>
    </row>
    <row r="34" spans="1:13" ht="21.5" thickBot="1" x14ac:dyDescent="0.55000000000000004">
      <c r="A34" s="191"/>
      <c r="B34" s="42" t="s">
        <v>10</v>
      </c>
      <c r="C34" s="40"/>
      <c r="D34" s="40"/>
      <c r="E34" s="40"/>
      <c r="F34" s="40"/>
      <c r="G34" s="40"/>
      <c r="H34" s="40"/>
      <c r="I34" s="40"/>
      <c r="J34" s="40"/>
      <c r="K34" s="40"/>
      <c r="L34" s="41"/>
    </row>
    <row r="35" spans="1:13" ht="12.75" customHeight="1" x14ac:dyDescent="0.35">
      <c r="A35" s="191"/>
      <c r="B35" s="312" t="s">
        <v>11</v>
      </c>
      <c r="C35" s="313"/>
      <c r="D35" s="313"/>
      <c r="E35" s="314"/>
      <c r="F35" s="318" t="s">
        <v>12</v>
      </c>
      <c r="G35" s="319"/>
      <c r="H35" s="319"/>
      <c r="I35" s="319"/>
      <c r="J35" s="319"/>
      <c r="K35" s="319"/>
      <c r="L35" s="320"/>
    </row>
    <row r="36" spans="1:13" ht="16" thickBot="1" x14ac:dyDescent="0.4">
      <c r="A36" s="191"/>
      <c r="B36" s="315" t="s">
        <v>13</v>
      </c>
      <c r="C36" s="316"/>
      <c r="D36" s="316"/>
      <c r="E36" s="317"/>
      <c r="F36" s="318"/>
      <c r="G36" s="319"/>
      <c r="H36" s="319"/>
      <c r="I36" s="319"/>
      <c r="J36" s="319"/>
      <c r="K36" s="319"/>
      <c r="L36" s="320"/>
    </row>
    <row r="37" spans="1:13" ht="11.25" customHeight="1" x14ac:dyDescent="0.5">
      <c r="A37" s="191"/>
      <c r="B37" s="42"/>
      <c r="C37" s="40"/>
      <c r="D37" s="40"/>
      <c r="E37" s="40"/>
      <c r="F37" s="40"/>
      <c r="G37" s="40"/>
      <c r="H37" s="40"/>
      <c r="I37" s="40"/>
      <c r="J37" s="40"/>
      <c r="K37" s="40"/>
      <c r="L37" s="41"/>
    </row>
    <row r="38" spans="1:13" ht="21.75" customHeight="1" thickBot="1" x14ac:dyDescent="0.4">
      <c r="B38" s="19" t="s">
        <v>14</v>
      </c>
      <c r="C38" s="301" t="s">
        <v>15</v>
      </c>
      <c r="D38" s="302"/>
      <c r="E38" s="302"/>
      <c r="F38" s="302"/>
      <c r="G38" s="302"/>
      <c r="H38" s="302"/>
      <c r="I38" s="302"/>
      <c r="J38" s="302"/>
      <c r="K38" s="302"/>
      <c r="L38" s="303"/>
    </row>
    <row r="39" spans="1:13" ht="11.25" customHeight="1" thickTop="1" thickBot="1" x14ac:dyDescent="0.4">
      <c r="A39" s="191"/>
      <c r="B39" s="40"/>
      <c r="C39" s="40"/>
      <c r="D39" s="40"/>
      <c r="E39" s="40"/>
      <c r="F39" s="40"/>
      <c r="G39" s="40"/>
      <c r="H39" s="40"/>
      <c r="I39" s="40"/>
      <c r="J39" s="40"/>
      <c r="K39" s="40"/>
      <c r="L39" s="41"/>
    </row>
    <row r="40" spans="1:13" ht="12.75" customHeight="1" thickBot="1" x14ac:dyDescent="0.4">
      <c r="B40" s="52" t="s">
        <v>16</v>
      </c>
      <c r="C40" s="299" t="s">
        <v>17</v>
      </c>
      <c r="D40" s="299"/>
      <c r="E40" s="299"/>
      <c r="F40" s="299"/>
      <c r="G40" s="299"/>
      <c r="H40" s="299"/>
      <c r="I40" s="299"/>
      <c r="J40" s="299"/>
      <c r="K40" s="299"/>
      <c r="L40" s="300"/>
    </row>
    <row r="41" spans="1:13" ht="16.5" thickTop="1" thickBot="1" x14ac:dyDescent="0.4">
      <c r="A41" s="191"/>
      <c r="B41" s="54"/>
      <c r="C41" s="40"/>
      <c r="D41" s="40"/>
      <c r="E41" s="40"/>
      <c r="F41" s="40"/>
      <c r="G41" s="40"/>
      <c r="H41" s="40"/>
      <c r="I41" s="40"/>
      <c r="J41" s="40"/>
      <c r="K41" s="40"/>
      <c r="L41" s="41"/>
    </row>
    <row r="42" spans="1:13" ht="11.25" customHeight="1" x14ac:dyDescent="0.35">
      <c r="A42" s="191"/>
      <c r="B42" s="53"/>
      <c r="C42" s="40"/>
      <c r="D42" s="40"/>
      <c r="E42" s="40"/>
      <c r="F42" s="40"/>
      <c r="G42" s="40"/>
      <c r="H42" s="40"/>
      <c r="I42" s="40"/>
      <c r="J42" s="40"/>
      <c r="K42" s="40"/>
      <c r="L42" s="41"/>
    </row>
    <row r="43" spans="1:13" ht="19.5" customHeight="1" thickBot="1" x14ac:dyDescent="0.4">
      <c r="B43" s="15" t="s">
        <v>18</v>
      </c>
      <c r="C43" s="298" t="s">
        <v>19</v>
      </c>
      <c r="D43" s="299"/>
      <c r="E43" s="299"/>
      <c r="F43" s="299"/>
      <c r="G43" s="299"/>
      <c r="H43" s="299"/>
      <c r="I43" s="299"/>
      <c r="J43" s="299"/>
      <c r="K43" s="299"/>
      <c r="L43" s="300"/>
    </row>
    <row r="44" spans="1:13" ht="11.25" customHeight="1" thickTop="1" x14ac:dyDescent="0.35">
      <c r="A44" s="191"/>
      <c r="B44" s="40"/>
      <c r="C44" s="40"/>
      <c r="D44" s="40"/>
      <c r="E44" s="40"/>
      <c r="F44" s="40"/>
      <c r="G44" s="40"/>
      <c r="H44" s="40"/>
      <c r="I44" s="40"/>
      <c r="J44" s="40"/>
      <c r="K44" s="40"/>
      <c r="L44" s="41"/>
    </row>
    <row r="45" spans="1:13" ht="54" customHeight="1" thickBot="1" x14ac:dyDescent="0.4">
      <c r="A45" s="191"/>
      <c r="B45" s="15" t="s">
        <v>20</v>
      </c>
      <c r="C45" s="304" t="s">
        <v>21</v>
      </c>
      <c r="D45" s="305"/>
      <c r="E45" s="305"/>
      <c r="F45" s="305"/>
      <c r="G45" s="305"/>
      <c r="H45" s="305"/>
      <c r="I45" s="305"/>
      <c r="J45" s="305"/>
      <c r="K45" s="305"/>
      <c r="L45" s="306"/>
    </row>
    <row r="46" spans="1:13" ht="11.25" customHeight="1" thickTop="1" x14ac:dyDescent="0.35">
      <c r="B46" s="40"/>
      <c r="C46" s="40"/>
      <c r="D46" s="40"/>
      <c r="E46" s="40"/>
      <c r="F46" s="40"/>
      <c r="G46" s="40"/>
      <c r="H46" s="40"/>
      <c r="I46" s="40"/>
      <c r="J46" s="40"/>
      <c r="K46" s="40"/>
      <c r="L46" s="41"/>
      <c r="M46" s="43"/>
    </row>
    <row r="47" spans="1:13" ht="23.25" customHeight="1" thickBot="1" x14ac:dyDescent="0.4">
      <c r="A47" s="191"/>
      <c r="B47" s="15" t="s">
        <v>22</v>
      </c>
      <c r="C47" s="301" t="s">
        <v>23</v>
      </c>
      <c r="D47" s="302"/>
      <c r="E47" s="302"/>
      <c r="F47" s="302"/>
      <c r="G47" s="302"/>
      <c r="H47" s="302"/>
      <c r="I47" s="302"/>
      <c r="J47" s="302"/>
      <c r="K47" s="302"/>
      <c r="L47" s="303"/>
    </row>
    <row r="48" spans="1:13" ht="11.25" customHeight="1" thickTop="1" thickBot="1" x14ac:dyDescent="0.4">
      <c r="B48" s="40"/>
      <c r="C48" s="40"/>
      <c r="D48" s="40"/>
      <c r="E48" s="40"/>
      <c r="F48" s="40"/>
      <c r="G48" s="40"/>
      <c r="H48" s="40"/>
      <c r="I48" s="40"/>
      <c r="J48" s="40"/>
      <c r="K48" s="40"/>
      <c r="L48" s="41"/>
    </row>
    <row r="49" spans="1:12" x14ac:dyDescent="0.35">
      <c r="A49" s="191"/>
      <c r="B49" s="52" t="s">
        <v>24</v>
      </c>
      <c r="C49" s="299" t="s">
        <v>25</v>
      </c>
      <c r="D49" s="299"/>
      <c r="E49" s="299"/>
      <c r="F49" s="299"/>
      <c r="G49" s="299"/>
      <c r="H49" s="299"/>
      <c r="I49" s="299"/>
      <c r="J49" s="299"/>
      <c r="K49" s="299"/>
      <c r="L49" s="300"/>
    </row>
    <row r="50" spans="1:12" ht="16.5" customHeight="1" thickBot="1" x14ac:dyDescent="0.4">
      <c r="A50" s="191"/>
      <c r="B50" s="55"/>
      <c r="C50" s="40"/>
      <c r="D50" s="40"/>
      <c r="E50" s="40"/>
      <c r="F50" s="40"/>
      <c r="G50" s="40"/>
      <c r="H50" s="40"/>
      <c r="I50" s="40"/>
      <c r="J50" s="40"/>
      <c r="K50" s="40"/>
      <c r="L50" s="41"/>
    </row>
    <row r="51" spans="1:12" ht="11.25" customHeight="1" thickBot="1" x14ac:dyDescent="0.4">
      <c r="B51" s="56"/>
      <c r="C51" s="40"/>
      <c r="D51" s="40"/>
      <c r="E51" s="40"/>
      <c r="F51" s="40"/>
      <c r="G51" s="40"/>
      <c r="H51" s="40"/>
      <c r="I51" s="40"/>
      <c r="J51" s="40"/>
      <c r="K51" s="40"/>
      <c r="L51" s="41"/>
    </row>
    <row r="52" spans="1:12" ht="45.75" customHeight="1" thickTop="1" thickBot="1" x14ac:dyDescent="0.4">
      <c r="A52" s="191"/>
      <c r="B52" s="62" t="s">
        <v>26</v>
      </c>
      <c r="C52" s="304" t="s">
        <v>27</v>
      </c>
      <c r="D52" s="305"/>
      <c r="E52" s="305"/>
      <c r="F52" s="305"/>
      <c r="G52" s="305"/>
      <c r="H52" s="305"/>
      <c r="I52" s="305"/>
      <c r="J52" s="305"/>
      <c r="K52" s="305"/>
      <c r="L52" s="306"/>
    </row>
    <row r="53" spans="1:12" ht="30" customHeight="1" thickTop="1" thickBot="1" x14ac:dyDescent="0.4">
      <c r="B53" s="62" t="s">
        <v>28</v>
      </c>
      <c r="C53" s="295" t="s">
        <v>29</v>
      </c>
      <c r="D53" s="296"/>
      <c r="E53" s="296"/>
      <c r="F53" s="296"/>
      <c r="G53" s="296"/>
      <c r="H53" s="296"/>
      <c r="I53" s="296"/>
      <c r="J53" s="296"/>
      <c r="K53" s="296"/>
      <c r="L53" s="297"/>
    </row>
    <row r="54" spans="1:12" ht="37.5" customHeight="1" thickTop="1" thickBot="1" x14ac:dyDescent="0.4">
      <c r="A54" s="191"/>
      <c r="B54" s="62" t="s">
        <v>30</v>
      </c>
      <c r="C54" s="295" t="s">
        <v>31</v>
      </c>
      <c r="D54" s="296"/>
      <c r="E54" s="296"/>
      <c r="F54" s="296"/>
      <c r="G54" s="296"/>
      <c r="H54" s="296"/>
      <c r="I54" s="296"/>
      <c r="J54" s="296"/>
      <c r="K54" s="296"/>
      <c r="L54" s="297"/>
    </row>
    <row r="55" spans="1:12" ht="37.5" customHeight="1" thickTop="1" thickBot="1" x14ac:dyDescent="0.4">
      <c r="A55" s="191"/>
      <c r="B55" s="62" t="s">
        <v>32</v>
      </c>
      <c r="C55" s="295" t="s">
        <v>33</v>
      </c>
      <c r="D55" s="296"/>
      <c r="E55" s="296"/>
      <c r="F55" s="296"/>
      <c r="G55" s="296"/>
      <c r="H55" s="296"/>
      <c r="I55" s="296"/>
      <c r="J55" s="296"/>
      <c r="K55" s="296"/>
      <c r="L55" s="297"/>
    </row>
    <row r="56" spans="1:12" ht="37.5" customHeight="1" thickTop="1" thickBot="1" x14ac:dyDescent="0.4">
      <c r="A56" s="191"/>
      <c r="B56" s="62" t="s">
        <v>34</v>
      </c>
      <c r="C56" s="295" t="s">
        <v>35</v>
      </c>
      <c r="D56" s="296"/>
      <c r="E56" s="296"/>
      <c r="F56" s="296"/>
      <c r="G56" s="296"/>
      <c r="H56" s="296"/>
      <c r="I56" s="296"/>
      <c r="J56" s="296"/>
      <c r="K56" s="296"/>
      <c r="L56" s="297"/>
    </row>
    <row r="57" spans="1:12" ht="37.5" customHeight="1" thickTop="1" thickBot="1" x14ac:dyDescent="0.4">
      <c r="A57" s="191"/>
      <c r="B57" s="62" t="s">
        <v>36</v>
      </c>
      <c r="C57" s="295" t="s">
        <v>37</v>
      </c>
      <c r="D57" s="296"/>
      <c r="E57" s="296"/>
      <c r="F57" s="296"/>
      <c r="G57" s="296"/>
      <c r="H57" s="296"/>
      <c r="I57" s="296"/>
      <c r="J57" s="296"/>
      <c r="K57" s="296"/>
      <c r="L57" s="297"/>
    </row>
    <row r="58" spans="1:12" ht="44.25" customHeight="1" thickTop="1" thickBot="1" x14ac:dyDescent="0.4">
      <c r="A58" s="191"/>
      <c r="B58" s="62" t="s">
        <v>38</v>
      </c>
      <c r="C58" s="295" t="s">
        <v>39</v>
      </c>
      <c r="D58" s="296"/>
      <c r="E58" s="296"/>
      <c r="F58" s="296"/>
      <c r="G58" s="296"/>
      <c r="H58" s="296"/>
      <c r="I58" s="296"/>
      <c r="J58" s="296"/>
      <c r="K58" s="296"/>
      <c r="L58" s="297"/>
    </row>
    <row r="59" spans="1:12" s="40" customFormat="1" ht="43.5" customHeight="1" thickTop="1" x14ac:dyDescent="0.35">
      <c r="A59" s="191"/>
      <c r="B59" s="76" t="s">
        <v>40</v>
      </c>
      <c r="C59" s="295" t="s">
        <v>41</v>
      </c>
      <c r="D59" s="296"/>
      <c r="E59" s="296"/>
      <c r="F59" s="296"/>
      <c r="G59" s="296"/>
      <c r="H59" s="296"/>
      <c r="I59" s="296"/>
      <c r="J59" s="296"/>
      <c r="K59" s="296"/>
      <c r="L59" s="297"/>
    </row>
    <row r="60" spans="1:12" s="40" customFormat="1" ht="43.5" customHeight="1" x14ac:dyDescent="0.35">
      <c r="A60" s="191"/>
      <c r="B60" s="77"/>
      <c r="C60" s="296"/>
      <c r="D60" s="296"/>
      <c r="E60" s="296"/>
      <c r="F60" s="296"/>
      <c r="G60" s="296"/>
      <c r="H60" s="296"/>
      <c r="I60" s="296"/>
      <c r="J60" s="296"/>
      <c r="K60" s="296"/>
      <c r="L60" s="297"/>
    </row>
    <row r="61" spans="1:12" s="40" customFormat="1" ht="43.5" customHeight="1" x14ac:dyDescent="0.35">
      <c r="A61" s="191"/>
      <c r="B61" s="77"/>
      <c r="C61" s="296"/>
      <c r="D61" s="296"/>
      <c r="E61" s="296"/>
      <c r="F61" s="296"/>
      <c r="G61" s="296"/>
      <c r="H61" s="296"/>
      <c r="I61" s="296"/>
      <c r="J61" s="296"/>
      <c r="K61" s="296"/>
      <c r="L61" s="297"/>
    </row>
    <row r="62" spans="1:12" s="40" customFormat="1" ht="28.5" customHeight="1" x14ac:dyDescent="0.35">
      <c r="A62" s="191"/>
      <c r="B62" s="324" t="s">
        <v>42</v>
      </c>
      <c r="C62" s="324"/>
      <c r="D62" s="324"/>
      <c r="E62" s="324"/>
      <c r="F62" s="324"/>
      <c r="G62" s="324"/>
      <c r="H62" s="324"/>
      <c r="I62" s="324"/>
      <c r="J62" s="324"/>
      <c r="K62" s="324"/>
      <c r="L62" s="325"/>
    </row>
    <row r="63" spans="1:12" ht="29.25" customHeight="1" x14ac:dyDescent="0.5">
      <c r="A63" s="191"/>
      <c r="B63" s="42" t="s">
        <v>43</v>
      </c>
      <c r="C63" s="40"/>
      <c r="D63" s="40"/>
      <c r="E63" s="40"/>
      <c r="F63" s="40"/>
      <c r="G63" s="40"/>
      <c r="H63" s="40"/>
      <c r="I63" s="40"/>
      <c r="J63" s="40"/>
      <c r="K63" s="40"/>
      <c r="L63" s="41"/>
    </row>
    <row r="64" spans="1:12" ht="23.25" customHeight="1" x14ac:dyDescent="0.35">
      <c r="A64" s="191"/>
      <c r="B64" s="70" t="s">
        <v>44</v>
      </c>
      <c r="C64" s="60"/>
      <c r="D64" s="58"/>
      <c r="E64" s="58"/>
      <c r="F64" s="58"/>
      <c r="G64" s="58"/>
      <c r="H64" s="58"/>
      <c r="I64" s="58"/>
      <c r="J64" s="58"/>
      <c r="K64" s="58"/>
      <c r="L64" s="59"/>
    </row>
    <row r="65" spans="1:12" ht="15.75" customHeight="1" x14ac:dyDescent="0.35">
      <c r="B65" s="57" t="s">
        <v>22</v>
      </c>
      <c r="C65" s="301" t="s">
        <v>45</v>
      </c>
      <c r="D65" s="302"/>
      <c r="E65" s="302"/>
      <c r="F65" s="302"/>
      <c r="G65" s="302"/>
      <c r="H65" s="302"/>
      <c r="I65" s="302"/>
      <c r="J65" s="302"/>
      <c r="K65" s="302"/>
      <c r="L65" s="303"/>
    </row>
    <row r="66" spans="1:12" ht="13.5" customHeight="1" x14ac:dyDescent="0.35">
      <c r="A66" s="191"/>
      <c r="B66" s="40"/>
      <c r="C66" s="40"/>
      <c r="D66" s="40"/>
      <c r="E66" s="40"/>
      <c r="F66" s="40"/>
      <c r="G66" s="40"/>
      <c r="H66" s="40"/>
      <c r="I66" s="40"/>
      <c r="J66" s="40"/>
      <c r="K66" s="40"/>
      <c r="L66" s="41"/>
    </row>
    <row r="67" spans="1:12" ht="18.75" customHeight="1" x14ac:dyDescent="0.35">
      <c r="A67" s="191"/>
      <c r="B67" s="57" t="s">
        <v>14</v>
      </c>
      <c r="C67" s="301" t="s">
        <v>46</v>
      </c>
      <c r="D67" s="302"/>
      <c r="E67" s="302"/>
      <c r="F67" s="302"/>
      <c r="G67" s="302"/>
      <c r="H67" s="302"/>
      <c r="I67" s="302"/>
      <c r="J67" s="302"/>
      <c r="K67" s="302"/>
      <c r="L67" s="303"/>
    </row>
    <row r="68" spans="1:12" ht="13.5" customHeight="1" x14ac:dyDescent="0.35">
      <c r="A68" s="191"/>
      <c r="B68" s="40"/>
      <c r="C68" s="40"/>
      <c r="D68" s="40"/>
      <c r="E68" s="40"/>
      <c r="F68" s="40"/>
      <c r="G68" s="40"/>
      <c r="H68" s="40"/>
      <c r="I68" s="40"/>
      <c r="J68" s="40"/>
      <c r="K68" s="40"/>
      <c r="L68" s="41"/>
    </row>
    <row r="69" spans="1:12" x14ac:dyDescent="0.35">
      <c r="A69" s="191"/>
      <c r="B69" s="57" t="s">
        <v>47</v>
      </c>
      <c r="C69" s="44" t="s">
        <v>48</v>
      </c>
      <c r="D69" s="29"/>
      <c r="E69" s="29"/>
      <c r="F69" s="29"/>
      <c r="G69" s="29"/>
      <c r="H69" s="51"/>
      <c r="I69" s="51"/>
      <c r="J69" s="51"/>
      <c r="K69" s="51"/>
      <c r="L69" s="45"/>
    </row>
    <row r="70" spans="1:12" x14ac:dyDescent="0.35">
      <c r="A70" s="191"/>
      <c r="B70" s="40"/>
      <c r="C70" s="40"/>
      <c r="D70" s="40"/>
      <c r="E70" s="40"/>
      <c r="F70" s="40"/>
      <c r="G70" s="40"/>
      <c r="H70" s="40"/>
      <c r="I70" s="40"/>
      <c r="J70" s="40"/>
      <c r="K70" s="40"/>
      <c r="L70" s="41"/>
    </row>
    <row r="71" spans="1:12" x14ac:dyDescent="0.35">
      <c r="A71" s="191"/>
      <c r="B71" s="70" t="s">
        <v>49</v>
      </c>
      <c r="C71" s="40"/>
      <c r="D71" s="40"/>
      <c r="E71" s="40"/>
      <c r="F71" s="40"/>
      <c r="G71" s="40"/>
      <c r="H71" s="40"/>
      <c r="I71" s="40"/>
      <c r="J71" s="40"/>
      <c r="K71" s="40"/>
      <c r="L71" s="41"/>
    </row>
    <row r="72" spans="1:12" x14ac:dyDescent="0.35">
      <c r="A72" s="191"/>
      <c r="B72" s="57" t="s">
        <v>50</v>
      </c>
      <c r="C72" s="301" t="s">
        <v>51</v>
      </c>
      <c r="D72" s="302"/>
      <c r="E72" s="302"/>
      <c r="F72" s="302"/>
      <c r="G72" s="302"/>
      <c r="H72" s="302"/>
      <c r="I72" s="302"/>
      <c r="J72" s="302"/>
      <c r="K72" s="302"/>
      <c r="L72" s="303"/>
    </row>
    <row r="73" spans="1:12" x14ac:dyDescent="0.35">
      <c r="A73" s="191"/>
      <c r="B73" s="40"/>
      <c r="C73" s="40"/>
      <c r="D73" s="40"/>
      <c r="E73" s="40"/>
      <c r="F73" s="40"/>
      <c r="G73" s="40"/>
      <c r="H73" s="40"/>
      <c r="I73" s="40"/>
      <c r="J73" s="40"/>
      <c r="K73" s="40"/>
      <c r="L73" s="41"/>
    </row>
    <row r="74" spans="1:12" ht="28.5" customHeight="1" x14ac:dyDescent="0.35">
      <c r="A74" s="191"/>
      <c r="B74" s="57" t="s">
        <v>52</v>
      </c>
      <c r="C74" s="296" t="s">
        <v>53</v>
      </c>
      <c r="D74" s="296"/>
      <c r="E74" s="296"/>
      <c r="F74" s="296"/>
      <c r="G74" s="296"/>
      <c r="H74" s="296"/>
      <c r="I74" s="296"/>
      <c r="J74" s="296"/>
      <c r="K74" s="296"/>
      <c r="L74" s="297"/>
    </row>
    <row r="75" spans="1:12" x14ac:dyDescent="0.35">
      <c r="A75" s="191"/>
      <c r="B75" s="40"/>
      <c r="C75" s="40"/>
      <c r="D75" s="40"/>
      <c r="E75" s="40"/>
      <c r="F75" s="40"/>
      <c r="G75" s="40"/>
      <c r="H75" s="40"/>
      <c r="I75" s="40"/>
      <c r="J75" s="40"/>
      <c r="K75" s="40"/>
      <c r="L75" s="41"/>
    </row>
    <row r="76" spans="1:12" x14ac:dyDescent="0.35">
      <c r="A76" s="191"/>
      <c r="B76" s="57" t="s">
        <v>47</v>
      </c>
      <c r="C76" s="44" t="s">
        <v>54</v>
      </c>
      <c r="D76" s="51"/>
      <c r="E76" s="51"/>
      <c r="F76" s="51"/>
      <c r="G76" s="51"/>
      <c r="H76" s="51"/>
      <c r="I76" s="40"/>
      <c r="J76" s="40"/>
      <c r="K76" s="40"/>
      <c r="L76" s="41"/>
    </row>
    <row r="77" spans="1:12" x14ac:dyDescent="0.35">
      <c r="A77" s="191"/>
      <c r="B77" s="40"/>
      <c r="C77" s="40"/>
      <c r="D77" s="40"/>
      <c r="E77" s="40"/>
      <c r="F77" s="40"/>
      <c r="G77" s="40"/>
      <c r="H77" s="40"/>
      <c r="I77" s="40"/>
      <c r="J77" s="40"/>
      <c r="K77" s="40"/>
      <c r="L77" s="41"/>
    </row>
    <row r="78" spans="1:12" x14ac:dyDescent="0.35">
      <c r="A78" s="191"/>
      <c r="B78" s="70" t="s">
        <v>55</v>
      </c>
      <c r="C78" s="40"/>
      <c r="D78" s="40"/>
      <c r="E78" s="40"/>
      <c r="F78" s="40"/>
      <c r="G78" s="40"/>
      <c r="H78" s="40"/>
      <c r="I78" s="40"/>
      <c r="J78" s="40"/>
      <c r="K78" s="40"/>
      <c r="L78" s="41"/>
    </row>
    <row r="79" spans="1:12" x14ac:dyDescent="0.35">
      <c r="A79" s="191"/>
      <c r="B79" s="57" t="s">
        <v>52</v>
      </c>
      <c r="C79" s="296" t="s">
        <v>56</v>
      </c>
      <c r="D79" s="296"/>
      <c r="E79" s="296"/>
      <c r="F79" s="296"/>
      <c r="G79" s="296"/>
      <c r="H79" s="296"/>
      <c r="I79" s="296"/>
      <c r="J79" s="296"/>
      <c r="K79" s="296"/>
      <c r="L79" s="297"/>
    </row>
    <row r="80" spans="1:12" x14ac:dyDescent="0.35">
      <c r="A80" s="191"/>
      <c r="B80" s="1"/>
      <c r="C80" s="67"/>
      <c r="D80" s="67"/>
      <c r="E80" s="67"/>
      <c r="F80" s="67"/>
      <c r="G80" s="67"/>
      <c r="H80" s="67"/>
      <c r="I80" s="67"/>
      <c r="J80" s="67"/>
      <c r="K80" s="67"/>
      <c r="L80" s="61"/>
    </row>
    <row r="81" spans="1:12" x14ac:dyDescent="0.35">
      <c r="A81" s="191"/>
      <c r="B81" s="57" t="s">
        <v>50</v>
      </c>
      <c r="C81" s="301" t="s">
        <v>57</v>
      </c>
      <c r="D81" s="302"/>
      <c r="E81" s="302"/>
      <c r="F81" s="302"/>
      <c r="G81" s="302"/>
      <c r="H81" s="302"/>
      <c r="I81" s="302"/>
      <c r="J81" s="302"/>
      <c r="K81" s="302"/>
      <c r="L81" s="303"/>
    </row>
    <row r="82" spans="1:12" x14ac:dyDescent="0.35">
      <c r="A82" s="191"/>
      <c r="B82" s="40"/>
      <c r="C82" s="40"/>
      <c r="D82" s="40"/>
      <c r="E82" s="40"/>
      <c r="F82" s="40"/>
      <c r="G82" s="40"/>
      <c r="H82" s="40"/>
      <c r="I82" s="40"/>
      <c r="J82" s="40"/>
      <c r="K82" s="40"/>
      <c r="L82" s="41"/>
    </row>
    <row r="83" spans="1:12" x14ac:dyDescent="0.35">
      <c r="A83" s="191"/>
      <c r="B83" s="57" t="s">
        <v>47</v>
      </c>
      <c r="C83" s="44" t="s">
        <v>54</v>
      </c>
      <c r="D83" s="51"/>
      <c r="E83" s="51"/>
      <c r="F83" s="51"/>
      <c r="G83" s="51"/>
      <c r="H83" s="51"/>
      <c r="I83" s="40"/>
      <c r="J83" s="40"/>
      <c r="K83" s="40"/>
      <c r="L83" s="41"/>
    </row>
    <row r="84" spans="1:12" x14ac:dyDescent="0.35">
      <c r="A84" s="191"/>
      <c r="B84" s="40"/>
      <c r="C84" s="40"/>
      <c r="D84" s="40"/>
      <c r="E84" s="40"/>
      <c r="F84" s="40"/>
      <c r="G84" s="40"/>
      <c r="H84" s="40"/>
      <c r="I84" s="40"/>
      <c r="J84" s="40"/>
      <c r="K84" s="40"/>
      <c r="L84" s="41"/>
    </row>
    <row r="85" spans="1:12" x14ac:dyDescent="0.35">
      <c r="A85" s="191"/>
      <c r="B85" s="40"/>
      <c r="C85" s="40"/>
      <c r="D85" s="40"/>
      <c r="E85" s="40"/>
      <c r="F85" s="40"/>
      <c r="G85" s="40"/>
      <c r="H85" s="40"/>
      <c r="I85" s="40"/>
      <c r="J85" s="40"/>
      <c r="K85" s="40"/>
      <c r="L85" s="41"/>
    </row>
    <row r="86" spans="1:12" ht="21" x14ac:dyDescent="0.5">
      <c r="A86" s="191"/>
      <c r="B86" s="42" t="s">
        <v>58</v>
      </c>
      <c r="C86" s="40"/>
      <c r="D86" s="40"/>
      <c r="E86" s="40"/>
      <c r="F86" s="40"/>
      <c r="G86" s="40"/>
      <c r="H86" s="40"/>
      <c r="I86" s="40"/>
      <c r="J86" s="40"/>
      <c r="K86" s="40"/>
      <c r="L86" s="41"/>
    </row>
    <row r="87" spans="1:12" x14ac:dyDescent="0.35">
      <c r="A87" s="191"/>
      <c r="B87" s="40"/>
      <c r="C87" s="40"/>
      <c r="D87" s="40"/>
      <c r="E87" s="40"/>
      <c r="F87" s="40"/>
      <c r="G87" s="40"/>
      <c r="H87" s="40"/>
      <c r="I87" s="40"/>
      <c r="J87" s="40"/>
      <c r="K87" s="40"/>
      <c r="L87" s="41"/>
    </row>
    <row r="88" spans="1:12" x14ac:dyDescent="0.35">
      <c r="A88" s="191"/>
      <c r="B88" s="63" t="s">
        <v>52</v>
      </c>
      <c r="C88" s="298" t="s">
        <v>59</v>
      </c>
      <c r="D88" s="299"/>
      <c r="E88" s="299"/>
      <c r="F88" s="299"/>
      <c r="G88" s="299"/>
      <c r="H88" s="299"/>
      <c r="I88" s="299"/>
      <c r="J88" s="299"/>
      <c r="K88" s="299"/>
      <c r="L88" s="300"/>
    </row>
    <row r="89" spans="1:12" x14ac:dyDescent="0.35">
      <c r="A89" s="191"/>
      <c r="B89" s="40"/>
      <c r="C89" s="40"/>
      <c r="D89" s="40"/>
      <c r="E89" s="40"/>
      <c r="F89" s="40"/>
      <c r="G89" s="40"/>
      <c r="H89" s="40"/>
      <c r="I89" s="40"/>
      <c r="J89" s="40"/>
      <c r="K89" s="40"/>
      <c r="L89" s="41"/>
    </row>
    <row r="90" spans="1:12" ht="23" x14ac:dyDescent="0.35">
      <c r="A90" s="191"/>
      <c r="B90" s="63" t="s">
        <v>60</v>
      </c>
      <c r="C90" s="298" t="s">
        <v>61</v>
      </c>
      <c r="D90" s="299"/>
      <c r="E90" s="299"/>
      <c r="F90" s="299"/>
      <c r="G90" s="299"/>
      <c r="H90" s="299"/>
      <c r="I90" s="299"/>
      <c r="J90" s="299"/>
      <c r="K90" s="299"/>
      <c r="L90" s="300"/>
    </row>
    <row r="91" spans="1:12" ht="10.5" customHeight="1" x14ac:dyDescent="0.35">
      <c r="A91" s="191"/>
      <c r="B91" s="40"/>
      <c r="C91" s="40"/>
      <c r="D91" s="40"/>
      <c r="E91" s="40"/>
      <c r="F91" s="40"/>
      <c r="G91" s="40"/>
      <c r="H91" s="40"/>
      <c r="I91" s="40"/>
      <c r="J91" s="40"/>
      <c r="K91" s="40"/>
      <c r="L91" s="41"/>
    </row>
    <row r="92" spans="1:12" ht="26.25" customHeight="1" x14ac:dyDescent="0.35">
      <c r="A92" s="191"/>
      <c r="B92" s="64" t="s">
        <v>50</v>
      </c>
      <c r="C92" s="323" t="s">
        <v>62</v>
      </c>
      <c r="D92" s="302"/>
      <c r="E92" s="302"/>
      <c r="F92" s="302"/>
      <c r="G92" s="302"/>
      <c r="H92" s="302"/>
      <c r="I92" s="302"/>
      <c r="J92" s="302"/>
      <c r="K92" s="302"/>
      <c r="L92" s="303"/>
    </row>
    <row r="93" spans="1:12" ht="10.5" customHeight="1" x14ac:dyDescent="0.35">
      <c r="A93" s="191"/>
      <c r="B93" s="40"/>
      <c r="C93" s="40"/>
      <c r="D93" s="40"/>
      <c r="E93" s="40"/>
      <c r="F93" s="40"/>
      <c r="G93" s="40"/>
      <c r="H93" s="40"/>
      <c r="I93" s="40"/>
      <c r="J93" s="40"/>
      <c r="K93" s="40"/>
      <c r="L93" s="41"/>
    </row>
    <row r="94" spans="1:12" x14ac:dyDescent="0.35">
      <c r="A94" s="191"/>
      <c r="B94" s="63" t="s">
        <v>63</v>
      </c>
      <c r="C94" s="322" t="s">
        <v>64</v>
      </c>
      <c r="D94" s="305"/>
      <c r="E94" s="305"/>
      <c r="F94" s="305"/>
      <c r="G94" s="305"/>
      <c r="H94" s="305"/>
      <c r="I94" s="305"/>
      <c r="J94" s="305"/>
      <c r="K94" s="305"/>
      <c r="L94" s="306"/>
    </row>
    <row r="95" spans="1:12" ht="10.5" customHeight="1" x14ac:dyDescent="0.35">
      <c r="A95" s="191"/>
      <c r="B95" s="40"/>
      <c r="C95" s="40"/>
      <c r="D95" s="40"/>
      <c r="E95" s="40"/>
      <c r="F95" s="40"/>
      <c r="G95" s="40"/>
      <c r="H95" s="40"/>
      <c r="I95" s="40"/>
      <c r="J95" s="40"/>
      <c r="K95" s="40"/>
      <c r="L95" s="41"/>
    </row>
    <row r="96" spans="1:12" ht="29.25" customHeight="1" thickBot="1" x14ac:dyDescent="0.4">
      <c r="A96" s="191"/>
      <c r="B96" s="68" t="s">
        <v>65</v>
      </c>
      <c r="C96" s="323" t="s">
        <v>66</v>
      </c>
      <c r="D96" s="302"/>
      <c r="E96" s="302"/>
      <c r="F96" s="302"/>
      <c r="G96" s="302"/>
      <c r="H96" s="302"/>
      <c r="I96" s="302"/>
      <c r="J96" s="302"/>
      <c r="K96" s="302"/>
      <c r="L96" s="303"/>
    </row>
    <row r="97" spans="1:12" ht="10.5" customHeight="1" x14ac:dyDescent="0.35">
      <c r="A97" s="191"/>
      <c r="B97" s="66"/>
      <c r="C97" s="67"/>
      <c r="D97" s="67"/>
      <c r="E97" s="67"/>
      <c r="F97" s="67"/>
      <c r="G97" s="67"/>
      <c r="H97" s="67"/>
      <c r="I97" s="67"/>
      <c r="J97" s="67"/>
      <c r="K97" s="67"/>
      <c r="L97" s="61"/>
    </row>
    <row r="98" spans="1:12" ht="77.25" customHeight="1" thickBot="1" x14ac:dyDescent="0.4">
      <c r="A98" s="191"/>
      <c r="B98" s="69" t="s">
        <v>67</v>
      </c>
      <c r="C98" s="301" t="s">
        <v>68</v>
      </c>
      <c r="D98" s="302"/>
      <c r="E98" s="302"/>
      <c r="F98" s="302"/>
      <c r="G98" s="302"/>
      <c r="H98" s="302"/>
      <c r="I98" s="302"/>
      <c r="J98" s="302"/>
      <c r="K98" s="302"/>
      <c r="L98" s="303"/>
    </row>
    <row r="99" spans="1:12" ht="10.5" customHeight="1" x14ac:dyDescent="0.35">
      <c r="A99" s="191"/>
      <c r="B99" s="66"/>
      <c r="C99" s="67"/>
      <c r="D99" s="67"/>
      <c r="E99" s="67"/>
      <c r="F99" s="67"/>
      <c r="G99" s="67"/>
      <c r="H99" s="67"/>
      <c r="I99" s="67"/>
      <c r="J99" s="67"/>
      <c r="K99" s="67"/>
      <c r="L99" s="61"/>
    </row>
    <row r="100" spans="1:12" ht="29.25" customHeight="1" thickBot="1" x14ac:dyDescent="0.4">
      <c r="A100" s="191"/>
      <c r="B100" s="69" t="s">
        <v>69</v>
      </c>
      <c r="C100" s="301" t="s">
        <v>70</v>
      </c>
      <c r="D100" s="302"/>
      <c r="E100" s="302"/>
      <c r="F100" s="302"/>
      <c r="G100" s="302"/>
      <c r="H100" s="302"/>
      <c r="I100" s="302"/>
      <c r="J100" s="302"/>
      <c r="K100" s="302"/>
      <c r="L100" s="303"/>
    </row>
    <row r="101" spans="1:12" x14ac:dyDescent="0.35">
      <c r="A101" s="191"/>
      <c r="B101" s="40"/>
      <c r="C101" s="40"/>
      <c r="D101" s="40"/>
      <c r="E101" s="40"/>
      <c r="F101" s="40"/>
      <c r="G101" s="40"/>
      <c r="H101" s="40"/>
      <c r="I101" s="40"/>
      <c r="J101" s="40"/>
      <c r="K101" s="40"/>
      <c r="L101" s="41"/>
    </row>
    <row r="102" spans="1:12" ht="21" x14ac:dyDescent="0.5">
      <c r="A102" s="191"/>
      <c r="B102" s="42" t="s">
        <v>71</v>
      </c>
      <c r="C102" s="40"/>
      <c r="D102" s="40"/>
      <c r="E102" s="40"/>
      <c r="F102" s="40"/>
      <c r="G102" s="40"/>
      <c r="H102" s="40"/>
      <c r="I102" s="40"/>
      <c r="J102" s="40"/>
      <c r="K102" s="40"/>
      <c r="L102" s="41"/>
    </row>
    <row r="103" spans="1:12" ht="26.25" customHeight="1" x14ac:dyDescent="0.35">
      <c r="A103" s="191"/>
      <c r="B103" s="11" t="s">
        <v>72</v>
      </c>
      <c r="C103" s="301" t="s">
        <v>73</v>
      </c>
      <c r="D103" s="302"/>
      <c r="E103" s="302"/>
      <c r="F103" s="302"/>
      <c r="G103" s="302"/>
      <c r="H103" s="302"/>
      <c r="I103" s="302"/>
      <c r="J103" s="302"/>
      <c r="K103" s="302"/>
      <c r="L103" s="303"/>
    </row>
    <row r="104" spans="1:12" x14ac:dyDescent="0.35">
      <c r="A104" s="191"/>
      <c r="B104" s="40"/>
      <c r="C104" s="40"/>
      <c r="D104" s="40"/>
      <c r="E104" s="40"/>
      <c r="F104" s="40"/>
      <c r="G104" s="40"/>
      <c r="H104" s="40"/>
      <c r="I104" s="40"/>
      <c r="J104" s="40"/>
      <c r="K104" s="40"/>
      <c r="L104" s="41"/>
    </row>
    <row r="105" spans="1:12" ht="25.5" customHeight="1" x14ac:dyDescent="0.35">
      <c r="A105" s="191"/>
      <c r="B105" s="11" t="s">
        <v>74</v>
      </c>
      <c r="C105" s="301" t="s">
        <v>75</v>
      </c>
      <c r="D105" s="302"/>
      <c r="E105" s="302"/>
      <c r="F105" s="302"/>
      <c r="G105" s="302"/>
      <c r="H105" s="302"/>
      <c r="I105" s="302"/>
      <c r="J105" s="302"/>
      <c r="K105" s="302"/>
      <c r="L105" s="303"/>
    </row>
    <row r="106" spans="1:12" x14ac:dyDescent="0.35">
      <c r="A106" s="191"/>
      <c r="B106" s="40"/>
      <c r="C106" s="40"/>
      <c r="D106" s="40"/>
      <c r="E106" s="40"/>
      <c r="F106" s="40"/>
      <c r="G106" s="40"/>
      <c r="H106" s="40"/>
      <c r="I106" s="40"/>
      <c r="J106" s="40"/>
      <c r="K106" s="40"/>
      <c r="L106" s="41"/>
    </row>
    <row r="107" spans="1:12" ht="26" x14ac:dyDescent="0.35">
      <c r="A107" s="191"/>
      <c r="B107" s="65" t="s">
        <v>76</v>
      </c>
      <c r="C107" s="298" t="s">
        <v>77</v>
      </c>
      <c r="D107" s="299"/>
      <c r="E107" s="299"/>
      <c r="F107" s="299"/>
      <c r="G107" s="299"/>
      <c r="H107" s="299"/>
      <c r="I107" s="299"/>
      <c r="J107" s="299"/>
      <c r="K107" s="299"/>
      <c r="L107" s="300"/>
    </row>
    <row r="108" spans="1:12" x14ac:dyDescent="0.35">
      <c r="A108" s="191"/>
      <c r="B108" s="40"/>
      <c r="C108" s="40"/>
      <c r="D108" s="40"/>
      <c r="E108" s="40"/>
      <c r="F108" s="40"/>
      <c r="G108" s="40"/>
      <c r="H108" s="40"/>
      <c r="I108" s="40"/>
      <c r="J108" s="40"/>
      <c r="K108" s="40"/>
      <c r="L108" s="41"/>
    </row>
    <row r="109" spans="1:12" ht="26.25" customHeight="1" x14ac:dyDescent="0.35">
      <c r="A109" s="191"/>
      <c r="B109" s="40"/>
      <c r="C109" s="40"/>
      <c r="D109" s="40"/>
      <c r="E109" s="40"/>
      <c r="F109" s="40"/>
      <c r="G109" s="40"/>
      <c r="H109" s="40"/>
      <c r="I109" s="40"/>
      <c r="J109" s="40"/>
      <c r="K109" s="40"/>
      <c r="L109" s="41"/>
    </row>
    <row r="110" spans="1:12" x14ac:dyDescent="0.35">
      <c r="A110" s="191"/>
      <c r="B110" s="40"/>
      <c r="C110" s="40"/>
      <c r="D110" s="40"/>
      <c r="E110" s="40"/>
      <c r="F110" s="40"/>
      <c r="G110" s="40"/>
      <c r="H110" s="40"/>
      <c r="I110" s="40"/>
      <c r="J110" s="40"/>
      <c r="K110" s="40"/>
      <c r="L110" s="41"/>
    </row>
    <row r="111" spans="1:12" ht="16" thickBot="1" x14ac:dyDescent="0.4">
      <c r="A111" s="195"/>
      <c r="B111" s="46"/>
      <c r="C111" s="46"/>
      <c r="D111" s="46"/>
      <c r="E111" s="46"/>
      <c r="F111" s="46"/>
      <c r="G111" s="46"/>
      <c r="H111" s="46"/>
      <c r="I111" s="46"/>
      <c r="J111" s="46"/>
      <c r="K111" s="46"/>
      <c r="L111" s="47"/>
    </row>
    <row r="112" spans="1:12" ht="31.5" thickBot="1" x14ac:dyDescent="0.3">
      <c r="A112" s="193" t="s">
        <v>78</v>
      </c>
      <c r="B112" s="321" t="s">
        <v>79</v>
      </c>
      <c r="C112" s="321"/>
      <c r="D112" s="321"/>
      <c r="E112" s="321"/>
      <c r="F112" s="321"/>
      <c r="G112" s="321"/>
      <c r="H112" s="48" t="s">
        <v>80</v>
      </c>
      <c r="I112" s="49"/>
      <c r="J112" s="49"/>
      <c r="K112" s="49"/>
      <c r="L112" s="47"/>
    </row>
    <row r="114" spans="9:9" x14ac:dyDescent="0.35">
      <c r="I114" s="50"/>
    </row>
  </sheetData>
  <customSheetViews>
    <customSheetView guid="{F0ADC036-509F-4B65-ABB7-BB20C5F9332B}">
      <selection activeCell="B6" sqref="B6:L6"/>
      <pageMargins left="0" right="0" top="0" bottom="0" header="0" footer="0"/>
      <pageSetup paperSize="9" scale="67" orientation="portrait" r:id="rId1"/>
      <headerFooter alignWithMargins="0"/>
    </customSheetView>
    <customSheetView guid="{9D3E0081-5F12-43AE-BF47-15F1B09827A7}" showRuler="0">
      <selection activeCell="B6" sqref="B6:L6"/>
      <pageMargins left="0" right="0" top="0" bottom="0" header="0" footer="0"/>
      <pageSetup paperSize="9" orientation="portrait" r:id="rId2"/>
      <headerFooter alignWithMargins="0"/>
    </customSheetView>
    <customSheetView guid="{B10EE734-757C-468F-84A1-D1F59B8B98D0}" showRuler="0">
      <selection activeCell="B6" sqref="B6:L6"/>
      <pageMargins left="0" right="0" top="0" bottom="0" header="0" footer="0"/>
      <pageSetup paperSize="9" orientation="portrait" r:id="rId3"/>
      <headerFooter alignWithMargins="0"/>
    </customSheetView>
    <customSheetView guid="{CFD4B24B-326F-455E-9EE4-C694EF0991A6}">
      <selection activeCell="B6" sqref="B6:L6"/>
      <pageMargins left="0" right="0" top="0" bottom="0" header="0" footer="0"/>
      <pageSetup paperSize="9" scale="67" orientation="portrait" r:id="rId4"/>
      <headerFooter alignWithMargins="0"/>
    </customSheetView>
  </customSheetViews>
  <mergeCells count="42">
    <mergeCell ref="C105:L105"/>
    <mergeCell ref="C60:L60"/>
    <mergeCell ref="B112:G112"/>
    <mergeCell ref="C67:L67"/>
    <mergeCell ref="C88:L88"/>
    <mergeCell ref="C90:L90"/>
    <mergeCell ref="C94:L94"/>
    <mergeCell ref="C81:L81"/>
    <mergeCell ref="C100:L100"/>
    <mergeCell ref="C103:L103"/>
    <mergeCell ref="C107:L107"/>
    <mergeCell ref="C74:L74"/>
    <mergeCell ref="C92:L92"/>
    <mergeCell ref="C96:L96"/>
    <mergeCell ref="B62:L62"/>
    <mergeCell ref="C79:L79"/>
    <mergeCell ref="C59:L59"/>
    <mergeCell ref="C65:L65"/>
    <mergeCell ref="C98:L98"/>
    <mergeCell ref="C72:L72"/>
    <mergeCell ref="A1:L1"/>
    <mergeCell ref="B5:L5"/>
    <mergeCell ref="C38:L38"/>
    <mergeCell ref="B35:E35"/>
    <mergeCell ref="B36:E36"/>
    <mergeCell ref="C55:L55"/>
    <mergeCell ref="C61:L61"/>
    <mergeCell ref="C54:L54"/>
    <mergeCell ref="F35:L36"/>
    <mergeCell ref="C52:L52"/>
    <mergeCell ref="C53:L53"/>
    <mergeCell ref="C40:L40"/>
    <mergeCell ref="B3:L3"/>
    <mergeCell ref="B4:L4"/>
    <mergeCell ref="B6:L6"/>
    <mergeCell ref="C58:L58"/>
    <mergeCell ref="C56:L56"/>
    <mergeCell ref="C43:L43"/>
    <mergeCell ref="C57:L57"/>
    <mergeCell ref="C47:L47"/>
    <mergeCell ref="C45:L45"/>
    <mergeCell ref="C49:L49"/>
  </mergeCells>
  <phoneticPr fontId="30" type="noConversion"/>
  <conditionalFormatting sqref="B36">
    <cfRule type="expression" dxfId="40" priority="1" stopIfTrue="1">
      <formula>B36=""</formula>
    </cfRule>
  </conditionalFormatting>
  <conditionalFormatting sqref="B88 B90 B92 B94">
    <cfRule type="cellIs" dxfId="39" priority="5" stopIfTrue="1" operator="equal">
      <formula>"TBD"</formula>
    </cfRule>
  </conditionalFormatting>
  <dataValidations count="2">
    <dataValidation allowBlank="1" showErrorMessage="1" sqref="B41:B42 B50:B51" xr:uid="{00000000-0002-0000-0000-000000000000}"/>
    <dataValidation type="list" allowBlank="1" showInputMessage="1" showErrorMessage="1" sqref="B36" xr:uid="{00000000-0002-0000-0000-000001000000}">
      <formula1>allocation_select</formula1>
    </dataValidation>
  </dataValidations>
  <hyperlinks>
    <hyperlink ref="H112" r:id="rId5" xr:uid="{00000000-0004-0000-0000-000000000000}"/>
  </hyperlinks>
  <pageMargins left="0.75" right="0.75" top="1" bottom="1" header="0.5" footer="0.5"/>
  <pageSetup paperSize="9" scale="67" orientation="portrait" r:id="rId6"/>
  <headerFooter alignWithMargins="0"/>
  <drawing r:id="rId7"/>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A1:H200"/>
  <sheetViews>
    <sheetView zoomScale="70" zoomScaleNormal="70" workbookViewId="0">
      <selection activeCell="B3" sqref="B3:B5"/>
    </sheetView>
  </sheetViews>
  <sheetFormatPr defaultColWidth="9.1796875" defaultRowHeight="13" x14ac:dyDescent="0.3"/>
  <cols>
    <col min="1" max="1" width="13.7265625" style="87" customWidth="1"/>
    <col min="2" max="2" width="103.1796875" style="87" customWidth="1"/>
    <col min="3" max="16384" width="9.1796875" style="87"/>
  </cols>
  <sheetData>
    <row r="1" spans="1:2" ht="23.25" customHeight="1" thickBot="1" x14ac:dyDescent="0.35">
      <c r="A1" s="307" t="s">
        <v>0</v>
      </c>
      <c r="B1" s="308"/>
    </row>
    <row r="2" spans="1:2" ht="13.5" thickBot="1" x14ac:dyDescent="0.35">
      <c r="A2" s="228" t="s">
        <v>1</v>
      </c>
      <c r="B2" s="230" t="s">
        <v>81</v>
      </c>
    </row>
    <row r="3" spans="1:2" x14ac:dyDescent="0.3">
      <c r="A3" s="228" t="s">
        <v>3</v>
      </c>
      <c r="B3" s="286" t="s">
        <v>4</v>
      </c>
    </row>
    <row r="4" spans="1:2" x14ac:dyDescent="0.3">
      <c r="A4" s="228" t="s">
        <v>5</v>
      </c>
      <c r="B4" s="287">
        <v>45874</v>
      </c>
    </row>
    <row r="5" spans="1:2" ht="51.75" customHeight="1" x14ac:dyDescent="0.3">
      <c r="A5" s="229" t="s">
        <v>6</v>
      </c>
      <c r="B5" s="288" t="s">
        <v>82</v>
      </c>
    </row>
    <row r="6" spans="1:2" x14ac:dyDescent="0.3">
      <c r="A6" s="141"/>
      <c r="B6" s="141"/>
    </row>
    <row r="7" spans="1:2" x14ac:dyDescent="0.3">
      <c r="A7" s="141"/>
      <c r="B7" s="141"/>
    </row>
    <row r="8" spans="1:2" x14ac:dyDescent="0.3">
      <c r="A8" s="141"/>
      <c r="B8" s="141"/>
    </row>
    <row r="9" spans="1:2" x14ac:dyDescent="0.3">
      <c r="A9" s="141"/>
      <c r="B9" s="141"/>
    </row>
    <row r="10" spans="1:2" x14ac:dyDescent="0.3">
      <c r="A10" s="141"/>
      <c r="B10" s="141"/>
    </row>
    <row r="11" spans="1:2" x14ac:dyDescent="0.3">
      <c r="A11" s="141"/>
      <c r="B11" s="141"/>
    </row>
    <row r="12" spans="1:2" x14ac:dyDescent="0.3">
      <c r="A12" s="141"/>
      <c r="B12" s="141"/>
    </row>
    <row r="13" spans="1:2" x14ac:dyDescent="0.3">
      <c r="A13" s="141"/>
      <c r="B13" s="141"/>
    </row>
    <row r="14" spans="1:2" x14ac:dyDescent="0.3">
      <c r="A14" s="141"/>
      <c r="B14" s="141"/>
    </row>
    <row r="15" spans="1:2" x14ac:dyDescent="0.3">
      <c r="A15" s="141"/>
      <c r="B15" s="141"/>
    </row>
    <row r="16" spans="1:2" x14ac:dyDescent="0.3">
      <c r="A16" s="141"/>
      <c r="B16" s="141"/>
    </row>
    <row r="17" spans="1:2" x14ac:dyDescent="0.3">
      <c r="A17" s="141"/>
      <c r="B17" s="141"/>
    </row>
    <row r="18" spans="1:2" x14ac:dyDescent="0.3">
      <c r="A18" s="141"/>
      <c r="B18" s="141"/>
    </row>
    <row r="19" spans="1:2" x14ac:dyDescent="0.3">
      <c r="A19" s="141"/>
      <c r="B19" s="141"/>
    </row>
    <row r="20" spans="1:2" x14ac:dyDescent="0.3">
      <c r="A20" s="141"/>
      <c r="B20" s="141"/>
    </row>
    <row r="21" spans="1:2" x14ac:dyDescent="0.3">
      <c r="A21" s="141"/>
      <c r="B21" s="141"/>
    </row>
    <row r="22" spans="1:2" x14ac:dyDescent="0.3">
      <c r="A22" s="141"/>
      <c r="B22" s="141"/>
    </row>
    <row r="23" spans="1:2" x14ac:dyDescent="0.3">
      <c r="A23" s="141"/>
      <c r="B23" s="141"/>
    </row>
    <row r="24" spans="1:2" x14ac:dyDescent="0.3">
      <c r="A24" s="141"/>
      <c r="B24" s="141"/>
    </row>
    <row r="25" spans="1:2" x14ac:dyDescent="0.3">
      <c r="A25" s="141"/>
      <c r="B25" s="141"/>
    </row>
    <row r="26" spans="1:2" x14ac:dyDescent="0.3">
      <c r="A26" s="141"/>
      <c r="B26" s="141"/>
    </row>
    <row r="27" spans="1:2" x14ac:dyDescent="0.3">
      <c r="A27" s="141"/>
      <c r="B27" s="141"/>
    </row>
    <row r="28" spans="1:2" x14ac:dyDescent="0.3">
      <c r="A28" s="141"/>
      <c r="B28" s="141"/>
    </row>
    <row r="29" spans="1:2" x14ac:dyDescent="0.3">
      <c r="A29" s="141"/>
      <c r="B29" s="141"/>
    </row>
    <row r="30" spans="1:2" x14ac:dyDescent="0.3">
      <c r="A30" s="141"/>
      <c r="B30" s="141"/>
    </row>
    <row r="31" spans="1:2" x14ac:dyDescent="0.3">
      <c r="A31" s="141"/>
      <c r="B31" s="141"/>
    </row>
    <row r="32" spans="1:2" x14ac:dyDescent="0.3">
      <c r="A32" s="141"/>
      <c r="B32" s="141"/>
    </row>
    <row r="33" spans="1:2" x14ac:dyDescent="0.3">
      <c r="A33" s="141"/>
      <c r="B33" s="141"/>
    </row>
    <row r="34" spans="1:2" x14ac:dyDescent="0.3">
      <c r="A34" s="141"/>
      <c r="B34" s="141"/>
    </row>
    <row r="35" spans="1:2" x14ac:dyDescent="0.3">
      <c r="A35" s="141"/>
      <c r="B35" s="141"/>
    </row>
    <row r="36" spans="1:2" x14ac:dyDescent="0.3">
      <c r="A36" s="141"/>
      <c r="B36" s="141"/>
    </row>
    <row r="37" spans="1:2" x14ac:dyDescent="0.3">
      <c r="A37" s="141"/>
      <c r="B37" s="141"/>
    </row>
    <row r="38" spans="1:2" x14ac:dyDescent="0.3">
      <c r="A38" s="141"/>
      <c r="B38" s="141"/>
    </row>
    <row r="39" spans="1:2" x14ac:dyDescent="0.3">
      <c r="A39" s="141"/>
      <c r="B39" s="141"/>
    </row>
    <row r="40" spans="1:2" x14ac:dyDescent="0.3">
      <c r="A40" s="141"/>
      <c r="B40" s="141"/>
    </row>
    <row r="41" spans="1:2" x14ac:dyDescent="0.3">
      <c r="A41" s="141"/>
      <c r="B41" s="141"/>
    </row>
    <row r="42" spans="1:2" x14ac:dyDescent="0.3">
      <c r="A42" s="141"/>
      <c r="B42" s="141"/>
    </row>
    <row r="43" spans="1:2" x14ac:dyDescent="0.3">
      <c r="A43" s="141"/>
      <c r="B43" s="141"/>
    </row>
    <row r="44" spans="1:2" x14ac:dyDescent="0.3">
      <c r="A44" s="141"/>
      <c r="B44" s="141"/>
    </row>
    <row r="45" spans="1:2" x14ac:dyDescent="0.3">
      <c r="A45" s="141"/>
      <c r="B45" s="141"/>
    </row>
    <row r="46" spans="1:2" x14ac:dyDescent="0.3">
      <c r="A46" s="141"/>
      <c r="B46" s="141"/>
    </row>
    <row r="47" spans="1:2" x14ac:dyDescent="0.3">
      <c r="A47" s="141"/>
      <c r="B47" s="141"/>
    </row>
    <row r="48" spans="1:2" x14ac:dyDescent="0.3">
      <c r="A48" s="141"/>
      <c r="B48" s="141"/>
    </row>
    <row r="49" spans="1:2" x14ac:dyDescent="0.3">
      <c r="A49" s="141"/>
      <c r="B49" s="141"/>
    </row>
    <row r="50" spans="1:2" x14ac:dyDescent="0.3">
      <c r="A50" s="141"/>
      <c r="B50" s="141"/>
    </row>
    <row r="51" spans="1:2" x14ac:dyDescent="0.3">
      <c r="A51" s="141"/>
      <c r="B51" s="141"/>
    </row>
    <row r="52" spans="1:2" x14ac:dyDescent="0.3">
      <c r="A52" s="141"/>
      <c r="B52" s="141"/>
    </row>
    <row r="53" spans="1:2" x14ac:dyDescent="0.3">
      <c r="A53" s="141"/>
      <c r="B53" s="141"/>
    </row>
    <row r="54" spans="1:2" x14ac:dyDescent="0.3">
      <c r="A54" s="141"/>
      <c r="B54" s="141"/>
    </row>
    <row r="55" spans="1:2" x14ac:dyDescent="0.3">
      <c r="A55" s="141"/>
      <c r="B55" s="141"/>
    </row>
    <row r="56" spans="1:2" x14ac:dyDescent="0.3">
      <c r="A56" s="141"/>
      <c r="B56" s="141"/>
    </row>
    <row r="57" spans="1:2" x14ac:dyDescent="0.3">
      <c r="A57" s="141"/>
      <c r="B57" s="141"/>
    </row>
    <row r="58" spans="1:2" x14ac:dyDescent="0.3">
      <c r="A58" s="141"/>
      <c r="B58" s="141"/>
    </row>
    <row r="59" spans="1:2" x14ac:dyDescent="0.3">
      <c r="A59" s="141"/>
      <c r="B59" s="141"/>
    </row>
    <row r="60" spans="1:2" x14ac:dyDescent="0.3">
      <c r="A60" s="141"/>
      <c r="B60" s="141"/>
    </row>
    <row r="61" spans="1:2" x14ac:dyDescent="0.3">
      <c r="A61" s="141"/>
      <c r="B61" s="141"/>
    </row>
    <row r="62" spans="1:2" x14ac:dyDescent="0.3">
      <c r="A62" s="141"/>
      <c r="B62" s="141"/>
    </row>
    <row r="63" spans="1:2" x14ac:dyDescent="0.3">
      <c r="A63" s="141"/>
      <c r="B63" s="141"/>
    </row>
    <row r="64" spans="1:2" x14ac:dyDescent="0.3">
      <c r="A64" s="141"/>
      <c r="B64" s="141"/>
    </row>
    <row r="65" spans="1:2" x14ac:dyDescent="0.3">
      <c r="A65" s="141"/>
      <c r="B65" s="141"/>
    </row>
    <row r="66" spans="1:2" x14ac:dyDescent="0.3">
      <c r="A66" s="141"/>
      <c r="B66" s="141"/>
    </row>
    <row r="67" spans="1:2" x14ac:dyDescent="0.3">
      <c r="A67" s="141"/>
      <c r="B67" s="141"/>
    </row>
    <row r="68" spans="1:2" x14ac:dyDescent="0.3">
      <c r="A68" s="141"/>
      <c r="B68" s="141"/>
    </row>
    <row r="69" spans="1:2" x14ac:dyDescent="0.3">
      <c r="A69" s="141"/>
      <c r="B69" s="141"/>
    </row>
    <row r="70" spans="1:2" x14ac:dyDescent="0.3">
      <c r="A70" s="141"/>
      <c r="B70" s="141"/>
    </row>
    <row r="71" spans="1:2" x14ac:dyDescent="0.3">
      <c r="A71" s="141"/>
      <c r="B71" s="141"/>
    </row>
    <row r="72" spans="1:2" x14ac:dyDescent="0.3">
      <c r="A72" s="141"/>
      <c r="B72" s="141"/>
    </row>
    <row r="73" spans="1:2" x14ac:dyDescent="0.3">
      <c r="A73" s="141"/>
      <c r="B73" s="141"/>
    </row>
    <row r="74" spans="1:2" x14ac:dyDescent="0.3">
      <c r="A74" s="141"/>
      <c r="B74" s="141"/>
    </row>
    <row r="75" spans="1:2" x14ac:dyDescent="0.3">
      <c r="A75" s="141"/>
      <c r="B75" s="141"/>
    </row>
    <row r="76" spans="1:2" x14ac:dyDescent="0.3">
      <c r="A76" s="141"/>
      <c r="B76" s="141"/>
    </row>
    <row r="77" spans="1:2" x14ac:dyDescent="0.3">
      <c r="A77" s="141"/>
      <c r="B77" s="141"/>
    </row>
    <row r="78" spans="1:2" x14ac:dyDescent="0.3">
      <c r="A78" s="141"/>
      <c r="B78" s="141"/>
    </row>
    <row r="79" spans="1:2" x14ac:dyDescent="0.3">
      <c r="A79" s="141"/>
      <c r="B79" s="141"/>
    </row>
    <row r="80" spans="1:2" x14ac:dyDescent="0.3">
      <c r="A80" s="141"/>
      <c r="B80" s="141"/>
    </row>
    <row r="81" spans="1:2" x14ac:dyDescent="0.3">
      <c r="A81" s="141"/>
      <c r="B81" s="141"/>
    </row>
    <row r="82" spans="1:2" x14ac:dyDescent="0.3">
      <c r="A82" s="141"/>
      <c r="B82" s="141"/>
    </row>
    <row r="83" spans="1:2" x14ac:dyDescent="0.3">
      <c r="A83" s="141"/>
      <c r="B83" s="141"/>
    </row>
    <row r="84" spans="1:2" x14ac:dyDescent="0.3">
      <c r="A84" s="141"/>
      <c r="B84" s="141"/>
    </row>
    <row r="85" spans="1:2" x14ac:dyDescent="0.3">
      <c r="A85" s="141"/>
      <c r="B85" s="141"/>
    </row>
    <row r="86" spans="1:2" x14ac:dyDescent="0.3">
      <c r="A86" s="141"/>
      <c r="B86" s="141"/>
    </row>
    <row r="87" spans="1:2" x14ac:dyDescent="0.3">
      <c r="A87" s="141"/>
      <c r="B87" s="141"/>
    </row>
    <row r="88" spans="1:2" x14ac:dyDescent="0.3">
      <c r="A88" s="141"/>
      <c r="B88" s="141"/>
    </row>
    <row r="89" spans="1:2" x14ac:dyDescent="0.3">
      <c r="A89" s="141"/>
      <c r="B89" s="141"/>
    </row>
    <row r="90" spans="1:2" x14ac:dyDescent="0.3">
      <c r="A90" s="141"/>
      <c r="B90" s="141"/>
    </row>
    <row r="190" spans="7:8" x14ac:dyDescent="0.3">
      <c r="G190" s="145" t="s">
        <v>83</v>
      </c>
      <c r="H190" s="87" t="s">
        <v>84</v>
      </c>
    </row>
    <row r="191" spans="7:8" x14ac:dyDescent="0.3">
      <c r="G191" s="145" t="s">
        <v>85</v>
      </c>
      <c r="H191" s="87" t="s">
        <v>84</v>
      </c>
    </row>
    <row r="192" spans="7:8" x14ac:dyDescent="0.3">
      <c r="G192" s="145" t="s">
        <v>86</v>
      </c>
      <c r="H192" s="87" t="s">
        <v>84</v>
      </c>
    </row>
    <row r="193" spans="7:8" x14ac:dyDescent="0.3">
      <c r="G193" s="145" t="s">
        <v>87</v>
      </c>
      <c r="H193" s="87" t="s">
        <v>84</v>
      </c>
    </row>
    <row r="194" spans="7:8" x14ac:dyDescent="0.3">
      <c r="G194" s="145" t="s">
        <v>88</v>
      </c>
      <c r="H194" s="87" t="s">
        <v>84</v>
      </c>
    </row>
    <row r="195" spans="7:8" x14ac:dyDescent="0.3">
      <c r="G195" s="145" t="s">
        <v>89</v>
      </c>
      <c r="H195" s="87" t="s">
        <v>84</v>
      </c>
    </row>
    <row r="196" spans="7:8" x14ac:dyDescent="0.3">
      <c r="G196" s="145" t="s">
        <v>90</v>
      </c>
      <c r="H196" s="87" t="s">
        <v>91</v>
      </c>
    </row>
    <row r="197" spans="7:8" x14ac:dyDescent="0.3">
      <c r="G197" s="145" t="s">
        <v>92</v>
      </c>
      <c r="H197" s="87" t="s">
        <v>84</v>
      </c>
    </row>
    <row r="198" spans="7:8" x14ac:dyDescent="0.3">
      <c r="H198" s="87" t="s">
        <v>84</v>
      </c>
    </row>
    <row r="199" spans="7:8" x14ac:dyDescent="0.3">
      <c r="H199" s="87" t="s">
        <v>84</v>
      </c>
    </row>
    <row r="200" spans="7:8" x14ac:dyDescent="0.3">
      <c r="G200" s="87" t="s">
        <v>93</v>
      </c>
      <c r="H200" s="87" t="s">
        <v>84</v>
      </c>
    </row>
  </sheetData>
  <customSheetViews>
    <customSheetView guid="{F0ADC036-509F-4B65-ABB7-BB20C5F9332B}">
      <selection activeCell="G16" sqref="G16"/>
      <pageMargins left="0" right="0" top="0" bottom="0" header="0" footer="0"/>
      <pageSetup paperSize="9" orientation="portrait" r:id="rId1"/>
      <headerFooter alignWithMargins="0"/>
    </customSheetView>
    <customSheetView guid="{CFD4B24B-326F-455E-9EE4-C694EF0991A6}">
      <selection activeCell="B6" sqref="B6:L6"/>
      <pageMargins left="0" right="0" top="0" bottom="0" header="0" footer="0"/>
      <pageSetup paperSize="9" orientation="portrait" r:id="rId2"/>
      <headerFooter alignWithMargins="0"/>
    </customSheetView>
  </customSheetViews>
  <mergeCells count="1">
    <mergeCell ref="A1:B1"/>
  </mergeCells>
  <phoneticPr fontId="30" type="noConversion"/>
  <pageMargins left="0.75" right="0.75" top="1" bottom="1" header="0.5" footer="0.5"/>
  <pageSetup paperSize="9" orientation="portrait" r:id="rId3"/>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66FF33"/>
    <outlinePr summaryBelow="0"/>
    <pageSetUpPr fitToPage="1"/>
  </sheetPr>
  <dimension ref="A1:XFD3110"/>
  <sheetViews>
    <sheetView showGridLines="0" showRuler="0" zoomScale="85" zoomScaleNormal="85" workbookViewId="0">
      <pane xSplit="1" ySplit="10" topLeftCell="B501" activePane="bottomRight" state="frozen"/>
      <selection pane="topRight" activeCell="C1" sqref="C1:L1048576"/>
      <selection pane="bottomLeft" activeCell="C1" sqref="C1:L1048576"/>
      <selection pane="bottomRight" activeCell="C20" sqref="C20"/>
    </sheetView>
  </sheetViews>
  <sheetFormatPr defaultColWidth="9.26953125" defaultRowHeight="13" outlineLevelRow="1" x14ac:dyDescent="0.25"/>
  <cols>
    <col min="1" max="1" width="24.453125" style="240" hidden="1" customWidth="1"/>
    <col min="2" max="2" width="19.81640625" style="142" customWidth="1"/>
    <col min="3" max="3" width="39" style="141" customWidth="1"/>
    <col min="4" max="4" width="11.26953125" style="227" customWidth="1"/>
    <col min="5" max="5" width="43.54296875" style="227" customWidth="1"/>
    <col min="6" max="6" width="6.453125" style="227" customWidth="1"/>
    <col min="7" max="13" width="12.7265625" style="227" customWidth="1"/>
    <col min="14" max="16384" width="9.26953125" style="227"/>
  </cols>
  <sheetData>
    <row r="1" spans="1:13" s="141" customFormat="1" ht="23.5" x14ac:dyDescent="0.25">
      <c r="A1" s="329" t="s">
        <v>94</v>
      </c>
      <c r="B1" s="330"/>
      <c r="C1" s="330"/>
      <c r="D1" s="330"/>
      <c r="E1" s="330"/>
      <c r="F1" s="330"/>
      <c r="G1" s="330"/>
      <c r="H1" s="330"/>
      <c r="I1" s="330"/>
      <c r="J1" s="330"/>
      <c r="K1" s="330"/>
      <c r="L1" s="330"/>
      <c r="M1" s="330"/>
    </row>
    <row r="2" spans="1:13" ht="21" x14ac:dyDescent="0.25">
      <c r="A2" s="244" t="s">
        <v>95</v>
      </c>
      <c r="B2" s="326" t="s">
        <v>96</v>
      </c>
      <c r="C2" s="326"/>
      <c r="D2" s="326"/>
      <c r="E2" s="326"/>
      <c r="F2" s="141"/>
      <c r="G2" s="141"/>
      <c r="H2" s="141"/>
      <c r="I2" s="141"/>
      <c r="J2" s="141"/>
      <c r="K2" s="141"/>
      <c r="L2" s="141"/>
      <c r="M2" s="141"/>
    </row>
    <row r="3" spans="1:13" ht="21" x14ac:dyDescent="0.25">
      <c r="A3" s="244"/>
      <c r="B3" s="239"/>
      <c r="C3" s="239"/>
      <c r="D3" s="239"/>
      <c r="E3" s="239"/>
      <c r="F3" s="141"/>
      <c r="G3" s="141"/>
      <c r="H3" s="141"/>
      <c r="I3" s="141"/>
      <c r="J3" s="141"/>
      <c r="K3" s="141"/>
      <c r="L3" s="141"/>
      <c r="M3" s="141"/>
    </row>
    <row r="4" spans="1:13" ht="21" x14ac:dyDescent="0.25">
      <c r="A4" s="244"/>
      <c r="B4" s="239"/>
      <c r="C4" s="239"/>
      <c r="D4" s="239"/>
      <c r="E4" s="239"/>
      <c r="F4" s="141"/>
      <c r="G4" s="141"/>
      <c r="H4" s="141"/>
      <c r="I4" s="141"/>
      <c r="J4" s="141"/>
      <c r="K4" s="141"/>
      <c r="L4" s="141"/>
      <c r="M4" s="141"/>
    </row>
    <row r="5" spans="1:13" ht="40.5" customHeight="1" x14ac:dyDescent="0.25">
      <c r="A5" s="244"/>
      <c r="D5" s="141"/>
      <c r="E5" s="141"/>
      <c r="F5" s="141"/>
      <c r="G5" s="141"/>
      <c r="H5" s="141"/>
      <c r="I5" s="141"/>
      <c r="J5" s="141"/>
      <c r="K5" s="141"/>
      <c r="L5" s="141"/>
      <c r="M5" s="141"/>
    </row>
    <row r="6" spans="1:13" ht="14.5" x14ac:dyDescent="0.25">
      <c r="A6" s="245"/>
      <c r="B6" s="328" t="s">
        <v>11</v>
      </c>
      <c r="C6" s="328"/>
      <c r="D6" s="328"/>
      <c r="E6" s="328"/>
    </row>
    <row r="7" spans="1:13" ht="23.5" x14ac:dyDescent="0.25">
      <c r="A7" s="246" t="s">
        <v>97</v>
      </c>
      <c r="B7" s="327" t="s">
        <v>13</v>
      </c>
      <c r="C7" s="327"/>
      <c r="D7" s="327"/>
      <c r="E7" s="327"/>
    </row>
    <row r="8" spans="1:13" s="142" customFormat="1" ht="14.5" x14ac:dyDescent="0.25">
      <c r="B8" s="247" t="s">
        <v>16</v>
      </c>
      <c r="C8" s="248"/>
      <c r="D8" s="247"/>
      <c r="E8" s="247" t="s">
        <v>24</v>
      </c>
      <c r="F8" s="227"/>
      <c r="G8" s="227"/>
      <c r="H8" s="227"/>
      <c r="I8" s="227"/>
      <c r="J8" s="227"/>
      <c r="K8" s="227"/>
      <c r="L8" s="227"/>
      <c r="M8" s="227"/>
    </row>
    <row r="9" spans="1:13" s="174" customFormat="1" ht="13.5" thickBot="1" x14ac:dyDescent="0.3">
      <c r="A9" s="244" t="s">
        <v>98</v>
      </c>
      <c r="B9" s="143"/>
      <c r="C9" s="141"/>
      <c r="D9" s="190"/>
      <c r="E9" s="189"/>
      <c r="F9" s="227"/>
      <c r="G9" s="227"/>
      <c r="H9" s="227"/>
      <c r="I9" s="227"/>
      <c r="J9" s="227"/>
      <c r="K9" s="227"/>
      <c r="L9" s="227"/>
      <c r="M9" s="227"/>
    </row>
    <row r="10" spans="1:13" s="238" customFormat="1" ht="30" thickTop="1" thickBot="1" x14ac:dyDescent="0.3">
      <c r="A10" s="249" t="s">
        <v>99</v>
      </c>
      <c r="B10" s="250" t="s">
        <v>14</v>
      </c>
      <c r="C10" s="251" t="s">
        <v>18</v>
      </c>
      <c r="D10" s="252" t="s">
        <v>20</v>
      </c>
      <c r="E10" s="252" t="s">
        <v>22</v>
      </c>
      <c r="F10" s="253" t="s">
        <v>26</v>
      </c>
      <c r="G10" s="254" t="s">
        <v>28</v>
      </c>
      <c r="H10" s="254" t="s">
        <v>30</v>
      </c>
      <c r="I10" s="254" t="s">
        <v>32</v>
      </c>
      <c r="J10" s="254" t="s">
        <v>34</v>
      </c>
      <c r="K10" s="254" t="s">
        <v>36</v>
      </c>
      <c r="L10" s="254" t="s">
        <v>38</v>
      </c>
      <c r="M10" s="255" t="s">
        <v>40</v>
      </c>
    </row>
    <row r="11" spans="1:13" s="190" customFormat="1" ht="13.5" outlineLevel="1" thickTop="1" x14ac:dyDescent="0.25">
      <c r="A11" s="141" t="str">
        <f t="shared" ref="A11:A62" si="0">IF(B11="","",VLOOKUP(B11,mapping_result,2,FALSE))</f>
        <v xml:space="preserve">Aggregation; Billing; Customer Details; De-Registration; Fieldwork Requests; Fieldwork Responses; Meter Point Characteristics; Meter Read Withdrawal; Meter Reading Related; Objection and Cancellation; Registrations; SONI; Supplier Unit Registration; Technical; Unmetered Supplies; </v>
      </c>
      <c r="B11" s="256" t="s">
        <v>100</v>
      </c>
      <c r="C11" s="141" t="s">
        <v>100</v>
      </c>
      <c r="D11" s="227"/>
      <c r="E11" s="227" t="s">
        <v>101</v>
      </c>
      <c r="F11" s="227" t="s">
        <v>102</v>
      </c>
      <c r="G11" s="227" t="str">
        <f t="shared" ref="G11:G16" si="1">VLOOKUP($E11,DI_schema,2,FALSE)</f>
        <v>string</v>
      </c>
      <c r="H11" s="227" t="str">
        <f t="shared" ref="H11:H16" si="2">VLOOKUP($E11,DI_schema,3,FALSE)</f>
        <v/>
      </c>
      <c r="I11" s="227">
        <f t="shared" ref="I11:I16" si="3">VLOOKUP($E11,DI_schema,4,FALSE)</f>
        <v>4</v>
      </c>
      <c r="J11" s="227">
        <f t="shared" ref="J11:J16" si="4">VLOOKUP($E11,DI_schema,5,FALSE)</f>
        <v>3</v>
      </c>
      <c r="K11" s="227" t="str">
        <f t="shared" ref="K11:K16" si="5">VLOOKUP($E11,DI_schema,6,FALSE)</f>
        <v/>
      </c>
      <c r="L11" s="227" t="str">
        <f t="shared" ref="L11:L16" si="6">VLOOKUP($E11,DI_schema,7,FALSE)</f>
        <v/>
      </c>
      <c r="M11" s="227" t="str">
        <f t="shared" ref="M11:M16" si="7">IF(LEN(VLOOKUP($E11,DI_schema,8,FALSE))&gt;0,"Yes","")</f>
        <v>Yes</v>
      </c>
    </row>
    <row r="12" spans="1:13" s="190" customFormat="1" ht="13.5" customHeight="1" outlineLevel="1" x14ac:dyDescent="0.25">
      <c r="A12" s="246" t="str">
        <f t="shared" si="0"/>
        <v xml:space="preserve">Aggregation; Billing; Customer Details; De-Registration; Fieldwork Requests; Fieldwork Responses; Meter Point Characteristics; Meter Read Withdrawal; Meter Reading Related; Objection and Cancellation; Registrations; SONI; Supplier Unit Registration; Technical; Unmetered Supplies; </v>
      </c>
      <c r="B12" s="256" t="s">
        <v>100</v>
      </c>
      <c r="C12" s="141"/>
      <c r="D12" s="227"/>
      <c r="E12" s="227" t="s">
        <v>103</v>
      </c>
      <c r="F12" s="227" t="s">
        <v>102</v>
      </c>
      <c r="G12" s="227" t="str">
        <f t="shared" si="1"/>
        <v>string</v>
      </c>
      <c r="H12" s="227">
        <f t="shared" si="2"/>
        <v>8</v>
      </c>
      <c r="I12" s="227" t="str">
        <f t="shared" si="3"/>
        <v/>
      </c>
      <c r="J12" s="227" t="str">
        <f t="shared" si="4"/>
        <v/>
      </c>
      <c r="K12" s="227" t="str">
        <f t="shared" si="5"/>
        <v/>
      </c>
      <c r="L12" s="227" t="str">
        <f t="shared" si="6"/>
        <v/>
      </c>
      <c r="M12" s="227" t="str">
        <f t="shared" si="7"/>
        <v>Yes</v>
      </c>
    </row>
    <row r="13" spans="1:13" s="190" customFormat="1" outlineLevel="1" x14ac:dyDescent="0.25">
      <c r="A13" s="141" t="str">
        <f t="shared" si="0"/>
        <v xml:space="preserve">Aggregation; Billing; Customer Details; De-Registration; Fieldwork Requests; Fieldwork Responses; Meter Point Characteristics; Meter Read Withdrawal; Meter Reading Related; Objection and Cancellation; Registrations; SONI; Supplier Unit Registration; Technical; Unmetered Supplies; </v>
      </c>
      <c r="B13" s="256" t="s">
        <v>100</v>
      </c>
      <c r="C13" s="141"/>
      <c r="D13" s="227"/>
      <c r="E13" s="227" t="s">
        <v>104</v>
      </c>
      <c r="F13" s="227" t="s">
        <v>102</v>
      </c>
      <c r="G13" s="227" t="str">
        <f t="shared" si="1"/>
        <v>dateTime</v>
      </c>
      <c r="H13" s="227" t="str">
        <f t="shared" si="2"/>
        <v/>
      </c>
      <c r="I13" s="227" t="str">
        <f t="shared" si="3"/>
        <v/>
      </c>
      <c r="J13" s="227" t="str">
        <f t="shared" si="4"/>
        <v/>
      </c>
      <c r="K13" s="227" t="str">
        <f t="shared" si="5"/>
        <v/>
      </c>
      <c r="L13" s="227" t="str">
        <f t="shared" si="6"/>
        <v/>
      </c>
      <c r="M13" s="227" t="str">
        <f t="shared" si="7"/>
        <v/>
      </c>
    </row>
    <row r="14" spans="1:13" s="190" customFormat="1" outlineLevel="1" x14ac:dyDescent="0.25">
      <c r="A14" s="141" t="str">
        <f t="shared" si="0"/>
        <v xml:space="preserve">Aggregation; Billing; Customer Details; De-Registration; Fieldwork Requests; Fieldwork Responses; Meter Point Characteristics; Meter Read Withdrawal; Meter Reading Related; Objection and Cancellation; Registrations; SONI; Supplier Unit Registration; Technical; Unmetered Supplies; </v>
      </c>
      <c r="B14" s="256" t="s">
        <v>100</v>
      </c>
      <c r="C14" s="141"/>
      <c r="D14" s="227"/>
      <c r="E14" s="227" t="s">
        <v>105</v>
      </c>
      <c r="F14" s="227" t="s">
        <v>102</v>
      </c>
      <c r="G14" s="227" t="str">
        <f t="shared" si="1"/>
        <v>string</v>
      </c>
      <c r="H14" s="227" t="str">
        <f t="shared" si="2"/>
        <v/>
      </c>
      <c r="I14" s="227">
        <f t="shared" si="3"/>
        <v>35</v>
      </c>
      <c r="J14" s="227" t="str">
        <f t="shared" si="4"/>
        <v/>
      </c>
      <c r="K14" s="227" t="str">
        <f t="shared" si="5"/>
        <v/>
      </c>
      <c r="L14" s="227" t="str">
        <f t="shared" si="6"/>
        <v/>
      </c>
      <c r="M14" s="227" t="str">
        <f t="shared" si="7"/>
        <v>Yes</v>
      </c>
    </row>
    <row r="15" spans="1:13" s="190" customFormat="1" outlineLevel="1" x14ac:dyDescent="0.25">
      <c r="A15" s="141" t="str">
        <f t="shared" si="0"/>
        <v xml:space="preserve">Aggregation; Billing; Customer Details; De-Registration; Fieldwork Requests; Fieldwork Responses; Meter Point Characteristics; Meter Read Withdrawal; Meter Reading Related; Objection and Cancellation; Registrations; SONI; Supplier Unit Registration; Technical; Unmetered Supplies; </v>
      </c>
      <c r="B15" s="256" t="s">
        <v>100</v>
      </c>
      <c r="C15" s="141"/>
      <c r="D15" s="227"/>
      <c r="E15" s="227" t="s">
        <v>106</v>
      </c>
      <c r="F15" s="227" t="s">
        <v>102</v>
      </c>
      <c r="G15" s="227" t="str">
        <f t="shared" si="1"/>
        <v>string</v>
      </c>
      <c r="H15" s="227">
        <f t="shared" si="2"/>
        <v>3</v>
      </c>
      <c r="I15" s="227" t="str">
        <f t="shared" si="3"/>
        <v/>
      </c>
      <c r="J15" s="227" t="str">
        <f t="shared" si="4"/>
        <v/>
      </c>
      <c r="K15" s="227" t="str">
        <f t="shared" si="5"/>
        <v/>
      </c>
      <c r="L15" s="227" t="str">
        <f t="shared" si="6"/>
        <v/>
      </c>
      <c r="M15" s="227" t="str">
        <f t="shared" si="7"/>
        <v/>
      </c>
    </row>
    <row r="16" spans="1:13" s="190" customFormat="1" outlineLevel="1" x14ac:dyDescent="0.25">
      <c r="A16" s="141" t="str">
        <f t="shared" si="0"/>
        <v xml:space="preserve">Aggregation; Billing; Customer Details; De-Registration; Fieldwork Requests; Fieldwork Responses; Meter Point Characteristics; Meter Read Withdrawal; Meter Reading Related; Objection and Cancellation; Registrations; SONI; Supplier Unit Registration; Technical; Unmetered Supplies; </v>
      </c>
      <c r="B16" s="256" t="s">
        <v>100</v>
      </c>
      <c r="C16" s="141"/>
      <c r="D16" s="227"/>
      <c r="E16" s="227" t="s">
        <v>107</v>
      </c>
      <c r="F16" s="227" t="s">
        <v>102</v>
      </c>
      <c r="G16" s="227" t="str">
        <f t="shared" si="1"/>
        <v>string</v>
      </c>
      <c r="H16" s="227">
        <f t="shared" si="2"/>
        <v>3</v>
      </c>
      <c r="I16" s="227" t="str">
        <f t="shared" si="3"/>
        <v/>
      </c>
      <c r="J16" s="227" t="str">
        <f t="shared" si="4"/>
        <v/>
      </c>
      <c r="K16" s="227" t="str">
        <f t="shared" si="5"/>
        <v/>
      </c>
      <c r="L16" s="227" t="str">
        <f t="shared" si="6"/>
        <v/>
      </c>
      <c r="M16" s="227" t="str">
        <f t="shared" si="7"/>
        <v/>
      </c>
    </row>
    <row r="17" spans="1:13" s="190" customFormat="1" ht="23.5" x14ac:dyDescent="0.25">
      <c r="A17" s="241" t="str">
        <f t="shared" si="0"/>
        <v xml:space="preserve">Registrations; </v>
      </c>
      <c r="B17" s="243" t="s">
        <v>108</v>
      </c>
      <c r="C17" s="242" t="str">
        <f>VLOOKUP($B17,MMnames,2,FALSE)</f>
        <v>Registration Request</v>
      </c>
      <c r="D17" s="242"/>
      <c r="E17" s="242"/>
      <c r="F17" s="242"/>
      <c r="G17" s="242"/>
      <c r="H17" s="242"/>
      <c r="I17" s="242"/>
      <c r="J17" s="242"/>
      <c r="K17" s="242"/>
      <c r="L17" s="242"/>
      <c r="M17" s="242"/>
    </row>
    <row r="18" spans="1:13" outlineLevel="1" x14ac:dyDescent="0.25">
      <c r="A18" s="141" t="str">
        <f t="shared" si="0"/>
        <v xml:space="preserve">Registrations; </v>
      </c>
      <c r="B18" s="256" t="s">
        <v>108</v>
      </c>
      <c r="C18" s="141" t="s">
        <v>109</v>
      </c>
      <c r="E18" s="227" t="s">
        <v>110</v>
      </c>
      <c r="F18" s="227" t="s">
        <v>102</v>
      </c>
      <c r="G18" s="227" t="str">
        <f t="shared" ref="G18:G40" si="8">VLOOKUP(E18,DI_schema,2,FALSE)</f>
        <v>string</v>
      </c>
      <c r="H18" s="227">
        <f t="shared" ref="H18:H40" si="9">VLOOKUP($E18,DI_schema,3,FALSE)</f>
        <v>11</v>
      </c>
      <c r="I18" s="227" t="str">
        <f t="shared" ref="I18:I40" si="10">VLOOKUP($E18,DI_schema,4,FALSE)</f>
        <v/>
      </c>
      <c r="J18" s="227" t="str">
        <f t="shared" ref="J18:J40" si="11">VLOOKUP($E18,DI_schema,5,FALSE)</f>
        <v/>
      </c>
      <c r="K18" s="227" t="str">
        <f t="shared" ref="K18:K40" si="12">VLOOKUP($E18,DI_schema,6,FALSE)</f>
        <v/>
      </c>
      <c r="L18" s="227" t="str">
        <f t="shared" ref="L18:L40" si="13">VLOOKUP($E18,DI_schema,7,FALSE)</f>
        <v/>
      </c>
      <c r="M18" s="227" t="str">
        <f t="shared" ref="M18:M40" si="14">IF(LEN(VLOOKUP($E18,DI_schema,8,FALSE))&gt;0,"Yes","")</f>
        <v/>
      </c>
    </row>
    <row r="19" spans="1:13" outlineLevel="1" x14ac:dyDescent="0.25">
      <c r="A19" s="141" t="str">
        <f t="shared" si="0"/>
        <v xml:space="preserve">Registrations; </v>
      </c>
      <c r="B19" s="256" t="s">
        <v>108</v>
      </c>
      <c r="E19" s="227" t="s">
        <v>111</v>
      </c>
      <c r="F19" s="227" t="s">
        <v>102</v>
      </c>
      <c r="G19" s="227" t="str">
        <f t="shared" si="8"/>
        <v>string</v>
      </c>
      <c r="H19" s="227" t="str">
        <f t="shared" si="9"/>
        <v/>
      </c>
      <c r="I19" s="227">
        <f t="shared" si="10"/>
        <v>35</v>
      </c>
      <c r="J19" s="227" t="str">
        <f t="shared" si="11"/>
        <v/>
      </c>
      <c r="K19" s="227" t="str">
        <f t="shared" si="12"/>
        <v/>
      </c>
      <c r="L19" s="227" t="str">
        <f t="shared" si="13"/>
        <v/>
      </c>
      <c r="M19" s="227" t="str">
        <f t="shared" si="14"/>
        <v/>
      </c>
    </row>
    <row r="20" spans="1:13" outlineLevel="1" x14ac:dyDescent="0.25">
      <c r="A20" s="141" t="str">
        <f t="shared" si="0"/>
        <v xml:space="preserve">Registrations; </v>
      </c>
      <c r="B20" s="256" t="s">
        <v>108</v>
      </c>
      <c r="E20" s="227" t="s">
        <v>112</v>
      </c>
      <c r="F20" s="227" t="s">
        <v>102</v>
      </c>
      <c r="G20" s="227" t="str">
        <f t="shared" si="8"/>
        <v>string</v>
      </c>
      <c r="H20" s="227">
        <f t="shared" si="9"/>
        <v>3</v>
      </c>
      <c r="I20" s="227" t="str">
        <f t="shared" si="10"/>
        <v/>
      </c>
      <c r="J20" s="227" t="str">
        <f t="shared" si="11"/>
        <v/>
      </c>
      <c r="K20" s="227" t="str">
        <f t="shared" si="12"/>
        <v/>
      </c>
      <c r="L20" s="227" t="str">
        <f t="shared" si="13"/>
        <v/>
      </c>
      <c r="M20" s="227" t="str">
        <f t="shared" si="14"/>
        <v/>
      </c>
    </row>
    <row r="21" spans="1:13" outlineLevel="1" x14ac:dyDescent="0.25">
      <c r="A21" s="141" t="str">
        <f t="shared" si="0"/>
        <v xml:space="preserve">Registrations; </v>
      </c>
      <c r="B21" s="256" t="s">
        <v>108</v>
      </c>
      <c r="E21" s="227" t="s">
        <v>113</v>
      </c>
      <c r="F21" s="227" t="s">
        <v>102</v>
      </c>
      <c r="G21" s="227" t="str">
        <f t="shared" si="8"/>
        <v>string</v>
      </c>
      <c r="H21" s="227">
        <f t="shared" si="9"/>
        <v>9</v>
      </c>
      <c r="I21" s="227" t="str">
        <f t="shared" si="10"/>
        <v/>
      </c>
      <c r="J21" s="227" t="str">
        <f t="shared" si="11"/>
        <v/>
      </c>
      <c r="K21" s="227" t="str">
        <f t="shared" si="12"/>
        <v/>
      </c>
      <c r="L21" s="227" t="str">
        <f t="shared" si="13"/>
        <v/>
      </c>
      <c r="M21" s="227" t="str">
        <f t="shared" si="14"/>
        <v>Yes</v>
      </c>
    </row>
    <row r="22" spans="1:13" outlineLevel="1" x14ac:dyDescent="0.25">
      <c r="A22" s="141" t="str">
        <f t="shared" si="0"/>
        <v xml:space="preserve">Registrations; </v>
      </c>
      <c r="B22" s="256" t="s">
        <v>108</v>
      </c>
      <c r="E22" s="227" t="s">
        <v>114</v>
      </c>
      <c r="F22" s="227" t="s">
        <v>102</v>
      </c>
      <c r="G22" s="227" t="str">
        <f t="shared" si="8"/>
        <v>string</v>
      </c>
      <c r="H22" s="227" t="str">
        <f t="shared" si="9"/>
        <v/>
      </c>
      <c r="I22" s="227">
        <f t="shared" si="10"/>
        <v>1</v>
      </c>
      <c r="J22" s="227" t="str">
        <f t="shared" si="11"/>
        <v/>
      </c>
      <c r="K22" s="227" t="str">
        <f t="shared" si="12"/>
        <v/>
      </c>
      <c r="L22" s="227" t="str">
        <f t="shared" si="13"/>
        <v/>
      </c>
      <c r="M22" s="227" t="str">
        <f t="shared" si="14"/>
        <v>Yes</v>
      </c>
    </row>
    <row r="23" spans="1:13" outlineLevel="1" x14ac:dyDescent="0.25">
      <c r="A23" s="141" t="str">
        <f t="shared" si="0"/>
        <v xml:space="preserve">Registrations; </v>
      </c>
      <c r="B23" s="256" t="s">
        <v>108</v>
      </c>
      <c r="E23" s="227" t="s">
        <v>115</v>
      </c>
      <c r="F23" s="227" t="s">
        <v>102</v>
      </c>
      <c r="G23" s="227" t="str">
        <f t="shared" si="8"/>
        <v>boolean</v>
      </c>
      <c r="H23" s="227" t="str">
        <f t="shared" si="9"/>
        <v/>
      </c>
      <c r="I23" s="227" t="str">
        <f t="shared" si="10"/>
        <v/>
      </c>
      <c r="J23" s="227" t="str">
        <f t="shared" si="11"/>
        <v/>
      </c>
      <c r="K23" s="227" t="str">
        <f t="shared" si="12"/>
        <v/>
      </c>
      <c r="L23" s="227" t="str">
        <f t="shared" si="13"/>
        <v/>
      </c>
      <c r="M23" s="227" t="str">
        <f t="shared" si="14"/>
        <v/>
      </c>
    </row>
    <row r="24" spans="1:13" outlineLevel="1" x14ac:dyDescent="0.25">
      <c r="A24" s="141" t="str">
        <f t="shared" si="0"/>
        <v xml:space="preserve">Registrations; </v>
      </c>
      <c r="B24" s="256" t="s">
        <v>108</v>
      </c>
      <c r="E24" s="227" t="s">
        <v>116</v>
      </c>
      <c r="F24" s="227" t="s">
        <v>102</v>
      </c>
      <c r="G24" s="227" t="str">
        <f t="shared" si="8"/>
        <v>boolean</v>
      </c>
      <c r="H24" s="227" t="str">
        <f t="shared" si="9"/>
        <v/>
      </c>
      <c r="I24" s="227" t="str">
        <f t="shared" si="10"/>
        <v/>
      </c>
      <c r="J24" s="227" t="str">
        <f t="shared" si="11"/>
        <v/>
      </c>
      <c r="K24" s="227" t="str">
        <f t="shared" si="12"/>
        <v/>
      </c>
      <c r="L24" s="227" t="str">
        <f t="shared" si="13"/>
        <v/>
      </c>
      <c r="M24" s="227" t="str">
        <f t="shared" si="14"/>
        <v/>
      </c>
    </row>
    <row r="25" spans="1:13" outlineLevel="1" x14ac:dyDescent="0.25">
      <c r="A25" s="141" t="str">
        <f t="shared" si="0"/>
        <v xml:space="preserve">Registrations; </v>
      </c>
      <c r="B25" s="256" t="s">
        <v>108</v>
      </c>
      <c r="E25" s="227" t="s">
        <v>117</v>
      </c>
      <c r="F25" s="227" t="s">
        <v>118</v>
      </c>
      <c r="G25" s="227" t="str">
        <f t="shared" si="8"/>
        <v>string</v>
      </c>
      <c r="H25" s="227" t="str">
        <f t="shared" si="9"/>
        <v/>
      </c>
      <c r="I25" s="227">
        <f t="shared" si="10"/>
        <v>3</v>
      </c>
      <c r="J25" s="227" t="str">
        <f t="shared" si="11"/>
        <v/>
      </c>
      <c r="K25" s="227" t="str">
        <f t="shared" si="12"/>
        <v/>
      </c>
      <c r="L25" s="227" t="str">
        <f t="shared" si="13"/>
        <v/>
      </c>
      <c r="M25" s="227" t="str">
        <f t="shared" si="14"/>
        <v/>
      </c>
    </row>
    <row r="26" spans="1:13" outlineLevel="1" x14ac:dyDescent="0.25">
      <c r="A26" s="141" t="str">
        <f t="shared" si="0"/>
        <v xml:space="preserve">Registrations; </v>
      </c>
      <c r="B26" s="256" t="s">
        <v>108</v>
      </c>
      <c r="E26" s="227" t="s">
        <v>119</v>
      </c>
      <c r="F26" s="227" t="s">
        <v>118</v>
      </c>
      <c r="G26" s="227" t="str">
        <f t="shared" si="8"/>
        <v>boolean</v>
      </c>
      <c r="H26" s="227" t="str">
        <f t="shared" si="9"/>
        <v/>
      </c>
      <c r="I26" s="227" t="str">
        <f t="shared" si="10"/>
        <v/>
      </c>
      <c r="J26" s="227" t="str">
        <f t="shared" si="11"/>
        <v/>
      </c>
      <c r="K26" s="227" t="str">
        <f t="shared" si="12"/>
        <v/>
      </c>
      <c r="L26" s="227" t="str">
        <f t="shared" si="13"/>
        <v/>
      </c>
      <c r="M26" s="227" t="str">
        <f t="shared" si="14"/>
        <v/>
      </c>
    </row>
    <row r="27" spans="1:13" outlineLevel="1" x14ac:dyDescent="0.25">
      <c r="A27" s="141" t="str">
        <f t="shared" si="0"/>
        <v xml:space="preserve">Registrations; </v>
      </c>
      <c r="B27" s="256" t="s">
        <v>108</v>
      </c>
      <c r="E27" s="227" t="s">
        <v>120</v>
      </c>
      <c r="F27" s="227" t="s">
        <v>118</v>
      </c>
      <c r="G27" s="227" t="str">
        <f t="shared" si="8"/>
        <v>string</v>
      </c>
      <c r="H27" s="227" t="str">
        <f t="shared" si="9"/>
        <v/>
      </c>
      <c r="I27" s="227">
        <f t="shared" si="10"/>
        <v>10</v>
      </c>
      <c r="J27" s="227" t="str">
        <f t="shared" si="11"/>
        <v/>
      </c>
      <c r="K27" s="227" t="str">
        <f t="shared" si="12"/>
        <v/>
      </c>
      <c r="L27" s="227" t="str">
        <f t="shared" si="13"/>
        <v/>
      </c>
      <c r="M27" s="227" t="str">
        <f t="shared" si="14"/>
        <v/>
      </c>
    </row>
    <row r="28" spans="1:13" outlineLevel="1" x14ac:dyDescent="0.25">
      <c r="A28" s="141" t="str">
        <f t="shared" si="0"/>
        <v xml:space="preserve">Registrations; </v>
      </c>
      <c r="B28" s="256" t="s">
        <v>108</v>
      </c>
      <c r="E28" s="227" t="s">
        <v>121</v>
      </c>
      <c r="F28" s="227" t="s">
        <v>118</v>
      </c>
      <c r="G28" s="227" t="str">
        <f t="shared" si="8"/>
        <v>string</v>
      </c>
      <c r="H28" s="227">
        <f t="shared" si="9"/>
        <v>2</v>
      </c>
      <c r="I28" s="227" t="str">
        <f t="shared" si="10"/>
        <v/>
      </c>
      <c r="J28" s="227" t="str">
        <f t="shared" si="11"/>
        <v/>
      </c>
      <c r="K28" s="227" t="str">
        <f t="shared" si="12"/>
        <v/>
      </c>
      <c r="L28" s="227" t="str">
        <f t="shared" si="13"/>
        <v/>
      </c>
      <c r="M28" s="227" t="str">
        <f t="shared" si="14"/>
        <v>Yes</v>
      </c>
    </row>
    <row r="29" spans="1:13" outlineLevel="1" x14ac:dyDescent="0.25">
      <c r="A29" s="141" t="str">
        <f t="shared" si="0"/>
        <v xml:space="preserve">Registrations; </v>
      </c>
      <c r="B29" s="256" t="s">
        <v>108</v>
      </c>
      <c r="E29" s="227" t="s">
        <v>122</v>
      </c>
      <c r="F29" s="227" t="s">
        <v>118</v>
      </c>
      <c r="G29" s="227" t="str">
        <f t="shared" si="8"/>
        <v>date</v>
      </c>
      <c r="H29" s="227" t="str">
        <f t="shared" si="9"/>
        <v/>
      </c>
      <c r="I29" s="227" t="str">
        <f t="shared" si="10"/>
        <v/>
      </c>
      <c r="J29" s="227" t="str">
        <f t="shared" si="11"/>
        <v/>
      </c>
      <c r="K29" s="227" t="str">
        <f t="shared" si="12"/>
        <v/>
      </c>
      <c r="L29" s="227" t="str">
        <f t="shared" si="13"/>
        <v/>
      </c>
      <c r="M29" s="227" t="str">
        <f t="shared" si="14"/>
        <v/>
      </c>
    </row>
    <row r="30" spans="1:13" outlineLevel="1" x14ac:dyDescent="0.25">
      <c r="A30" s="141" t="str">
        <f t="shared" si="0"/>
        <v xml:space="preserve">Registrations; </v>
      </c>
      <c r="B30" s="256" t="s">
        <v>108</v>
      </c>
      <c r="E30" s="227" t="s">
        <v>123</v>
      </c>
      <c r="F30" s="227" t="s">
        <v>118</v>
      </c>
      <c r="G30" s="227" t="str">
        <f t="shared" si="8"/>
        <v>string</v>
      </c>
      <c r="H30" s="227" t="str">
        <f t="shared" si="9"/>
        <v/>
      </c>
      <c r="I30" s="227">
        <f t="shared" si="10"/>
        <v>5</v>
      </c>
      <c r="J30" s="227" t="str">
        <f t="shared" si="11"/>
        <v/>
      </c>
      <c r="K30" s="227" t="str">
        <f t="shared" si="12"/>
        <v/>
      </c>
      <c r="L30" s="227" t="str">
        <f t="shared" si="13"/>
        <v/>
      </c>
      <c r="M30" s="227" t="str">
        <f t="shared" si="14"/>
        <v/>
      </c>
    </row>
    <row r="31" spans="1:13" outlineLevel="1" x14ac:dyDescent="0.25">
      <c r="A31" s="141" t="str">
        <f t="shared" si="0"/>
        <v xml:space="preserve">Registrations; </v>
      </c>
      <c r="B31" s="256" t="s">
        <v>108</v>
      </c>
      <c r="E31" s="227" t="s">
        <v>124</v>
      </c>
      <c r="F31" s="227" t="s">
        <v>118</v>
      </c>
      <c r="G31" s="227" t="str">
        <f t="shared" si="8"/>
        <v>string</v>
      </c>
      <c r="H31" s="227" t="str">
        <f t="shared" si="9"/>
        <v/>
      </c>
      <c r="I31" s="227">
        <f t="shared" si="10"/>
        <v>2</v>
      </c>
      <c r="J31" s="227" t="str">
        <f t="shared" si="11"/>
        <v/>
      </c>
      <c r="K31" s="227" t="str">
        <f t="shared" si="12"/>
        <v/>
      </c>
      <c r="L31" s="227" t="str">
        <f t="shared" si="13"/>
        <v/>
      </c>
      <c r="M31" s="227" t="str">
        <f t="shared" si="14"/>
        <v/>
      </c>
    </row>
    <row r="32" spans="1:13" outlineLevel="1" x14ac:dyDescent="0.25">
      <c r="A32" s="141" t="str">
        <f t="shared" si="0"/>
        <v xml:space="preserve">Registrations; </v>
      </c>
      <c r="B32" s="256" t="s">
        <v>108</v>
      </c>
      <c r="E32" s="227" t="s">
        <v>125</v>
      </c>
      <c r="F32" s="227" t="s">
        <v>118</v>
      </c>
      <c r="G32" s="227" t="str">
        <f t="shared" si="8"/>
        <v>string</v>
      </c>
      <c r="H32" s="227" t="str">
        <f t="shared" si="9"/>
        <v/>
      </c>
      <c r="I32" s="227">
        <f t="shared" si="10"/>
        <v>100</v>
      </c>
      <c r="J32" s="227" t="str">
        <f t="shared" si="11"/>
        <v/>
      </c>
      <c r="K32" s="227" t="str">
        <f t="shared" si="12"/>
        <v/>
      </c>
      <c r="L32" s="227" t="str">
        <f t="shared" si="13"/>
        <v/>
      </c>
      <c r="M32" s="227" t="str">
        <f t="shared" si="14"/>
        <v/>
      </c>
    </row>
    <row r="33" spans="1:13" outlineLevel="1" x14ac:dyDescent="0.25">
      <c r="A33" s="141" t="str">
        <f t="shared" si="0"/>
        <v xml:space="preserve">Registrations; </v>
      </c>
      <c r="B33" s="256" t="s">
        <v>108</v>
      </c>
      <c r="E33" s="227" t="s">
        <v>126</v>
      </c>
      <c r="F33" s="227" t="s">
        <v>118</v>
      </c>
      <c r="G33" s="227" t="str">
        <f t="shared" si="8"/>
        <v>string</v>
      </c>
      <c r="H33" s="227" t="str">
        <f t="shared" si="9"/>
        <v/>
      </c>
      <c r="I33" s="227">
        <f t="shared" si="10"/>
        <v>8</v>
      </c>
      <c r="J33" s="227" t="str">
        <f t="shared" si="11"/>
        <v/>
      </c>
      <c r="K33" s="227" t="str">
        <f t="shared" si="12"/>
        <v/>
      </c>
      <c r="L33" s="227" t="str">
        <f t="shared" si="13"/>
        <v/>
      </c>
      <c r="M33" s="227" t="str">
        <f t="shared" si="14"/>
        <v/>
      </c>
    </row>
    <row r="34" spans="1:13" outlineLevel="1" x14ac:dyDescent="0.25">
      <c r="A34" s="141" t="str">
        <f t="shared" si="0"/>
        <v xml:space="preserve">Registrations; </v>
      </c>
      <c r="B34" s="256" t="s">
        <v>108</v>
      </c>
      <c r="E34" s="227" t="s">
        <v>127</v>
      </c>
      <c r="F34" s="227" t="s">
        <v>118</v>
      </c>
      <c r="G34" s="227" t="str">
        <f t="shared" si="8"/>
        <v>boolean</v>
      </c>
      <c r="H34" s="227" t="str">
        <f t="shared" si="9"/>
        <v/>
      </c>
      <c r="I34" s="227" t="str">
        <f t="shared" si="10"/>
        <v/>
      </c>
      <c r="J34" s="227" t="str">
        <f t="shared" si="11"/>
        <v/>
      </c>
      <c r="K34" s="227" t="str">
        <f t="shared" si="12"/>
        <v/>
      </c>
      <c r="L34" s="227" t="str">
        <f t="shared" si="13"/>
        <v/>
      </c>
      <c r="M34" s="227" t="str">
        <f t="shared" si="14"/>
        <v/>
      </c>
    </row>
    <row r="35" spans="1:13" outlineLevel="1" x14ac:dyDescent="0.25">
      <c r="A35" s="141" t="str">
        <f t="shared" si="0"/>
        <v xml:space="preserve">Registrations; </v>
      </c>
      <c r="B35" s="256" t="s">
        <v>108</v>
      </c>
      <c r="E35" s="227" t="s">
        <v>128</v>
      </c>
      <c r="F35" s="227" t="s">
        <v>118</v>
      </c>
      <c r="G35" s="227" t="str">
        <f t="shared" si="8"/>
        <v>string</v>
      </c>
      <c r="H35" s="227" t="str">
        <f t="shared" si="9"/>
        <v/>
      </c>
      <c r="I35" s="227">
        <f t="shared" si="10"/>
        <v>4</v>
      </c>
      <c r="J35" s="227" t="str">
        <f t="shared" si="11"/>
        <v/>
      </c>
      <c r="K35" s="227" t="str">
        <f t="shared" si="12"/>
        <v/>
      </c>
      <c r="L35" s="227" t="str">
        <f t="shared" si="13"/>
        <v/>
      </c>
      <c r="M35" s="227" t="str">
        <f t="shared" si="14"/>
        <v/>
      </c>
    </row>
    <row r="36" spans="1:13" outlineLevel="1" x14ac:dyDescent="0.25">
      <c r="A36" s="141" t="str">
        <f t="shared" si="0"/>
        <v xml:space="preserve">Registrations; </v>
      </c>
      <c r="B36" s="256" t="s">
        <v>108</v>
      </c>
      <c r="E36" s="227" t="s">
        <v>129</v>
      </c>
      <c r="F36" s="227" t="s">
        <v>118</v>
      </c>
      <c r="G36" s="227" t="str">
        <f t="shared" si="8"/>
        <v>boolean</v>
      </c>
      <c r="H36" s="227" t="str">
        <f t="shared" si="9"/>
        <v/>
      </c>
      <c r="I36" s="227" t="str">
        <f t="shared" si="10"/>
        <v/>
      </c>
      <c r="J36" s="227" t="str">
        <f t="shared" si="11"/>
        <v/>
      </c>
      <c r="K36" s="227" t="str">
        <f t="shared" si="12"/>
        <v/>
      </c>
      <c r="L36" s="227" t="str">
        <f t="shared" si="13"/>
        <v/>
      </c>
      <c r="M36" s="227" t="str">
        <f t="shared" si="14"/>
        <v/>
      </c>
    </row>
    <row r="37" spans="1:13" outlineLevel="1" x14ac:dyDescent="0.25">
      <c r="A37" s="141" t="str">
        <f t="shared" si="0"/>
        <v xml:space="preserve">Registrations; </v>
      </c>
      <c r="B37" s="256" t="s">
        <v>108</v>
      </c>
      <c r="E37" s="227" t="s">
        <v>130</v>
      </c>
      <c r="F37" s="227" t="s">
        <v>118</v>
      </c>
      <c r="G37" s="227" t="str">
        <f t="shared" si="8"/>
        <v>string</v>
      </c>
      <c r="H37" s="227">
        <f t="shared" si="9"/>
        <v>10</v>
      </c>
      <c r="I37" s="227" t="str">
        <f t="shared" si="10"/>
        <v/>
      </c>
      <c r="J37" s="227" t="str">
        <f t="shared" si="11"/>
        <v/>
      </c>
      <c r="K37" s="227" t="str">
        <f t="shared" si="12"/>
        <v/>
      </c>
      <c r="L37" s="227" t="str">
        <f t="shared" si="13"/>
        <v/>
      </c>
      <c r="M37" s="227" t="str">
        <f t="shared" si="14"/>
        <v>Yes</v>
      </c>
    </row>
    <row r="38" spans="1:13" outlineLevel="1" x14ac:dyDescent="0.25">
      <c r="A38" s="141" t="str">
        <f t="shared" si="0"/>
        <v xml:space="preserve">Registrations; </v>
      </c>
      <c r="B38" s="256" t="s">
        <v>108</v>
      </c>
      <c r="E38" s="227" t="s">
        <v>131</v>
      </c>
      <c r="F38" s="227" t="s">
        <v>118</v>
      </c>
      <c r="G38" s="227" t="str">
        <f t="shared" si="8"/>
        <v>string</v>
      </c>
      <c r="H38" s="227">
        <f t="shared" si="9"/>
        <v>3</v>
      </c>
      <c r="I38" s="227" t="str">
        <f t="shared" si="10"/>
        <v/>
      </c>
      <c r="J38" s="227" t="str">
        <f t="shared" si="11"/>
        <v/>
      </c>
      <c r="K38" s="227" t="str">
        <f t="shared" si="12"/>
        <v/>
      </c>
      <c r="L38" s="227" t="str">
        <f t="shared" si="13"/>
        <v/>
      </c>
      <c r="M38" s="227" t="str">
        <f t="shared" si="14"/>
        <v>Yes</v>
      </c>
    </row>
    <row r="39" spans="1:13" outlineLevel="1" x14ac:dyDescent="0.25">
      <c r="A39" s="141" t="str">
        <f t="shared" si="0"/>
        <v xml:space="preserve">Registrations; </v>
      </c>
      <c r="B39" s="256" t="s">
        <v>108</v>
      </c>
      <c r="E39" s="227" t="s">
        <v>132</v>
      </c>
      <c r="F39" s="227" t="s">
        <v>118</v>
      </c>
      <c r="G39" s="227" t="str">
        <f t="shared" si="8"/>
        <v>string</v>
      </c>
      <c r="H39" s="227">
        <f t="shared" si="9"/>
        <v>3</v>
      </c>
      <c r="I39" s="227" t="str">
        <f t="shared" si="10"/>
        <v/>
      </c>
      <c r="J39" s="227" t="str">
        <f t="shared" si="11"/>
        <v/>
      </c>
      <c r="K39" s="227" t="str">
        <f t="shared" si="12"/>
        <v/>
      </c>
      <c r="L39" s="227" t="str">
        <f t="shared" si="13"/>
        <v/>
      </c>
      <c r="M39" s="227" t="str">
        <f t="shared" si="14"/>
        <v/>
      </c>
    </row>
    <row r="40" spans="1:13" outlineLevel="1" x14ac:dyDescent="0.25">
      <c r="A40" s="141" t="str">
        <f t="shared" si="0"/>
        <v xml:space="preserve">Registrations; </v>
      </c>
      <c r="B40" s="256" t="s">
        <v>108</v>
      </c>
      <c r="E40" s="227" t="s">
        <v>133</v>
      </c>
      <c r="F40" s="227" t="s">
        <v>118</v>
      </c>
      <c r="G40" s="227" t="str">
        <f t="shared" si="8"/>
        <v>string</v>
      </c>
      <c r="H40" s="227" t="str">
        <f t="shared" si="9"/>
        <v/>
      </c>
      <c r="I40" s="227">
        <f t="shared" si="10"/>
        <v>100</v>
      </c>
      <c r="J40" s="227">
        <f t="shared" si="11"/>
        <v>0</v>
      </c>
      <c r="K40" s="227" t="str">
        <f t="shared" si="12"/>
        <v/>
      </c>
      <c r="L40" s="227" t="str">
        <f t="shared" si="13"/>
        <v/>
      </c>
      <c r="M40" s="227" t="str">
        <f t="shared" si="14"/>
        <v>Yes</v>
      </c>
    </row>
    <row r="41" spans="1:13" outlineLevel="1" x14ac:dyDescent="0.25">
      <c r="A41" s="141"/>
      <c r="B41" s="256" t="s">
        <v>108</v>
      </c>
      <c r="C41" s="282"/>
      <c r="D41" s="272"/>
      <c r="E41" s="227" t="s">
        <v>134</v>
      </c>
      <c r="F41" s="227" t="s">
        <v>118</v>
      </c>
      <c r="G41" s="227" t="s">
        <v>135</v>
      </c>
      <c r="H41" s="227">
        <v>2</v>
      </c>
    </row>
    <row r="42" spans="1:13" outlineLevel="1" x14ac:dyDescent="0.25">
      <c r="A42" s="141" t="str">
        <f t="shared" si="0"/>
        <v xml:space="preserve">Registrations; </v>
      </c>
      <c r="B42" s="256" t="s">
        <v>108</v>
      </c>
      <c r="C42" s="141" t="s">
        <v>136</v>
      </c>
      <c r="D42" s="227" t="s">
        <v>102</v>
      </c>
      <c r="E42" s="197" t="s">
        <v>137</v>
      </c>
      <c r="F42" s="197" t="s">
        <v>118</v>
      </c>
      <c r="G42" s="227" t="str">
        <f t="shared" ref="G42:G70" si="15">VLOOKUP(E42,DI_schema,2,FALSE)</f>
        <v>string</v>
      </c>
      <c r="H42" s="227" t="str">
        <f t="shared" ref="H42:H70" si="16">VLOOKUP($E42,DI_schema,3,FALSE)</f>
        <v/>
      </c>
      <c r="I42" s="227">
        <f t="shared" ref="I42:I70" si="17">VLOOKUP($E42,DI_schema,4,FALSE)</f>
        <v>10</v>
      </c>
      <c r="J42" s="227" t="str">
        <f t="shared" ref="J42:J70" si="18">VLOOKUP($E42,DI_schema,5,FALSE)</f>
        <v/>
      </c>
      <c r="K42" s="227" t="str">
        <f t="shared" ref="K42:K70" si="19">VLOOKUP($E42,DI_schema,6,FALSE)</f>
        <v/>
      </c>
      <c r="L42" s="227" t="str">
        <f t="shared" ref="L42:L70" si="20">VLOOKUP($E42,DI_schema,7,FALSE)</f>
        <v/>
      </c>
      <c r="M42" s="227" t="str">
        <f t="shared" ref="M42:M70" si="21">IF(LEN(VLOOKUP($E42,DI_schema,8,FALSE))&gt;0,"Yes","")</f>
        <v/>
      </c>
    </row>
    <row r="43" spans="1:13" outlineLevel="1" x14ac:dyDescent="0.25">
      <c r="A43" s="141" t="str">
        <f t="shared" si="0"/>
        <v xml:space="preserve">Registrations; </v>
      </c>
      <c r="B43" s="256" t="s">
        <v>108</v>
      </c>
      <c r="E43" s="197" t="s">
        <v>138</v>
      </c>
      <c r="F43" s="197" t="s">
        <v>118</v>
      </c>
      <c r="G43" s="227" t="str">
        <f t="shared" si="15"/>
        <v>string</v>
      </c>
      <c r="H43" s="227" t="str">
        <f t="shared" si="16"/>
        <v/>
      </c>
      <c r="I43" s="227">
        <f t="shared" si="17"/>
        <v>40</v>
      </c>
      <c r="J43" s="227" t="str">
        <f t="shared" si="18"/>
        <v/>
      </c>
      <c r="K43" s="227" t="str">
        <f t="shared" si="19"/>
        <v/>
      </c>
      <c r="L43" s="227" t="str">
        <f t="shared" si="20"/>
        <v/>
      </c>
      <c r="M43" s="227" t="str">
        <f t="shared" si="21"/>
        <v/>
      </c>
    </row>
    <row r="44" spans="1:13" outlineLevel="1" x14ac:dyDescent="0.25">
      <c r="A44" s="141" t="str">
        <f t="shared" si="0"/>
        <v xml:space="preserve">Registrations; </v>
      </c>
      <c r="B44" s="256" t="s">
        <v>108</v>
      </c>
      <c r="E44" s="197" t="s">
        <v>139</v>
      </c>
      <c r="F44" s="197" t="s">
        <v>118</v>
      </c>
      <c r="G44" s="227" t="str">
        <f t="shared" si="15"/>
        <v>string</v>
      </c>
      <c r="H44" s="227" t="str">
        <f t="shared" si="16"/>
        <v/>
      </c>
      <c r="I44" s="227">
        <f t="shared" si="17"/>
        <v>40</v>
      </c>
      <c r="J44" s="227" t="str">
        <f t="shared" si="18"/>
        <v/>
      </c>
      <c r="K44" s="227" t="str">
        <f t="shared" si="19"/>
        <v/>
      </c>
      <c r="L44" s="227" t="str">
        <f t="shared" si="20"/>
        <v/>
      </c>
      <c r="M44" s="227" t="str">
        <f t="shared" si="21"/>
        <v/>
      </c>
    </row>
    <row r="45" spans="1:13" outlineLevel="1" x14ac:dyDescent="0.25">
      <c r="A45" s="141" t="str">
        <f t="shared" si="0"/>
        <v xml:space="preserve">Registrations; </v>
      </c>
      <c r="B45" s="256" t="s">
        <v>108</v>
      </c>
      <c r="E45" s="197" t="s">
        <v>140</v>
      </c>
      <c r="F45" s="197" t="s">
        <v>118</v>
      </c>
      <c r="G45" s="227" t="str">
        <f t="shared" si="15"/>
        <v>string</v>
      </c>
      <c r="H45" s="227" t="str">
        <f t="shared" si="16"/>
        <v/>
      </c>
      <c r="I45" s="227">
        <f t="shared" si="17"/>
        <v>10</v>
      </c>
      <c r="J45" s="227" t="str">
        <f t="shared" si="18"/>
        <v/>
      </c>
      <c r="K45" s="227" t="str">
        <f t="shared" si="19"/>
        <v/>
      </c>
      <c r="L45" s="227" t="str">
        <f t="shared" si="20"/>
        <v/>
      </c>
      <c r="M45" s="227" t="str">
        <f t="shared" si="21"/>
        <v>Yes</v>
      </c>
    </row>
    <row r="46" spans="1:13" outlineLevel="1" x14ac:dyDescent="0.25">
      <c r="A46" s="141" t="str">
        <f t="shared" si="0"/>
        <v xml:space="preserve">Registrations; </v>
      </c>
      <c r="B46" s="256" t="s">
        <v>108</v>
      </c>
      <c r="E46" s="197" t="s">
        <v>141</v>
      </c>
      <c r="F46" s="197" t="s">
        <v>118</v>
      </c>
      <c r="G46" s="227" t="str">
        <f t="shared" si="15"/>
        <v>string</v>
      </c>
      <c r="H46" s="227" t="str">
        <f t="shared" si="16"/>
        <v/>
      </c>
      <c r="I46" s="227">
        <f t="shared" si="17"/>
        <v>60</v>
      </c>
      <c r="J46" s="227" t="str">
        <f t="shared" si="18"/>
        <v/>
      </c>
      <c r="K46" s="227" t="str">
        <f t="shared" si="19"/>
        <v/>
      </c>
      <c r="L46" s="227" t="str">
        <f t="shared" si="20"/>
        <v/>
      </c>
      <c r="M46" s="227" t="str">
        <f t="shared" si="21"/>
        <v>Yes</v>
      </c>
    </row>
    <row r="47" spans="1:13" outlineLevel="1" x14ac:dyDescent="0.25">
      <c r="A47" s="141" t="str">
        <f t="shared" si="0"/>
        <v xml:space="preserve">Registrations; </v>
      </c>
      <c r="B47" s="256" t="s">
        <v>108</v>
      </c>
      <c r="E47" s="197" t="s">
        <v>142</v>
      </c>
      <c r="F47" s="197" t="s">
        <v>118</v>
      </c>
      <c r="G47" s="227" t="str">
        <f t="shared" si="15"/>
        <v>string</v>
      </c>
      <c r="H47" s="227" t="str">
        <f t="shared" si="16"/>
        <v/>
      </c>
      <c r="I47" s="227">
        <f t="shared" si="17"/>
        <v>40</v>
      </c>
      <c r="J47" s="227" t="str">
        <f t="shared" si="18"/>
        <v/>
      </c>
      <c r="K47" s="227" t="str">
        <f t="shared" si="19"/>
        <v/>
      </c>
      <c r="L47" s="227" t="str">
        <f t="shared" si="20"/>
        <v/>
      </c>
      <c r="M47" s="227" t="str">
        <f t="shared" si="21"/>
        <v/>
      </c>
    </row>
    <row r="48" spans="1:13" outlineLevel="1" x14ac:dyDescent="0.25">
      <c r="A48" s="141" t="str">
        <f t="shared" si="0"/>
        <v xml:space="preserve">Registrations; </v>
      </c>
      <c r="B48" s="256" t="s">
        <v>108</v>
      </c>
      <c r="E48" s="197" t="s">
        <v>143</v>
      </c>
      <c r="F48" s="197" t="s">
        <v>118</v>
      </c>
      <c r="G48" s="227" t="str">
        <f t="shared" si="15"/>
        <v>string</v>
      </c>
      <c r="H48" s="227" t="str">
        <f t="shared" si="16"/>
        <v/>
      </c>
      <c r="I48" s="227">
        <f t="shared" si="17"/>
        <v>40</v>
      </c>
      <c r="J48" s="227" t="str">
        <f t="shared" si="18"/>
        <v/>
      </c>
      <c r="K48" s="227" t="str">
        <f t="shared" si="19"/>
        <v/>
      </c>
      <c r="L48" s="227" t="str">
        <f t="shared" si="20"/>
        <v/>
      </c>
      <c r="M48" s="227" t="str">
        <f t="shared" si="21"/>
        <v/>
      </c>
    </row>
    <row r="49" spans="1:13" outlineLevel="1" x14ac:dyDescent="0.25">
      <c r="A49" s="141" t="str">
        <f t="shared" si="0"/>
        <v xml:space="preserve">Registrations; </v>
      </c>
      <c r="B49" s="256" t="s">
        <v>108</v>
      </c>
      <c r="E49" s="197" t="s">
        <v>144</v>
      </c>
      <c r="F49" s="197" t="s">
        <v>118</v>
      </c>
      <c r="G49" s="227" t="str">
        <f t="shared" si="15"/>
        <v>string</v>
      </c>
      <c r="H49" s="227" t="str">
        <f t="shared" si="16"/>
        <v/>
      </c>
      <c r="I49" s="227">
        <f t="shared" si="17"/>
        <v>10</v>
      </c>
      <c r="J49" s="227" t="str">
        <f t="shared" si="18"/>
        <v/>
      </c>
      <c r="K49" s="227" t="str">
        <f t="shared" si="19"/>
        <v/>
      </c>
      <c r="L49" s="227" t="str">
        <f t="shared" si="20"/>
        <v/>
      </c>
      <c r="M49" s="227" t="str">
        <f t="shared" si="21"/>
        <v/>
      </c>
    </row>
    <row r="50" spans="1:13" outlineLevel="1" x14ac:dyDescent="0.25">
      <c r="A50" s="141" t="str">
        <f t="shared" si="0"/>
        <v xml:space="preserve">Registrations; </v>
      </c>
      <c r="B50" s="256" t="s">
        <v>108</v>
      </c>
      <c r="E50" s="197" t="s">
        <v>145</v>
      </c>
      <c r="F50" s="197" t="s">
        <v>118</v>
      </c>
      <c r="G50" s="227" t="str">
        <f t="shared" si="15"/>
        <v>string</v>
      </c>
      <c r="H50" s="227" t="str">
        <f t="shared" si="16"/>
        <v/>
      </c>
      <c r="I50" s="227">
        <f t="shared" si="17"/>
        <v>40</v>
      </c>
      <c r="J50" s="227" t="str">
        <f t="shared" si="18"/>
        <v/>
      </c>
      <c r="K50" s="227" t="str">
        <f t="shared" si="19"/>
        <v/>
      </c>
      <c r="L50" s="227" t="str">
        <f t="shared" si="20"/>
        <v/>
      </c>
      <c r="M50" s="227" t="str">
        <f t="shared" si="21"/>
        <v/>
      </c>
    </row>
    <row r="51" spans="1:13" outlineLevel="1" x14ac:dyDescent="0.25">
      <c r="A51" s="141" t="str">
        <f t="shared" si="0"/>
        <v xml:space="preserve">Registrations; </v>
      </c>
      <c r="B51" s="256" t="s">
        <v>108</v>
      </c>
      <c r="E51" s="197" t="s">
        <v>146</v>
      </c>
      <c r="F51" s="197" t="s">
        <v>118</v>
      </c>
      <c r="G51" s="227" t="str">
        <f t="shared" si="15"/>
        <v>string</v>
      </c>
      <c r="H51" s="227" t="str">
        <f t="shared" si="16"/>
        <v/>
      </c>
      <c r="I51" s="227">
        <f t="shared" si="17"/>
        <v>3</v>
      </c>
      <c r="J51" s="227" t="str">
        <f t="shared" si="18"/>
        <v/>
      </c>
      <c r="K51" s="227" t="str">
        <f t="shared" si="19"/>
        <v/>
      </c>
      <c r="L51" s="227" t="str">
        <f t="shared" si="20"/>
        <v/>
      </c>
      <c r="M51" s="227" t="str">
        <f t="shared" si="21"/>
        <v/>
      </c>
    </row>
    <row r="52" spans="1:13" outlineLevel="1" x14ac:dyDescent="0.25">
      <c r="A52" s="141" t="str">
        <f t="shared" si="0"/>
        <v xml:space="preserve">Registrations; </v>
      </c>
      <c r="B52" s="256" t="s">
        <v>108</v>
      </c>
      <c r="E52" s="197" t="s">
        <v>147</v>
      </c>
      <c r="F52" s="197" t="s">
        <v>118</v>
      </c>
      <c r="G52" s="227" t="str">
        <f t="shared" si="15"/>
        <v>string</v>
      </c>
      <c r="H52" s="227" t="str">
        <f t="shared" si="16"/>
        <v/>
      </c>
      <c r="I52" s="227">
        <f t="shared" si="17"/>
        <v>3</v>
      </c>
      <c r="J52" s="227" t="str">
        <f t="shared" si="18"/>
        <v/>
      </c>
      <c r="K52" s="227" t="str">
        <f t="shared" si="19"/>
        <v/>
      </c>
      <c r="L52" s="227" t="str">
        <f t="shared" si="20"/>
        <v/>
      </c>
      <c r="M52" s="227" t="str">
        <f t="shared" si="21"/>
        <v/>
      </c>
    </row>
    <row r="53" spans="1:13" outlineLevel="1" x14ac:dyDescent="0.25">
      <c r="A53" s="141" t="str">
        <f t="shared" si="0"/>
        <v xml:space="preserve">Registrations; </v>
      </c>
      <c r="B53" s="256" t="s">
        <v>108</v>
      </c>
      <c r="C53" s="141" t="s">
        <v>148</v>
      </c>
      <c r="D53" s="227" t="s">
        <v>102</v>
      </c>
      <c r="E53" s="197" t="s">
        <v>149</v>
      </c>
      <c r="F53" s="197" t="s">
        <v>118</v>
      </c>
      <c r="G53" s="227" t="str">
        <f t="shared" si="15"/>
        <v>string</v>
      </c>
      <c r="H53" s="227" t="str">
        <f t="shared" si="16"/>
        <v/>
      </c>
      <c r="I53" s="227">
        <f t="shared" si="17"/>
        <v>4</v>
      </c>
      <c r="J53" s="227" t="str">
        <f t="shared" si="18"/>
        <v/>
      </c>
      <c r="K53" s="227" t="str">
        <f t="shared" si="19"/>
        <v/>
      </c>
      <c r="L53" s="227" t="str">
        <f t="shared" si="20"/>
        <v/>
      </c>
      <c r="M53" s="227" t="str">
        <f t="shared" si="21"/>
        <v>Yes</v>
      </c>
    </row>
    <row r="54" spans="1:13" outlineLevel="1" x14ac:dyDescent="0.25">
      <c r="A54" s="141" t="str">
        <f t="shared" si="0"/>
        <v xml:space="preserve">Registrations; </v>
      </c>
      <c r="B54" s="256" t="s">
        <v>108</v>
      </c>
      <c r="E54" s="197" t="s">
        <v>150</v>
      </c>
      <c r="F54" s="197" t="s">
        <v>118</v>
      </c>
      <c r="G54" s="227" t="str">
        <f t="shared" si="15"/>
        <v>string</v>
      </c>
      <c r="H54" s="227" t="str">
        <f t="shared" si="16"/>
        <v/>
      </c>
      <c r="I54" s="227">
        <f t="shared" si="17"/>
        <v>40</v>
      </c>
      <c r="J54" s="227" t="str">
        <f t="shared" si="18"/>
        <v/>
      </c>
      <c r="K54" s="227" t="str">
        <f t="shared" si="19"/>
        <v/>
      </c>
      <c r="L54" s="227" t="str">
        <f t="shared" si="20"/>
        <v/>
      </c>
      <c r="M54" s="227" t="str">
        <f t="shared" si="21"/>
        <v/>
      </c>
    </row>
    <row r="55" spans="1:13" outlineLevel="1" x14ac:dyDescent="0.25">
      <c r="A55" s="141" t="str">
        <f t="shared" si="0"/>
        <v xml:space="preserve">Registrations; </v>
      </c>
      <c r="B55" s="256" t="s">
        <v>108</v>
      </c>
      <c r="E55" s="197" t="s">
        <v>151</v>
      </c>
      <c r="F55" s="197" t="s">
        <v>118</v>
      </c>
      <c r="G55" s="227" t="str">
        <f t="shared" si="15"/>
        <v>string</v>
      </c>
      <c r="H55" s="227" t="str">
        <f t="shared" si="16"/>
        <v/>
      </c>
      <c r="I55" s="227">
        <f t="shared" si="17"/>
        <v>40</v>
      </c>
      <c r="J55" s="227" t="str">
        <f t="shared" si="18"/>
        <v/>
      </c>
      <c r="K55" s="227" t="str">
        <f t="shared" si="19"/>
        <v/>
      </c>
      <c r="L55" s="227" t="str">
        <f t="shared" si="20"/>
        <v/>
      </c>
      <c r="M55" s="227" t="str">
        <f t="shared" si="21"/>
        <v/>
      </c>
    </row>
    <row r="56" spans="1:13" outlineLevel="1" x14ac:dyDescent="0.25">
      <c r="A56" s="141" t="str">
        <f t="shared" si="0"/>
        <v xml:space="preserve">Registrations; </v>
      </c>
      <c r="B56" s="256" t="s">
        <v>108</v>
      </c>
      <c r="E56" s="197" t="s">
        <v>152</v>
      </c>
      <c r="F56" s="197" t="s">
        <v>118</v>
      </c>
      <c r="G56" s="227" t="str">
        <f t="shared" si="15"/>
        <v>string</v>
      </c>
      <c r="H56" s="227" t="str">
        <f t="shared" si="16"/>
        <v/>
      </c>
      <c r="I56" s="227">
        <f t="shared" si="17"/>
        <v>40</v>
      </c>
      <c r="J56" s="227" t="str">
        <f t="shared" si="18"/>
        <v/>
      </c>
      <c r="K56" s="227" t="str">
        <f t="shared" si="19"/>
        <v/>
      </c>
      <c r="L56" s="227" t="str">
        <f t="shared" si="20"/>
        <v/>
      </c>
      <c r="M56" s="227" t="str">
        <f t="shared" si="21"/>
        <v/>
      </c>
    </row>
    <row r="57" spans="1:13" outlineLevel="1" x14ac:dyDescent="0.25">
      <c r="A57" s="141" t="str">
        <f t="shared" si="0"/>
        <v xml:space="preserve">Registrations; </v>
      </c>
      <c r="B57" s="256" t="s">
        <v>108</v>
      </c>
      <c r="E57" s="197" t="s">
        <v>153</v>
      </c>
      <c r="F57" s="197" t="s">
        <v>118</v>
      </c>
      <c r="G57" s="227" t="str">
        <f t="shared" si="15"/>
        <v>string</v>
      </c>
      <c r="H57" s="227" t="str">
        <f t="shared" si="16"/>
        <v/>
      </c>
      <c r="I57" s="227">
        <f t="shared" si="17"/>
        <v>40</v>
      </c>
      <c r="J57" s="227" t="str">
        <f t="shared" si="18"/>
        <v/>
      </c>
      <c r="K57" s="227" t="str">
        <f t="shared" si="19"/>
        <v/>
      </c>
      <c r="L57" s="227" t="str">
        <f t="shared" si="20"/>
        <v/>
      </c>
      <c r="M57" s="227" t="str">
        <f t="shared" si="21"/>
        <v/>
      </c>
    </row>
    <row r="58" spans="1:13" outlineLevel="1" x14ac:dyDescent="0.25">
      <c r="A58" s="141" t="str">
        <f t="shared" si="0"/>
        <v xml:space="preserve">Registrations; </v>
      </c>
      <c r="B58" s="256" t="s">
        <v>108</v>
      </c>
      <c r="E58" s="197" t="s">
        <v>154</v>
      </c>
      <c r="F58" s="197" t="s">
        <v>118</v>
      </c>
      <c r="G58" s="227" t="str">
        <f t="shared" si="15"/>
        <v>string</v>
      </c>
      <c r="H58" s="227" t="str">
        <f t="shared" si="16"/>
        <v/>
      </c>
      <c r="I58" s="227">
        <f t="shared" si="17"/>
        <v>30</v>
      </c>
      <c r="J58" s="227" t="str">
        <f t="shared" si="18"/>
        <v/>
      </c>
      <c r="K58" s="227" t="str">
        <f t="shared" si="19"/>
        <v/>
      </c>
      <c r="L58" s="227" t="str">
        <f t="shared" si="20"/>
        <v/>
      </c>
      <c r="M58" s="227" t="str">
        <f t="shared" si="21"/>
        <v>Yes</v>
      </c>
    </row>
    <row r="59" spans="1:13" outlineLevel="1" x14ac:dyDescent="0.25">
      <c r="A59" s="141" t="str">
        <f t="shared" si="0"/>
        <v xml:space="preserve">Registrations; </v>
      </c>
      <c r="B59" s="256" t="s">
        <v>108</v>
      </c>
      <c r="E59" s="197" t="s">
        <v>155</v>
      </c>
      <c r="F59" s="197" t="s">
        <v>118</v>
      </c>
      <c r="G59" s="227" t="str">
        <f t="shared" si="15"/>
        <v>string</v>
      </c>
      <c r="H59" s="227" t="str">
        <f t="shared" si="16"/>
        <v/>
      </c>
      <c r="I59" s="227">
        <f t="shared" si="17"/>
        <v>40</v>
      </c>
      <c r="J59" s="227" t="str">
        <f t="shared" si="18"/>
        <v/>
      </c>
      <c r="K59" s="227" t="str">
        <f t="shared" si="19"/>
        <v/>
      </c>
      <c r="L59" s="227" t="str">
        <f t="shared" si="20"/>
        <v/>
      </c>
      <c r="M59" s="227" t="str">
        <f t="shared" si="21"/>
        <v/>
      </c>
    </row>
    <row r="60" spans="1:13" outlineLevel="1" x14ac:dyDescent="0.25">
      <c r="A60" s="141" t="str">
        <f t="shared" si="0"/>
        <v xml:space="preserve">Registrations; </v>
      </c>
      <c r="B60" s="256" t="s">
        <v>108</v>
      </c>
      <c r="C60" s="141" t="s">
        <v>156</v>
      </c>
      <c r="D60" s="227" t="s">
        <v>118</v>
      </c>
      <c r="E60" s="197" t="s">
        <v>157</v>
      </c>
      <c r="F60" s="227" t="s">
        <v>102</v>
      </c>
      <c r="G60" s="227" t="str">
        <f t="shared" si="15"/>
        <v>string</v>
      </c>
      <c r="H60" s="227" t="str">
        <f t="shared" si="16"/>
        <v/>
      </c>
      <c r="I60" s="227">
        <f t="shared" si="17"/>
        <v>3</v>
      </c>
      <c r="J60" s="227" t="str">
        <f t="shared" si="18"/>
        <v/>
      </c>
      <c r="K60" s="227" t="str">
        <f t="shared" si="19"/>
        <v/>
      </c>
      <c r="L60" s="227" t="str">
        <f t="shared" si="20"/>
        <v/>
      </c>
      <c r="M60" s="227" t="str">
        <f t="shared" si="21"/>
        <v/>
      </c>
    </row>
    <row r="61" spans="1:13" outlineLevel="1" x14ac:dyDescent="0.25">
      <c r="A61" s="141" t="str">
        <f t="shared" si="0"/>
        <v xml:space="preserve">Registrations; </v>
      </c>
      <c r="B61" s="256" t="s">
        <v>108</v>
      </c>
      <c r="E61" s="227" t="s">
        <v>158</v>
      </c>
      <c r="F61" s="227" t="s">
        <v>118</v>
      </c>
      <c r="G61" s="227" t="str">
        <f t="shared" si="15"/>
        <v>string</v>
      </c>
      <c r="H61" s="227" t="str">
        <f t="shared" si="16"/>
        <v/>
      </c>
      <c r="I61" s="227">
        <f t="shared" si="17"/>
        <v>20</v>
      </c>
      <c r="J61" s="227" t="str">
        <f t="shared" si="18"/>
        <v/>
      </c>
      <c r="K61" s="227" t="str">
        <f t="shared" si="19"/>
        <v/>
      </c>
      <c r="L61" s="227" t="str">
        <f t="shared" si="20"/>
        <v/>
      </c>
      <c r="M61" s="227" t="str">
        <f t="shared" si="21"/>
        <v/>
      </c>
    </row>
    <row r="62" spans="1:13" outlineLevel="1" x14ac:dyDescent="0.25">
      <c r="A62" s="141" t="str">
        <f t="shared" si="0"/>
        <v xml:space="preserve">Registrations; </v>
      </c>
      <c r="B62" s="256" t="s">
        <v>108</v>
      </c>
      <c r="E62" s="227" t="s">
        <v>159</v>
      </c>
      <c r="F62" s="227" t="s">
        <v>118</v>
      </c>
      <c r="G62" s="227" t="str">
        <f t="shared" si="15"/>
        <v>string</v>
      </c>
      <c r="H62" s="227">
        <f t="shared" si="16"/>
        <v>11</v>
      </c>
      <c r="I62" s="227" t="str">
        <f t="shared" si="17"/>
        <v/>
      </c>
      <c r="J62" s="227" t="str">
        <f t="shared" si="18"/>
        <v/>
      </c>
      <c r="K62" s="227" t="str">
        <f t="shared" si="19"/>
        <v/>
      </c>
      <c r="L62" s="227" t="str">
        <f t="shared" si="20"/>
        <v/>
      </c>
      <c r="M62" s="227" t="str">
        <f t="shared" si="21"/>
        <v/>
      </c>
    </row>
    <row r="63" spans="1:13" outlineLevel="1" x14ac:dyDescent="0.25">
      <c r="A63" s="141" t="str">
        <f t="shared" ref="A63:A127" si="22">IF(B63="","",VLOOKUP(B63,mapping_result,2,FALSE))</f>
        <v xml:space="preserve">Registrations; </v>
      </c>
      <c r="B63" s="256" t="s">
        <v>108</v>
      </c>
      <c r="E63" s="227" t="s">
        <v>160</v>
      </c>
      <c r="F63" s="227" t="s">
        <v>118</v>
      </c>
      <c r="G63" s="227" t="str">
        <f t="shared" si="15"/>
        <v>string</v>
      </c>
      <c r="H63" s="227" t="str">
        <f t="shared" si="16"/>
        <v/>
      </c>
      <c r="I63" s="227">
        <f t="shared" si="17"/>
        <v>256</v>
      </c>
      <c r="J63" s="227" t="str">
        <f t="shared" si="18"/>
        <v/>
      </c>
      <c r="K63" s="227" t="str">
        <f t="shared" si="19"/>
        <v/>
      </c>
      <c r="L63" s="227" t="str">
        <f t="shared" si="20"/>
        <v/>
      </c>
      <c r="M63" s="227" t="str">
        <f t="shared" si="21"/>
        <v/>
      </c>
    </row>
    <row r="64" spans="1:13" outlineLevel="1" x14ac:dyDescent="0.25">
      <c r="A64" s="141" t="str">
        <f t="shared" si="22"/>
        <v xml:space="preserve">Registrations; </v>
      </c>
      <c r="B64" s="256" t="s">
        <v>108</v>
      </c>
      <c r="C64" s="141" t="s">
        <v>161</v>
      </c>
      <c r="D64" s="227" t="s">
        <v>118</v>
      </c>
      <c r="E64" s="227" t="s">
        <v>162</v>
      </c>
      <c r="F64" s="227" t="s">
        <v>118</v>
      </c>
      <c r="G64" s="227" t="str">
        <f t="shared" si="15"/>
        <v>string</v>
      </c>
      <c r="H64" s="227" t="str">
        <f t="shared" si="16"/>
        <v/>
      </c>
      <c r="I64" s="227">
        <f t="shared" si="17"/>
        <v>70</v>
      </c>
      <c r="J64" s="227" t="str">
        <f t="shared" si="18"/>
        <v/>
      </c>
      <c r="K64" s="227" t="str">
        <f t="shared" si="19"/>
        <v/>
      </c>
      <c r="L64" s="227" t="str">
        <f t="shared" si="20"/>
        <v/>
      </c>
      <c r="M64" s="227" t="str">
        <f t="shared" si="21"/>
        <v/>
      </c>
    </row>
    <row r="65" spans="1:13" outlineLevel="1" x14ac:dyDescent="0.25">
      <c r="A65" s="141" t="str">
        <f t="shared" si="22"/>
        <v xml:space="preserve">Registrations; </v>
      </c>
      <c r="B65" s="256" t="s">
        <v>108</v>
      </c>
      <c r="C65" s="258" t="s">
        <v>163</v>
      </c>
      <c r="D65" s="227" t="s">
        <v>118</v>
      </c>
      <c r="E65" s="227" t="s">
        <v>164</v>
      </c>
      <c r="F65" s="227" t="s">
        <v>118</v>
      </c>
      <c r="G65" s="227" t="str">
        <f t="shared" si="15"/>
        <v>string</v>
      </c>
      <c r="H65" s="227" t="str">
        <f t="shared" si="16"/>
        <v/>
      </c>
      <c r="I65" s="227">
        <f t="shared" si="17"/>
        <v>20</v>
      </c>
      <c r="J65" s="227" t="str">
        <f t="shared" si="18"/>
        <v/>
      </c>
      <c r="K65" s="227" t="str">
        <f t="shared" si="19"/>
        <v/>
      </c>
      <c r="L65" s="227" t="str">
        <f t="shared" si="20"/>
        <v/>
      </c>
      <c r="M65" s="227" t="str">
        <f t="shared" si="21"/>
        <v/>
      </c>
    </row>
    <row r="66" spans="1:13" outlineLevel="1" x14ac:dyDescent="0.25">
      <c r="A66" s="141" t="str">
        <f t="shared" si="22"/>
        <v xml:space="preserve">Registrations; </v>
      </c>
      <c r="B66" s="256" t="s">
        <v>108</v>
      </c>
      <c r="C66" s="258"/>
      <c r="E66" s="227" t="s">
        <v>165</v>
      </c>
      <c r="F66" s="227" t="s">
        <v>118</v>
      </c>
      <c r="G66" s="227" t="str">
        <f t="shared" si="15"/>
        <v>string</v>
      </c>
      <c r="H66" s="227" t="str">
        <f t="shared" si="16"/>
        <v/>
      </c>
      <c r="I66" s="227">
        <f t="shared" si="17"/>
        <v>10</v>
      </c>
      <c r="J66" s="227" t="str">
        <f t="shared" si="18"/>
        <v/>
      </c>
      <c r="K66" s="227" t="str">
        <f t="shared" si="19"/>
        <v/>
      </c>
      <c r="L66" s="227" t="str">
        <f t="shared" si="20"/>
        <v/>
      </c>
      <c r="M66" s="227" t="str">
        <f t="shared" si="21"/>
        <v/>
      </c>
    </row>
    <row r="67" spans="1:13" outlineLevel="1" x14ac:dyDescent="0.25">
      <c r="A67" s="141" t="str">
        <f t="shared" si="22"/>
        <v xml:space="preserve">Registrations; </v>
      </c>
      <c r="B67" s="256" t="s">
        <v>108</v>
      </c>
      <c r="C67" s="258" t="s">
        <v>166</v>
      </c>
      <c r="D67" s="227" t="s">
        <v>118</v>
      </c>
      <c r="E67" s="227" t="s">
        <v>164</v>
      </c>
      <c r="F67" s="227" t="s">
        <v>118</v>
      </c>
      <c r="G67" s="227" t="str">
        <f t="shared" si="15"/>
        <v>string</v>
      </c>
      <c r="H67" s="227" t="str">
        <f t="shared" si="16"/>
        <v/>
      </c>
      <c r="I67" s="227">
        <f t="shared" si="17"/>
        <v>20</v>
      </c>
      <c r="J67" s="227" t="str">
        <f t="shared" si="18"/>
        <v/>
      </c>
      <c r="K67" s="227" t="str">
        <f t="shared" si="19"/>
        <v/>
      </c>
      <c r="L67" s="227" t="str">
        <f t="shared" si="20"/>
        <v/>
      </c>
      <c r="M67" s="227" t="str">
        <f t="shared" si="21"/>
        <v/>
      </c>
    </row>
    <row r="68" spans="1:13" outlineLevel="1" x14ac:dyDescent="0.25">
      <c r="A68" s="141" t="str">
        <f t="shared" si="22"/>
        <v xml:space="preserve">Registrations; </v>
      </c>
      <c r="B68" s="256" t="s">
        <v>108</v>
      </c>
      <c r="C68" s="258"/>
      <c r="E68" s="227" t="s">
        <v>165</v>
      </c>
      <c r="F68" s="227" t="s">
        <v>118</v>
      </c>
      <c r="G68" s="227" t="str">
        <f t="shared" si="15"/>
        <v>string</v>
      </c>
      <c r="H68" s="227" t="str">
        <f t="shared" si="16"/>
        <v/>
      </c>
      <c r="I68" s="227">
        <f t="shared" si="17"/>
        <v>10</v>
      </c>
      <c r="J68" s="227" t="str">
        <f t="shared" si="18"/>
        <v/>
      </c>
      <c r="K68" s="227" t="str">
        <f t="shared" si="19"/>
        <v/>
      </c>
      <c r="L68" s="227" t="str">
        <f t="shared" si="20"/>
        <v/>
      </c>
      <c r="M68" s="227" t="str">
        <f t="shared" si="21"/>
        <v/>
      </c>
    </row>
    <row r="69" spans="1:13" outlineLevel="1" x14ac:dyDescent="0.25">
      <c r="A69" s="141" t="str">
        <f t="shared" si="22"/>
        <v xml:space="preserve">Registrations; </v>
      </c>
      <c r="B69" s="256" t="s">
        <v>108</v>
      </c>
      <c r="C69" s="258" t="s">
        <v>167</v>
      </c>
      <c r="D69" s="227" t="s">
        <v>118</v>
      </c>
      <c r="E69" s="227" t="s">
        <v>164</v>
      </c>
      <c r="F69" s="227" t="s">
        <v>118</v>
      </c>
      <c r="G69" s="227" t="str">
        <f t="shared" si="15"/>
        <v>string</v>
      </c>
      <c r="H69" s="227" t="str">
        <f t="shared" si="16"/>
        <v/>
      </c>
      <c r="I69" s="227">
        <f t="shared" si="17"/>
        <v>20</v>
      </c>
      <c r="J69" s="227" t="str">
        <f t="shared" si="18"/>
        <v/>
      </c>
      <c r="K69" s="227" t="str">
        <f t="shared" si="19"/>
        <v/>
      </c>
      <c r="L69" s="227" t="str">
        <f t="shared" si="20"/>
        <v/>
      </c>
      <c r="M69" s="227" t="str">
        <f t="shared" si="21"/>
        <v/>
      </c>
    </row>
    <row r="70" spans="1:13" outlineLevel="1" x14ac:dyDescent="0.25">
      <c r="A70" s="141" t="str">
        <f t="shared" si="22"/>
        <v xml:space="preserve">Registrations; </v>
      </c>
      <c r="B70" s="256" t="s">
        <v>108</v>
      </c>
      <c r="C70" s="258"/>
      <c r="E70" s="227" t="s">
        <v>165</v>
      </c>
      <c r="F70" s="227" t="s">
        <v>118</v>
      </c>
      <c r="G70" s="227" t="str">
        <f t="shared" si="15"/>
        <v>string</v>
      </c>
      <c r="H70" s="227" t="str">
        <f t="shared" si="16"/>
        <v/>
      </c>
      <c r="I70" s="227">
        <f t="shared" si="17"/>
        <v>10</v>
      </c>
      <c r="J70" s="227" t="str">
        <f t="shared" si="18"/>
        <v/>
      </c>
      <c r="K70" s="227" t="str">
        <f t="shared" si="19"/>
        <v/>
      </c>
      <c r="L70" s="227" t="str">
        <f t="shared" si="20"/>
        <v/>
      </c>
      <c r="M70" s="227" t="str">
        <f t="shared" si="21"/>
        <v/>
      </c>
    </row>
    <row r="71" spans="1:13" outlineLevel="1" x14ac:dyDescent="0.25">
      <c r="A71" s="141" t="str">
        <f t="shared" si="22"/>
        <v xml:space="preserve">Registrations; </v>
      </c>
      <c r="B71" s="256" t="s">
        <v>108</v>
      </c>
      <c r="C71" s="141" t="s">
        <v>168</v>
      </c>
      <c r="D71" s="227" t="s">
        <v>118</v>
      </c>
    </row>
    <row r="72" spans="1:13" outlineLevel="1" x14ac:dyDescent="0.25">
      <c r="A72" s="141" t="str">
        <f t="shared" si="22"/>
        <v xml:space="preserve">Registrations; </v>
      </c>
      <c r="B72" s="256" t="s">
        <v>108</v>
      </c>
      <c r="C72" s="258" t="s">
        <v>169</v>
      </c>
      <c r="D72" s="227" t="s">
        <v>118</v>
      </c>
      <c r="E72" s="227" t="s">
        <v>170</v>
      </c>
      <c r="F72" s="227" t="s">
        <v>118</v>
      </c>
      <c r="G72" s="227" t="str">
        <f t="shared" ref="G72:G84" si="23">VLOOKUP(E72,DI_schema,2,FALSE)</f>
        <v>string</v>
      </c>
      <c r="H72" s="227" t="str">
        <f t="shared" ref="H72:H84" si="24">VLOOKUP($E72,DI_schema,3,FALSE)</f>
        <v/>
      </c>
      <c r="I72" s="227">
        <f t="shared" ref="I72:I84" si="25">VLOOKUP($E72,DI_schema,4,FALSE)</f>
        <v>40</v>
      </c>
      <c r="J72" s="227" t="str">
        <f t="shared" ref="J72:J84" si="26">VLOOKUP($E72,DI_schema,5,FALSE)</f>
        <v/>
      </c>
      <c r="K72" s="227" t="str">
        <f t="shared" ref="K72:K84" si="27">VLOOKUP($E72,DI_schema,6,FALSE)</f>
        <v/>
      </c>
      <c r="L72" s="227" t="str">
        <f t="shared" ref="L72:L84" si="28">VLOOKUP($E72,DI_schema,7,FALSE)</f>
        <v/>
      </c>
      <c r="M72" s="227" t="str">
        <f t="shared" ref="M72:M84" si="29">IF(LEN(VLOOKUP($E72,DI_schema,8,FALSE))&gt;0,"Yes","")</f>
        <v/>
      </c>
    </row>
    <row r="73" spans="1:13" outlineLevel="1" x14ac:dyDescent="0.25">
      <c r="A73" s="141" t="str">
        <f t="shared" si="22"/>
        <v xml:space="preserve">Registrations; </v>
      </c>
      <c r="B73" s="256" t="s">
        <v>108</v>
      </c>
      <c r="F73" s="227" t="s">
        <v>118</v>
      </c>
      <c r="G73" s="227" t="e">
        <f t="shared" si="23"/>
        <v>#N/A</v>
      </c>
      <c r="H73" s="227" t="e">
        <f t="shared" si="24"/>
        <v>#N/A</v>
      </c>
      <c r="I73" s="227" t="e">
        <f t="shared" si="25"/>
        <v>#N/A</v>
      </c>
      <c r="J73" s="227" t="e">
        <f t="shared" si="26"/>
        <v>#N/A</v>
      </c>
      <c r="K73" s="227" t="e">
        <f t="shared" si="27"/>
        <v>#N/A</v>
      </c>
      <c r="L73" s="227" t="e">
        <f t="shared" si="28"/>
        <v>#N/A</v>
      </c>
      <c r="M73" s="227" t="e">
        <f t="shared" si="29"/>
        <v>#N/A</v>
      </c>
    </row>
    <row r="74" spans="1:13" outlineLevel="1" x14ac:dyDescent="0.25">
      <c r="A74" s="141" t="str">
        <f t="shared" si="22"/>
        <v xml:space="preserve">Registrations; </v>
      </c>
      <c r="B74" s="256" t="s">
        <v>108</v>
      </c>
      <c r="E74" s="227" t="s">
        <v>138</v>
      </c>
      <c r="F74" s="227" t="s">
        <v>118</v>
      </c>
      <c r="G74" s="227" t="str">
        <f t="shared" si="23"/>
        <v>string</v>
      </c>
      <c r="H74" s="227" t="str">
        <f t="shared" si="24"/>
        <v/>
      </c>
      <c r="I74" s="227">
        <f t="shared" si="25"/>
        <v>40</v>
      </c>
      <c r="J74" s="227" t="str">
        <f t="shared" si="26"/>
        <v/>
      </c>
      <c r="K74" s="227" t="str">
        <f t="shared" si="27"/>
        <v/>
      </c>
      <c r="L74" s="227" t="str">
        <f t="shared" si="28"/>
        <v/>
      </c>
      <c r="M74" s="227" t="str">
        <f t="shared" si="29"/>
        <v/>
      </c>
    </row>
    <row r="75" spans="1:13" outlineLevel="1" x14ac:dyDescent="0.25">
      <c r="A75" s="141" t="str">
        <f t="shared" si="22"/>
        <v xml:space="preserve">Registrations; </v>
      </c>
      <c r="B75" s="256" t="s">
        <v>108</v>
      </c>
      <c r="E75" s="227" t="s">
        <v>139</v>
      </c>
      <c r="F75" s="227" t="s">
        <v>118</v>
      </c>
      <c r="G75" s="227" t="str">
        <f t="shared" si="23"/>
        <v>string</v>
      </c>
      <c r="H75" s="227" t="str">
        <f t="shared" si="24"/>
        <v/>
      </c>
      <c r="I75" s="227">
        <f t="shared" si="25"/>
        <v>40</v>
      </c>
      <c r="J75" s="227" t="str">
        <f t="shared" si="26"/>
        <v/>
      </c>
      <c r="K75" s="227" t="str">
        <f t="shared" si="27"/>
        <v/>
      </c>
      <c r="L75" s="227" t="str">
        <f t="shared" si="28"/>
        <v/>
      </c>
      <c r="M75" s="227" t="str">
        <f t="shared" si="29"/>
        <v/>
      </c>
    </row>
    <row r="76" spans="1:13" outlineLevel="1" x14ac:dyDescent="0.25">
      <c r="A76" s="141" t="str">
        <f t="shared" si="22"/>
        <v xml:space="preserve">Registrations; </v>
      </c>
      <c r="B76" s="256" t="s">
        <v>108</v>
      </c>
      <c r="E76" s="227" t="s">
        <v>140</v>
      </c>
      <c r="F76" s="227" t="s">
        <v>118</v>
      </c>
      <c r="G76" s="227" t="str">
        <f t="shared" si="23"/>
        <v>string</v>
      </c>
      <c r="H76" s="227" t="str">
        <f t="shared" si="24"/>
        <v/>
      </c>
      <c r="I76" s="227">
        <f t="shared" si="25"/>
        <v>10</v>
      </c>
      <c r="J76" s="227" t="str">
        <f t="shared" si="26"/>
        <v/>
      </c>
      <c r="K76" s="227" t="str">
        <f t="shared" si="27"/>
        <v/>
      </c>
      <c r="L76" s="227" t="str">
        <f t="shared" si="28"/>
        <v/>
      </c>
      <c r="M76" s="227" t="str">
        <f t="shared" si="29"/>
        <v>Yes</v>
      </c>
    </row>
    <row r="77" spans="1:13" outlineLevel="1" x14ac:dyDescent="0.25">
      <c r="A77" s="141" t="str">
        <f t="shared" si="22"/>
        <v xml:space="preserve">Registrations; </v>
      </c>
      <c r="B77" s="256" t="s">
        <v>108</v>
      </c>
      <c r="E77" s="227" t="s">
        <v>141</v>
      </c>
      <c r="F77" s="227" t="s">
        <v>102</v>
      </c>
      <c r="G77" s="227" t="str">
        <f t="shared" si="23"/>
        <v>string</v>
      </c>
      <c r="H77" s="227" t="str">
        <f t="shared" si="24"/>
        <v/>
      </c>
      <c r="I77" s="227">
        <f t="shared" si="25"/>
        <v>60</v>
      </c>
      <c r="J77" s="227" t="str">
        <f t="shared" si="26"/>
        <v/>
      </c>
      <c r="K77" s="227" t="str">
        <f t="shared" si="27"/>
        <v/>
      </c>
      <c r="L77" s="227" t="str">
        <f t="shared" si="28"/>
        <v/>
      </c>
      <c r="M77" s="227" t="str">
        <f t="shared" si="29"/>
        <v>Yes</v>
      </c>
    </row>
    <row r="78" spans="1:13" outlineLevel="1" x14ac:dyDescent="0.25">
      <c r="A78" s="141" t="str">
        <f t="shared" si="22"/>
        <v xml:space="preserve">Registrations; </v>
      </c>
      <c r="B78" s="256" t="s">
        <v>108</v>
      </c>
      <c r="E78" s="227" t="s">
        <v>142</v>
      </c>
      <c r="F78" s="227" t="s">
        <v>118</v>
      </c>
      <c r="G78" s="227" t="str">
        <f t="shared" si="23"/>
        <v>string</v>
      </c>
      <c r="H78" s="227" t="str">
        <f t="shared" si="24"/>
        <v/>
      </c>
      <c r="I78" s="227">
        <f t="shared" si="25"/>
        <v>40</v>
      </c>
      <c r="J78" s="227" t="str">
        <f t="shared" si="26"/>
        <v/>
      </c>
      <c r="K78" s="227" t="str">
        <f t="shared" si="27"/>
        <v/>
      </c>
      <c r="L78" s="227" t="str">
        <f t="shared" si="28"/>
        <v/>
      </c>
      <c r="M78" s="227" t="str">
        <f t="shared" si="29"/>
        <v/>
      </c>
    </row>
    <row r="79" spans="1:13" outlineLevel="1" x14ac:dyDescent="0.25">
      <c r="A79" s="141" t="str">
        <f t="shared" si="22"/>
        <v xml:space="preserve">Registrations; </v>
      </c>
      <c r="B79" s="256" t="s">
        <v>108</v>
      </c>
      <c r="E79" s="227" t="s">
        <v>143</v>
      </c>
      <c r="F79" s="227" t="s">
        <v>118</v>
      </c>
      <c r="G79" s="227" t="str">
        <f t="shared" si="23"/>
        <v>string</v>
      </c>
      <c r="H79" s="227" t="str">
        <f t="shared" si="24"/>
        <v/>
      </c>
      <c r="I79" s="227">
        <f t="shared" si="25"/>
        <v>40</v>
      </c>
      <c r="J79" s="227" t="str">
        <f t="shared" si="26"/>
        <v/>
      </c>
      <c r="K79" s="227" t="str">
        <f t="shared" si="27"/>
        <v/>
      </c>
      <c r="L79" s="227" t="str">
        <f t="shared" si="28"/>
        <v/>
      </c>
      <c r="M79" s="227" t="str">
        <f t="shared" si="29"/>
        <v/>
      </c>
    </row>
    <row r="80" spans="1:13" outlineLevel="1" x14ac:dyDescent="0.25">
      <c r="A80" s="141" t="str">
        <f t="shared" si="22"/>
        <v xml:space="preserve">Registrations; </v>
      </c>
      <c r="B80" s="256" t="s">
        <v>108</v>
      </c>
      <c r="E80" s="227" t="s">
        <v>144</v>
      </c>
      <c r="F80" s="227" t="s">
        <v>118</v>
      </c>
      <c r="G80" s="227" t="str">
        <f t="shared" si="23"/>
        <v>string</v>
      </c>
      <c r="H80" s="227" t="str">
        <f t="shared" si="24"/>
        <v/>
      </c>
      <c r="I80" s="227">
        <f t="shared" si="25"/>
        <v>10</v>
      </c>
      <c r="J80" s="227" t="str">
        <f t="shared" si="26"/>
        <v/>
      </c>
      <c r="K80" s="227" t="str">
        <f t="shared" si="27"/>
        <v/>
      </c>
      <c r="L80" s="227" t="str">
        <f t="shared" si="28"/>
        <v/>
      </c>
      <c r="M80" s="227" t="str">
        <f t="shared" si="29"/>
        <v/>
      </c>
    </row>
    <row r="81" spans="1:13" outlineLevel="1" x14ac:dyDescent="0.25">
      <c r="A81" s="141" t="str">
        <f t="shared" si="22"/>
        <v xml:space="preserve">Registrations; </v>
      </c>
      <c r="B81" s="256" t="s">
        <v>108</v>
      </c>
      <c r="E81" s="227" t="s">
        <v>145</v>
      </c>
      <c r="F81" s="227" t="s">
        <v>118</v>
      </c>
      <c r="G81" s="227" t="str">
        <f t="shared" si="23"/>
        <v>string</v>
      </c>
      <c r="H81" s="227" t="str">
        <f t="shared" si="24"/>
        <v/>
      </c>
      <c r="I81" s="227">
        <f t="shared" si="25"/>
        <v>40</v>
      </c>
      <c r="J81" s="227" t="str">
        <f t="shared" si="26"/>
        <v/>
      </c>
      <c r="K81" s="227" t="str">
        <f t="shared" si="27"/>
        <v/>
      </c>
      <c r="L81" s="227" t="str">
        <f t="shared" si="28"/>
        <v/>
      </c>
      <c r="M81" s="227" t="str">
        <f t="shared" si="29"/>
        <v/>
      </c>
    </row>
    <row r="82" spans="1:13" outlineLevel="1" x14ac:dyDescent="0.25">
      <c r="A82" s="141" t="str">
        <f t="shared" si="22"/>
        <v xml:space="preserve">Registrations; </v>
      </c>
      <c r="B82" s="256" t="s">
        <v>108</v>
      </c>
      <c r="E82" s="227" t="s">
        <v>146</v>
      </c>
      <c r="F82" s="227" t="s">
        <v>118</v>
      </c>
      <c r="G82" s="227" t="str">
        <f t="shared" si="23"/>
        <v>string</v>
      </c>
      <c r="H82" s="227" t="str">
        <f t="shared" si="24"/>
        <v/>
      </c>
      <c r="I82" s="227">
        <f t="shared" si="25"/>
        <v>3</v>
      </c>
      <c r="J82" s="227" t="str">
        <f t="shared" si="26"/>
        <v/>
      </c>
      <c r="K82" s="227" t="str">
        <f t="shared" si="27"/>
        <v/>
      </c>
      <c r="L82" s="227" t="str">
        <f t="shared" si="28"/>
        <v/>
      </c>
      <c r="M82" s="227" t="str">
        <f t="shared" si="29"/>
        <v/>
      </c>
    </row>
    <row r="83" spans="1:13" outlineLevel="1" x14ac:dyDescent="0.25">
      <c r="A83" s="141" t="str">
        <f t="shared" si="22"/>
        <v xml:space="preserve">Registrations; </v>
      </c>
      <c r="B83" s="256" t="s">
        <v>108</v>
      </c>
      <c r="E83" s="227" t="s">
        <v>171</v>
      </c>
      <c r="F83" s="227" t="s">
        <v>118</v>
      </c>
      <c r="G83" s="227" t="str">
        <f t="shared" si="23"/>
        <v>string</v>
      </c>
      <c r="H83" s="227" t="str">
        <f t="shared" si="24"/>
        <v/>
      </c>
      <c r="I83" s="227">
        <f t="shared" si="25"/>
        <v>40</v>
      </c>
      <c r="J83" s="227" t="str">
        <f t="shared" si="26"/>
        <v/>
      </c>
      <c r="K83" s="227" t="str">
        <f t="shared" si="27"/>
        <v/>
      </c>
      <c r="L83" s="227" t="str">
        <f t="shared" si="28"/>
        <v/>
      </c>
      <c r="M83" s="227" t="str">
        <f t="shared" si="29"/>
        <v/>
      </c>
    </row>
    <row r="84" spans="1:13" outlineLevel="1" x14ac:dyDescent="0.25">
      <c r="A84" s="141" t="str">
        <f t="shared" si="22"/>
        <v xml:space="preserve">Registrations; </v>
      </c>
      <c r="B84" s="256" t="s">
        <v>108</v>
      </c>
      <c r="E84" s="227" t="s">
        <v>147</v>
      </c>
      <c r="F84" s="227" t="s">
        <v>118</v>
      </c>
      <c r="G84" s="227" t="str">
        <f t="shared" si="23"/>
        <v>string</v>
      </c>
      <c r="H84" s="227" t="str">
        <f t="shared" si="24"/>
        <v/>
      </c>
      <c r="I84" s="227">
        <f t="shared" si="25"/>
        <v>3</v>
      </c>
      <c r="J84" s="227" t="str">
        <f t="shared" si="26"/>
        <v/>
      </c>
      <c r="K84" s="227" t="str">
        <f t="shared" si="27"/>
        <v/>
      </c>
      <c r="L84" s="227" t="str">
        <f t="shared" si="28"/>
        <v/>
      </c>
      <c r="M84" s="227" t="str">
        <f t="shared" si="29"/>
        <v/>
      </c>
    </row>
    <row r="85" spans="1:13" outlineLevel="1" x14ac:dyDescent="0.25">
      <c r="A85" s="141" t="str">
        <f t="shared" si="22"/>
        <v xml:space="preserve">Registrations; </v>
      </c>
      <c r="B85" s="256" t="s">
        <v>108</v>
      </c>
      <c r="C85" s="259" t="s">
        <v>172</v>
      </c>
    </row>
    <row r="86" spans="1:13" outlineLevel="1" x14ac:dyDescent="0.25">
      <c r="A86" s="141" t="str">
        <f t="shared" si="22"/>
        <v xml:space="preserve">Registrations; </v>
      </c>
      <c r="B86" s="256" t="s">
        <v>108</v>
      </c>
      <c r="C86" s="258" t="s">
        <v>173</v>
      </c>
      <c r="D86" s="227" t="s">
        <v>118</v>
      </c>
      <c r="E86" s="227" t="s">
        <v>174</v>
      </c>
      <c r="F86" s="227" t="s">
        <v>102</v>
      </c>
      <c r="G86" s="227" t="str">
        <f t="shared" ref="G86:G124" si="30">VLOOKUP(E86,DI_schema,2,FALSE)</f>
        <v>string</v>
      </c>
      <c r="H86" s="227" t="str">
        <f t="shared" ref="H86:H124" si="31">VLOOKUP($E86,DI_schema,3,FALSE)</f>
        <v/>
      </c>
      <c r="I86" s="227">
        <f t="shared" ref="I86:I124" si="32">VLOOKUP($E86,DI_schema,4,FALSE)</f>
        <v>10</v>
      </c>
      <c r="J86" s="227" t="str">
        <f t="shared" ref="J86:J124" si="33">VLOOKUP($E86,DI_schema,5,FALSE)</f>
        <v/>
      </c>
      <c r="K86" s="227" t="str">
        <f t="shared" ref="K86:K124" si="34">VLOOKUP($E86,DI_schema,6,FALSE)</f>
        <v/>
      </c>
      <c r="L86" s="227" t="str">
        <f t="shared" ref="L86:L124" si="35">VLOOKUP($E86,DI_schema,7,FALSE)</f>
        <v/>
      </c>
      <c r="M86" s="227" t="str">
        <f t="shared" ref="M86:M124" si="36">IF(LEN(VLOOKUP($E86,DI_schema,8,FALSE))&gt;0,"Yes","")</f>
        <v/>
      </c>
    </row>
    <row r="87" spans="1:13" outlineLevel="1" x14ac:dyDescent="0.25">
      <c r="A87" s="141" t="str">
        <f t="shared" si="22"/>
        <v xml:space="preserve">Registrations; </v>
      </c>
      <c r="B87" s="256" t="s">
        <v>108</v>
      </c>
      <c r="E87" s="227" t="s">
        <v>144</v>
      </c>
      <c r="F87" s="227" t="s">
        <v>118</v>
      </c>
      <c r="G87" s="227" t="str">
        <f t="shared" si="30"/>
        <v>string</v>
      </c>
      <c r="H87" s="227" t="str">
        <f t="shared" si="31"/>
        <v/>
      </c>
      <c r="I87" s="227">
        <f t="shared" si="32"/>
        <v>10</v>
      </c>
      <c r="J87" s="227" t="str">
        <f t="shared" si="33"/>
        <v/>
      </c>
      <c r="K87" s="227" t="str">
        <f t="shared" si="34"/>
        <v/>
      </c>
      <c r="L87" s="227" t="str">
        <f t="shared" si="35"/>
        <v/>
      </c>
      <c r="M87" s="227" t="str">
        <f t="shared" si="36"/>
        <v/>
      </c>
    </row>
    <row r="88" spans="1:13" outlineLevel="1" x14ac:dyDescent="0.25">
      <c r="A88" s="141" t="str">
        <f t="shared" si="22"/>
        <v xml:space="preserve">Registrations; </v>
      </c>
      <c r="B88" s="256" t="s">
        <v>108</v>
      </c>
      <c r="E88" s="227" t="s">
        <v>145</v>
      </c>
      <c r="F88" s="227" t="s">
        <v>118</v>
      </c>
      <c r="G88" s="227" t="str">
        <f t="shared" si="30"/>
        <v>string</v>
      </c>
      <c r="H88" s="227" t="str">
        <f t="shared" si="31"/>
        <v/>
      </c>
      <c r="I88" s="227">
        <f t="shared" si="32"/>
        <v>40</v>
      </c>
      <c r="J88" s="227" t="str">
        <f t="shared" si="33"/>
        <v/>
      </c>
      <c r="K88" s="227" t="str">
        <f t="shared" si="34"/>
        <v/>
      </c>
      <c r="L88" s="227" t="str">
        <f t="shared" si="35"/>
        <v/>
      </c>
      <c r="M88" s="227" t="str">
        <f t="shared" si="36"/>
        <v/>
      </c>
    </row>
    <row r="89" spans="1:13" outlineLevel="1" x14ac:dyDescent="0.25">
      <c r="A89" s="141" t="str">
        <f t="shared" si="22"/>
        <v xml:space="preserve">Registrations; </v>
      </c>
      <c r="B89" s="256" t="s">
        <v>108</v>
      </c>
      <c r="E89" s="227" t="s">
        <v>147</v>
      </c>
      <c r="F89" s="227" t="s">
        <v>118</v>
      </c>
      <c r="G89" s="227" t="str">
        <f t="shared" si="30"/>
        <v>string</v>
      </c>
      <c r="H89" s="227" t="str">
        <f t="shared" si="31"/>
        <v/>
      </c>
      <c r="I89" s="227">
        <f t="shared" si="32"/>
        <v>3</v>
      </c>
      <c r="J89" s="227" t="str">
        <f t="shared" si="33"/>
        <v/>
      </c>
      <c r="K89" s="227" t="str">
        <f t="shared" si="34"/>
        <v/>
      </c>
      <c r="L89" s="227" t="str">
        <f t="shared" si="35"/>
        <v/>
      </c>
      <c r="M89" s="227" t="str">
        <f t="shared" si="36"/>
        <v/>
      </c>
    </row>
    <row r="90" spans="1:13" outlineLevel="1" x14ac:dyDescent="0.25">
      <c r="A90" s="141" t="str">
        <f t="shared" si="22"/>
        <v xml:space="preserve">Registrations; </v>
      </c>
      <c r="B90" s="256" t="s">
        <v>108</v>
      </c>
      <c r="C90" s="141" t="s">
        <v>175</v>
      </c>
      <c r="D90" s="227" t="s">
        <v>118</v>
      </c>
      <c r="E90" s="227" t="s">
        <v>176</v>
      </c>
      <c r="F90" s="227" t="s">
        <v>118</v>
      </c>
      <c r="G90" s="227" t="str">
        <f t="shared" si="30"/>
        <v>string</v>
      </c>
      <c r="H90" s="227" t="str">
        <f t="shared" si="31"/>
        <v/>
      </c>
      <c r="I90" s="227">
        <f t="shared" si="32"/>
        <v>40</v>
      </c>
      <c r="J90" s="227" t="str">
        <f t="shared" si="33"/>
        <v/>
      </c>
      <c r="K90" s="227" t="str">
        <f t="shared" si="34"/>
        <v/>
      </c>
      <c r="L90" s="227" t="str">
        <f t="shared" si="35"/>
        <v/>
      </c>
      <c r="M90" s="227" t="str">
        <f t="shared" si="36"/>
        <v/>
      </c>
    </row>
    <row r="91" spans="1:13" outlineLevel="1" x14ac:dyDescent="0.25">
      <c r="A91" s="141" t="str">
        <f t="shared" si="22"/>
        <v xml:space="preserve">Registrations; </v>
      </c>
      <c r="B91" s="256" t="s">
        <v>108</v>
      </c>
      <c r="C91" s="258" t="s">
        <v>177</v>
      </c>
      <c r="D91" s="227" t="s">
        <v>118</v>
      </c>
      <c r="E91" s="227" t="s">
        <v>162</v>
      </c>
      <c r="F91" s="227" t="s">
        <v>118</v>
      </c>
      <c r="G91" s="227" t="str">
        <f t="shared" si="30"/>
        <v>string</v>
      </c>
      <c r="H91" s="227" t="str">
        <f t="shared" si="31"/>
        <v/>
      </c>
      <c r="I91" s="227">
        <f t="shared" si="32"/>
        <v>70</v>
      </c>
      <c r="J91" s="227" t="str">
        <f t="shared" si="33"/>
        <v/>
      </c>
      <c r="K91" s="227" t="str">
        <f t="shared" si="34"/>
        <v/>
      </c>
      <c r="L91" s="227" t="str">
        <f t="shared" si="35"/>
        <v/>
      </c>
      <c r="M91" s="227" t="str">
        <f t="shared" si="36"/>
        <v/>
      </c>
    </row>
    <row r="92" spans="1:13" outlineLevel="1" x14ac:dyDescent="0.25">
      <c r="A92" s="141" t="str">
        <f t="shared" si="22"/>
        <v xml:space="preserve">Registrations; </v>
      </c>
      <c r="B92" s="256" t="s">
        <v>108</v>
      </c>
      <c r="C92" s="258" t="s">
        <v>163</v>
      </c>
      <c r="D92" s="227" t="s">
        <v>118</v>
      </c>
      <c r="E92" s="227" t="s">
        <v>164</v>
      </c>
      <c r="F92" s="227" t="s">
        <v>118</v>
      </c>
      <c r="G92" s="227" t="str">
        <f t="shared" si="30"/>
        <v>string</v>
      </c>
      <c r="H92" s="227" t="str">
        <f t="shared" si="31"/>
        <v/>
      </c>
      <c r="I92" s="227">
        <f t="shared" si="32"/>
        <v>20</v>
      </c>
      <c r="J92" s="227" t="str">
        <f t="shared" si="33"/>
        <v/>
      </c>
      <c r="K92" s="227" t="str">
        <f t="shared" si="34"/>
        <v/>
      </c>
      <c r="L92" s="227" t="str">
        <f t="shared" si="35"/>
        <v/>
      </c>
      <c r="M92" s="227" t="str">
        <f t="shared" si="36"/>
        <v/>
      </c>
    </row>
    <row r="93" spans="1:13" outlineLevel="1" x14ac:dyDescent="0.25">
      <c r="A93" s="141" t="str">
        <f t="shared" si="22"/>
        <v xml:space="preserve">Registrations; </v>
      </c>
      <c r="B93" s="256" t="s">
        <v>108</v>
      </c>
      <c r="C93" s="258"/>
      <c r="E93" s="227" t="s">
        <v>165</v>
      </c>
      <c r="F93" s="227" t="s">
        <v>118</v>
      </c>
      <c r="G93" s="227" t="str">
        <f t="shared" si="30"/>
        <v>string</v>
      </c>
      <c r="H93" s="227" t="str">
        <f t="shared" si="31"/>
        <v/>
      </c>
      <c r="I93" s="227">
        <f t="shared" si="32"/>
        <v>10</v>
      </c>
      <c r="J93" s="227" t="str">
        <f t="shared" si="33"/>
        <v/>
      </c>
      <c r="K93" s="227" t="str">
        <f t="shared" si="34"/>
        <v/>
      </c>
      <c r="L93" s="227" t="str">
        <f t="shared" si="35"/>
        <v/>
      </c>
      <c r="M93" s="227" t="str">
        <f t="shared" si="36"/>
        <v/>
      </c>
    </row>
    <row r="94" spans="1:13" outlineLevel="1" x14ac:dyDescent="0.25">
      <c r="A94" s="141" t="str">
        <f t="shared" si="22"/>
        <v xml:space="preserve">Registrations; </v>
      </c>
      <c r="B94" s="256" t="s">
        <v>108</v>
      </c>
      <c r="C94" s="258" t="s">
        <v>166</v>
      </c>
      <c r="D94" s="227" t="s">
        <v>118</v>
      </c>
      <c r="E94" s="227" t="s">
        <v>164</v>
      </c>
      <c r="F94" s="227" t="s">
        <v>118</v>
      </c>
      <c r="G94" s="227" t="str">
        <f t="shared" si="30"/>
        <v>string</v>
      </c>
      <c r="H94" s="227" t="str">
        <f t="shared" si="31"/>
        <v/>
      </c>
      <c r="I94" s="227">
        <f t="shared" si="32"/>
        <v>20</v>
      </c>
      <c r="J94" s="227" t="str">
        <f t="shared" si="33"/>
        <v/>
      </c>
      <c r="K94" s="227" t="str">
        <f t="shared" si="34"/>
        <v/>
      </c>
      <c r="L94" s="227" t="str">
        <f t="shared" si="35"/>
        <v/>
      </c>
      <c r="M94" s="227" t="str">
        <f t="shared" si="36"/>
        <v/>
      </c>
    </row>
    <row r="95" spans="1:13" outlineLevel="1" x14ac:dyDescent="0.25">
      <c r="A95" s="141" t="str">
        <f t="shared" si="22"/>
        <v xml:space="preserve">Registrations; </v>
      </c>
      <c r="B95" s="256" t="s">
        <v>108</v>
      </c>
      <c r="C95" s="258"/>
      <c r="E95" s="227" t="s">
        <v>165</v>
      </c>
      <c r="F95" s="227" t="s">
        <v>118</v>
      </c>
      <c r="G95" s="227" t="str">
        <f t="shared" si="30"/>
        <v>string</v>
      </c>
      <c r="H95" s="227" t="str">
        <f t="shared" si="31"/>
        <v/>
      </c>
      <c r="I95" s="227">
        <f t="shared" si="32"/>
        <v>10</v>
      </c>
      <c r="J95" s="227" t="str">
        <f t="shared" si="33"/>
        <v/>
      </c>
      <c r="K95" s="227" t="str">
        <f t="shared" si="34"/>
        <v/>
      </c>
      <c r="L95" s="227" t="str">
        <f t="shared" si="35"/>
        <v/>
      </c>
      <c r="M95" s="227" t="str">
        <f t="shared" si="36"/>
        <v/>
      </c>
    </row>
    <row r="96" spans="1:13" outlineLevel="1" x14ac:dyDescent="0.25">
      <c r="A96" s="141" t="str">
        <f t="shared" si="22"/>
        <v xml:space="preserve">Registrations; </v>
      </c>
      <c r="B96" s="256" t="s">
        <v>108</v>
      </c>
      <c r="C96" s="258" t="s">
        <v>167</v>
      </c>
      <c r="D96" s="227" t="s">
        <v>118</v>
      </c>
      <c r="E96" s="227" t="s">
        <v>164</v>
      </c>
      <c r="F96" s="227" t="s">
        <v>118</v>
      </c>
      <c r="G96" s="227" t="str">
        <f t="shared" si="30"/>
        <v>string</v>
      </c>
      <c r="H96" s="227" t="str">
        <f t="shared" si="31"/>
        <v/>
      </c>
      <c r="I96" s="227">
        <f t="shared" si="32"/>
        <v>20</v>
      </c>
      <c r="J96" s="227" t="str">
        <f t="shared" si="33"/>
        <v/>
      </c>
      <c r="K96" s="227" t="str">
        <f t="shared" si="34"/>
        <v/>
      </c>
      <c r="L96" s="227" t="str">
        <f t="shared" si="35"/>
        <v/>
      </c>
      <c r="M96" s="227" t="str">
        <f t="shared" si="36"/>
        <v/>
      </c>
    </row>
    <row r="97" spans="1:13" outlineLevel="1" x14ac:dyDescent="0.25">
      <c r="A97" s="141" t="str">
        <f t="shared" si="22"/>
        <v xml:space="preserve">Registrations; </v>
      </c>
      <c r="B97" s="256" t="s">
        <v>108</v>
      </c>
      <c r="C97" s="258"/>
      <c r="E97" s="227" t="s">
        <v>165</v>
      </c>
      <c r="F97" s="227" t="s">
        <v>118</v>
      </c>
      <c r="G97" s="227" t="str">
        <f t="shared" si="30"/>
        <v>string</v>
      </c>
      <c r="H97" s="227" t="str">
        <f t="shared" si="31"/>
        <v/>
      </c>
      <c r="I97" s="227">
        <f t="shared" si="32"/>
        <v>10</v>
      </c>
      <c r="J97" s="227" t="str">
        <f t="shared" si="33"/>
        <v/>
      </c>
      <c r="K97" s="227" t="str">
        <f t="shared" si="34"/>
        <v/>
      </c>
      <c r="L97" s="227" t="str">
        <f t="shared" si="35"/>
        <v/>
      </c>
      <c r="M97" s="227" t="str">
        <f t="shared" si="36"/>
        <v/>
      </c>
    </row>
    <row r="98" spans="1:13" outlineLevel="1" x14ac:dyDescent="0.25">
      <c r="A98" s="141" t="str">
        <f t="shared" si="22"/>
        <v xml:space="preserve">Registrations; </v>
      </c>
      <c r="B98" s="256" t="s">
        <v>108</v>
      </c>
      <c r="C98" s="258" t="s">
        <v>169</v>
      </c>
      <c r="D98" s="227" t="s">
        <v>118</v>
      </c>
      <c r="E98" s="227" t="s">
        <v>170</v>
      </c>
      <c r="F98" s="227" t="s">
        <v>118</v>
      </c>
      <c r="G98" s="227" t="str">
        <f t="shared" si="30"/>
        <v>string</v>
      </c>
      <c r="H98" s="227" t="str">
        <f t="shared" si="31"/>
        <v/>
      </c>
      <c r="I98" s="227">
        <f t="shared" si="32"/>
        <v>40</v>
      </c>
      <c r="J98" s="227" t="str">
        <f t="shared" si="33"/>
        <v/>
      </c>
      <c r="K98" s="227" t="str">
        <f t="shared" si="34"/>
        <v/>
      </c>
      <c r="L98" s="227" t="str">
        <f t="shared" si="35"/>
        <v/>
      </c>
      <c r="M98" s="227" t="str">
        <f t="shared" si="36"/>
        <v/>
      </c>
    </row>
    <row r="99" spans="1:13" outlineLevel="1" x14ac:dyDescent="0.25">
      <c r="A99" s="141" t="str">
        <f t="shared" si="22"/>
        <v xml:space="preserve">Registrations; </v>
      </c>
      <c r="B99" s="256" t="s">
        <v>108</v>
      </c>
      <c r="E99" s="227" t="s">
        <v>137</v>
      </c>
      <c r="F99" s="227" t="s">
        <v>118</v>
      </c>
      <c r="G99" s="227" t="str">
        <f t="shared" si="30"/>
        <v>string</v>
      </c>
      <c r="H99" s="227" t="str">
        <f t="shared" si="31"/>
        <v/>
      </c>
      <c r="I99" s="227">
        <f t="shared" si="32"/>
        <v>10</v>
      </c>
      <c r="J99" s="227" t="str">
        <f t="shared" si="33"/>
        <v/>
      </c>
      <c r="K99" s="227" t="str">
        <f t="shared" si="34"/>
        <v/>
      </c>
      <c r="L99" s="227" t="str">
        <f t="shared" si="35"/>
        <v/>
      </c>
      <c r="M99" s="227" t="str">
        <f t="shared" si="36"/>
        <v/>
      </c>
    </row>
    <row r="100" spans="1:13" outlineLevel="1" x14ac:dyDescent="0.25">
      <c r="A100" s="141" t="str">
        <f t="shared" si="22"/>
        <v xml:space="preserve">Registrations; </v>
      </c>
      <c r="B100" s="256" t="s">
        <v>108</v>
      </c>
      <c r="E100" s="227" t="s">
        <v>138</v>
      </c>
      <c r="F100" s="227" t="s">
        <v>118</v>
      </c>
      <c r="G100" s="227" t="str">
        <f t="shared" si="30"/>
        <v>string</v>
      </c>
      <c r="H100" s="227" t="str">
        <f t="shared" si="31"/>
        <v/>
      </c>
      <c r="I100" s="227">
        <f t="shared" si="32"/>
        <v>40</v>
      </c>
      <c r="J100" s="227" t="str">
        <f t="shared" si="33"/>
        <v/>
      </c>
      <c r="K100" s="227" t="str">
        <f t="shared" si="34"/>
        <v/>
      </c>
      <c r="L100" s="227" t="str">
        <f t="shared" si="35"/>
        <v/>
      </c>
      <c r="M100" s="227" t="str">
        <f t="shared" si="36"/>
        <v/>
      </c>
    </row>
    <row r="101" spans="1:13" outlineLevel="1" x14ac:dyDescent="0.25">
      <c r="A101" s="141" t="str">
        <f t="shared" si="22"/>
        <v xml:space="preserve">Registrations; </v>
      </c>
      <c r="B101" s="256" t="s">
        <v>108</v>
      </c>
      <c r="E101" s="227" t="s">
        <v>139</v>
      </c>
      <c r="F101" s="227" t="s">
        <v>118</v>
      </c>
      <c r="G101" s="227" t="str">
        <f t="shared" si="30"/>
        <v>string</v>
      </c>
      <c r="H101" s="227" t="str">
        <f t="shared" si="31"/>
        <v/>
      </c>
      <c r="I101" s="227">
        <f t="shared" si="32"/>
        <v>40</v>
      </c>
      <c r="J101" s="227" t="str">
        <f t="shared" si="33"/>
        <v/>
      </c>
      <c r="K101" s="227" t="str">
        <f t="shared" si="34"/>
        <v/>
      </c>
      <c r="L101" s="227" t="str">
        <f t="shared" si="35"/>
        <v/>
      </c>
      <c r="M101" s="227" t="str">
        <f t="shared" si="36"/>
        <v/>
      </c>
    </row>
    <row r="102" spans="1:13" outlineLevel="1" x14ac:dyDescent="0.25">
      <c r="A102" s="141" t="str">
        <f t="shared" si="22"/>
        <v xml:space="preserve">Registrations; </v>
      </c>
      <c r="B102" s="256" t="s">
        <v>108</v>
      </c>
      <c r="E102" s="227" t="s">
        <v>140</v>
      </c>
      <c r="F102" s="227" t="s">
        <v>118</v>
      </c>
      <c r="G102" s="227" t="str">
        <f t="shared" si="30"/>
        <v>string</v>
      </c>
      <c r="H102" s="227" t="str">
        <f t="shared" si="31"/>
        <v/>
      </c>
      <c r="I102" s="227">
        <f t="shared" si="32"/>
        <v>10</v>
      </c>
      <c r="J102" s="227" t="str">
        <f t="shared" si="33"/>
        <v/>
      </c>
      <c r="K102" s="227" t="str">
        <f t="shared" si="34"/>
        <v/>
      </c>
      <c r="L102" s="227" t="str">
        <f t="shared" si="35"/>
        <v/>
      </c>
      <c r="M102" s="227" t="str">
        <f t="shared" si="36"/>
        <v>Yes</v>
      </c>
    </row>
    <row r="103" spans="1:13" outlineLevel="1" x14ac:dyDescent="0.25">
      <c r="A103" s="141" t="str">
        <f t="shared" si="22"/>
        <v xml:space="preserve">Registrations; </v>
      </c>
      <c r="B103" s="256" t="s">
        <v>108</v>
      </c>
      <c r="E103" s="227" t="s">
        <v>141</v>
      </c>
      <c r="F103" s="227" t="s">
        <v>102</v>
      </c>
      <c r="G103" s="227" t="str">
        <f t="shared" si="30"/>
        <v>string</v>
      </c>
      <c r="H103" s="227" t="str">
        <f t="shared" si="31"/>
        <v/>
      </c>
      <c r="I103" s="227">
        <f t="shared" si="32"/>
        <v>60</v>
      </c>
      <c r="J103" s="227" t="str">
        <f t="shared" si="33"/>
        <v/>
      </c>
      <c r="K103" s="227" t="str">
        <f t="shared" si="34"/>
        <v/>
      </c>
      <c r="L103" s="227" t="str">
        <f t="shared" si="35"/>
        <v/>
      </c>
      <c r="M103" s="227" t="str">
        <f t="shared" si="36"/>
        <v>Yes</v>
      </c>
    </row>
    <row r="104" spans="1:13" outlineLevel="1" x14ac:dyDescent="0.25">
      <c r="A104" s="141" t="str">
        <f t="shared" si="22"/>
        <v xml:space="preserve">Registrations; </v>
      </c>
      <c r="B104" s="256" t="s">
        <v>108</v>
      </c>
      <c r="E104" s="227" t="s">
        <v>142</v>
      </c>
      <c r="F104" s="227" t="s">
        <v>118</v>
      </c>
      <c r="G104" s="227" t="str">
        <f t="shared" si="30"/>
        <v>string</v>
      </c>
      <c r="H104" s="227" t="str">
        <f t="shared" si="31"/>
        <v/>
      </c>
      <c r="I104" s="227">
        <f t="shared" si="32"/>
        <v>40</v>
      </c>
      <c r="J104" s="227" t="str">
        <f t="shared" si="33"/>
        <v/>
      </c>
      <c r="K104" s="227" t="str">
        <f t="shared" si="34"/>
        <v/>
      </c>
      <c r="L104" s="227" t="str">
        <f t="shared" si="35"/>
        <v/>
      </c>
      <c r="M104" s="227" t="str">
        <f t="shared" si="36"/>
        <v/>
      </c>
    </row>
    <row r="105" spans="1:13" outlineLevel="1" x14ac:dyDescent="0.25">
      <c r="A105" s="141" t="str">
        <f t="shared" si="22"/>
        <v xml:space="preserve">Registrations; </v>
      </c>
      <c r="B105" s="256" t="s">
        <v>108</v>
      </c>
      <c r="E105" s="227" t="s">
        <v>143</v>
      </c>
      <c r="F105" s="227" t="s">
        <v>118</v>
      </c>
      <c r="G105" s="227" t="str">
        <f t="shared" si="30"/>
        <v>string</v>
      </c>
      <c r="H105" s="227" t="str">
        <f t="shared" si="31"/>
        <v/>
      </c>
      <c r="I105" s="227">
        <f t="shared" si="32"/>
        <v>40</v>
      </c>
      <c r="J105" s="227" t="str">
        <f t="shared" si="33"/>
        <v/>
      </c>
      <c r="K105" s="227" t="str">
        <f t="shared" si="34"/>
        <v/>
      </c>
      <c r="L105" s="227" t="str">
        <f t="shared" si="35"/>
        <v/>
      </c>
      <c r="M105" s="227" t="str">
        <f t="shared" si="36"/>
        <v/>
      </c>
    </row>
    <row r="106" spans="1:13" outlineLevel="1" x14ac:dyDescent="0.25">
      <c r="A106" s="141" t="str">
        <f t="shared" si="22"/>
        <v xml:space="preserve">Registrations; </v>
      </c>
      <c r="B106" s="256" t="s">
        <v>108</v>
      </c>
      <c r="E106" s="227" t="s">
        <v>144</v>
      </c>
      <c r="F106" s="227" t="s">
        <v>118</v>
      </c>
      <c r="G106" s="227" t="str">
        <f t="shared" si="30"/>
        <v>string</v>
      </c>
      <c r="H106" s="227" t="str">
        <f t="shared" si="31"/>
        <v/>
      </c>
      <c r="I106" s="227">
        <f t="shared" si="32"/>
        <v>10</v>
      </c>
      <c r="J106" s="227" t="str">
        <f t="shared" si="33"/>
        <v/>
      </c>
      <c r="K106" s="227" t="str">
        <f t="shared" si="34"/>
        <v/>
      </c>
      <c r="L106" s="227" t="str">
        <f t="shared" si="35"/>
        <v/>
      </c>
      <c r="M106" s="227" t="str">
        <f t="shared" si="36"/>
        <v/>
      </c>
    </row>
    <row r="107" spans="1:13" outlineLevel="1" x14ac:dyDescent="0.25">
      <c r="A107" s="141" t="str">
        <f t="shared" si="22"/>
        <v xml:space="preserve">Registrations; </v>
      </c>
      <c r="B107" s="256" t="s">
        <v>108</v>
      </c>
      <c r="E107" s="227" t="s">
        <v>145</v>
      </c>
      <c r="F107" s="227" t="s">
        <v>118</v>
      </c>
      <c r="G107" s="227" t="str">
        <f t="shared" si="30"/>
        <v>string</v>
      </c>
      <c r="H107" s="227" t="str">
        <f t="shared" si="31"/>
        <v/>
      </c>
      <c r="I107" s="227">
        <f t="shared" si="32"/>
        <v>40</v>
      </c>
      <c r="J107" s="227" t="str">
        <f t="shared" si="33"/>
        <v/>
      </c>
      <c r="K107" s="227" t="str">
        <f t="shared" si="34"/>
        <v/>
      </c>
      <c r="L107" s="227" t="str">
        <f t="shared" si="35"/>
        <v/>
      </c>
      <c r="M107" s="227" t="str">
        <f t="shared" si="36"/>
        <v/>
      </c>
    </row>
    <row r="108" spans="1:13" outlineLevel="1" x14ac:dyDescent="0.25">
      <c r="A108" s="141" t="str">
        <f t="shared" si="22"/>
        <v xml:space="preserve">Registrations; </v>
      </c>
      <c r="B108" s="256" t="s">
        <v>108</v>
      </c>
      <c r="E108" s="227" t="s">
        <v>146</v>
      </c>
      <c r="F108" s="227" t="s">
        <v>118</v>
      </c>
      <c r="G108" s="227" t="str">
        <f t="shared" si="30"/>
        <v>string</v>
      </c>
      <c r="H108" s="227" t="str">
        <f t="shared" si="31"/>
        <v/>
      </c>
      <c r="I108" s="227">
        <f t="shared" si="32"/>
        <v>3</v>
      </c>
      <c r="J108" s="227" t="str">
        <f t="shared" si="33"/>
        <v/>
      </c>
      <c r="K108" s="227" t="str">
        <f t="shared" si="34"/>
        <v/>
      </c>
      <c r="L108" s="227" t="str">
        <f t="shared" si="35"/>
        <v/>
      </c>
      <c r="M108" s="227" t="str">
        <f t="shared" si="36"/>
        <v/>
      </c>
    </row>
    <row r="109" spans="1:13" outlineLevel="1" x14ac:dyDescent="0.25">
      <c r="A109" s="141" t="str">
        <f t="shared" si="22"/>
        <v xml:space="preserve">Registrations; </v>
      </c>
      <c r="B109" s="256" t="s">
        <v>108</v>
      </c>
      <c r="E109" s="227" t="s">
        <v>171</v>
      </c>
      <c r="F109" s="227" t="s">
        <v>118</v>
      </c>
      <c r="G109" s="227" t="str">
        <f t="shared" si="30"/>
        <v>string</v>
      </c>
      <c r="H109" s="227" t="str">
        <f t="shared" si="31"/>
        <v/>
      </c>
      <c r="I109" s="227">
        <f t="shared" si="32"/>
        <v>40</v>
      </c>
      <c r="J109" s="227" t="str">
        <f t="shared" si="33"/>
        <v/>
      </c>
      <c r="K109" s="227" t="str">
        <f t="shared" si="34"/>
        <v/>
      </c>
      <c r="L109" s="227" t="str">
        <f t="shared" si="35"/>
        <v/>
      </c>
      <c r="M109" s="227" t="str">
        <f t="shared" si="36"/>
        <v/>
      </c>
    </row>
    <row r="110" spans="1:13" outlineLevel="1" x14ac:dyDescent="0.25">
      <c r="A110" s="141" t="str">
        <f t="shared" si="22"/>
        <v xml:space="preserve">Registrations; </v>
      </c>
      <c r="B110" s="256" t="s">
        <v>108</v>
      </c>
      <c r="E110" s="227" t="s">
        <v>147</v>
      </c>
      <c r="F110" s="227" t="s">
        <v>118</v>
      </c>
      <c r="G110" s="227" t="str">
        <f t="shared" si="30"/>
        <v>string</v>
      </c>
      <c r="H110" s="227" t="str">
        <f t="shared" si="31"/>
        <v/>
      </c>
      <c r="I110" s="227">
        <f t="shared" si="32"/>
        <v>3</v>
      </c>
      <c r="J110" s="227" t="str">
        <f t="shared" si="33"/>
        <v/>
      </c>
      <c r="K110" s="227" t="str">
        <f t="shared" si="34"/>
        <v/>
      </c>
      <c r="L110" s="227" t="str">
        <f t="shared" si="35"/>
        <v/>
      </c>
      <c r="M110" s="227" t="str">
        <f t="shared" si="36"/>
        <v/>
      </c>
    </row>
    <row r="111" spans="1:13" outlineLevel="1" x14ac:dyDescent="0.25">
      <c r="A111" s="141" t="str">
        <f t="shared" si="22"/>
        <v xml:space="preserve">Registrations; </v>
      </c>
      <c r="B111" s="256" t="s">
        <v>108</v>
      </c>
      <c r="C111" s="141" t="s">
        <v>178</v>
      </c>
      <c r="D111" s="227" t="s">
        <v>118</v>
      </c>
      <c r="E111" s="227" t="s">
        <v>162</v>
      </c>
      <c r="F111" s="227" t="s">
        <v>118</v>
      </c>
      <c r="G111" s="227" t="str">
        <f t="shared" si="30"/>
        <v>string</v>
      </c>
      <c r="H111" s="227" t="str">
        <f t="shared" si="31"/>
        <v/>
      </c>
      <c r="I111" s="227">
        <f t="shared" si="32"/>
        <v>70</v>
      </c>
      <c r="J111" s="227" t="str">
        <f t="shared" si="33"/>
        <v/>
      </c>
      <c r="K111" s="227" t="str">
        <f t="shared" si="34"/>
        <v/>
      </c>
      <c r="L111" s="227" t="str">
        <f t="shared" si="35"/>
        <v/>
      </c>
      <c r="M111" s="227" t="str">
        <f t="shared" si="36"/>
        <v/>
      </c>
    </row>
    <row r="112" spans="1:13" outlineLevel="1" x14ac:dyDescent="0.25">
      <c r="A112" s="141" t="str">
        <f t="shared" si="22"/>
        <v xml:space="preserve">Registrations; </v>
      </c>
      <c r="B112" s="256" t="s">
        <v>108</v>
      </c>
      <c r="C112" s="258" t="s">
        <v>163</v>
      </c>
      <c r="D112" s="227" t="s">
        <v>118</v>
      </c>
      <c r="E112" s="227" t="s">
        <v>164</v>
      </c>
      <c r="F112" s="227" t="s">
        <v>118</v>
      </c>
      <c r="G112" s="227" t="str">
        <f t="shared" si="30"/>
        <v>string</v>
      </c>
      <c r="H112" s="227" t="str">
        <f t="shared" si="31"/>
        <v/>
      </c>
      <c r="I112" s="227">
        <f t="shared" si="32"/>
        <v>20</v>
      </c>
      <c r="J112" s="227" t="str">
        <f t="shared" si="33"/>
        <v/>
      </c>
      <c r="K112" s="227" t="str">
        <f t="shared" si="34"/>
        <v/>
      </c>
      <c r="L112" s="227" t="str">
        <f t="shared" si="35"/>
        <v/>
      </c>
      <c r="M112" s="227" t="str">
        <f t="shared" si="36"/>
        <v/>
      </c>
    </row>
    <row r="113" spans="1:13" outlineLevel="1" x14ac:dyDescent="0.25">
      <c r="A113" s="141" t="str">
        <f t="shared" si="22"/>
        <v xml:space="preserve">Registrations; </v>
      </c>
      <c r="B113" s="256" t="s">
        <v>108</v>
      </c>
      <c r="C113" s="258"/>
      <c r="E113" s="227" t="s">
        <v>165</v>
      </c>
      <c r="F113" s="227" t="s">
        <v>118</v>
      </c>
      <c r="G113" s="227" t="str">
        <f t="shared" si="30"/>
        <v>string</v>
      </c>
      <c r="H113" s="227" t="str">
        <f t="shared" si="31"/>
        <v/>
      </c>
      <c r="I113" s="227">
        <f t="shared" si="32"/>
        <v>10</v>
      </c>
      <c r="J113" s="227" t="str">
        <f t="shared" si="33"/>
        <v/>
      </c>
      <c r="K113" s="227" t="str">
        <f t="shared" si="34"/>
        <v/>
      </c>
      <c r="L113" s="227" t="str">
        <f t="shared" si="35"/>
        <v/>
      </c>
      <c r="M113" s="227" t="str">
        <f t="shared" si="36"/>
        <v/>
      </c>
    </row>
    <row r="114" spans="1:13" outlineLevel="1" x14ac:dyDescent="0.25">
      <c r="A114" s="141" t="str">
        <f t="shared" si="22"/>
        <v xml:space="preserve">Registrations; </v>
      </c>
      <c r="B114" s="256" t="s">
        <v>108</v>
      </c>
      <c r="C114" s="258" t="s">
        <v>166</v>
      </c>
      <c r="D114" s="227" t="s">
        <v>118</v>
      </c>
      <c r="E114" s="227" t="s">
        <v>164</v>
      </c>
      <c r="F114" s="227" t="s">
        <v>118</v>
      </c>
      <c r="G114" s="227" t="str">
        <f t="shared" si="30"/>
        <v>string</v>
      </c>
      <c r="H114" s="227" t="str">
        <f t="shared" si="31"/>
        <v/>
      </c>
      <c r="I114" s="227">
        <f t="shared" si="32"/>
        <v>20</v>
      </c>
      <c r="J114" s="227" t="str">
        <f t="shared" si="33"/>
        <v/>
      </c>
      <c r="K114" s="227" t="str">
        <f t="shared" si="34"/>
        <v/>
      </c>
      <c r="L114" s="227" t="str">
        <f t="shared" si="35"/>
        <v/>
      </c>
      <c r="M114" s="227" t="str">
        <f t="shared" si="36"/>
        <v/>
      </c>
    </row>
    <row r="115" spans="1:13" outlineLevel="1" x14ac:dyDescent="0.25">
      <c r="A115" s="141" t="str">
        <f t="shared" si="22"/>
        <v xml:space="preserve">Registrations; </v>
      </c>
      <c r="B115" s="256" t="s">
        <v>108</v>
      </c>
      <c r="C115" s="258"/>
      <c r="E115" s="227" t="s">
        <v>165</v>
      </c>
      <c r="F115" s="227" t="s">
        <v>118</v>
      </c>
      <c r="G115" s="227" t="str">
        <f t="shared" si="30"/>
        <v>string</v>
      </c>
      <c r="H115" s="227" t="str">
        <f t="shared" si="31"/>
        <v/>
      </c>
      <c r="I115" s="227">
        <f t="shared" si="32"/>
        <v>10</v>
      </c>
      <c r="J115" s="227" t="str">
        <f t="shared" si="33"/>
        <v/>
      </c>
      <c r="K115" s="227" t="str">
        <f t="shared" si="34"/>
        <v/>
      </c>
      <c r="L115" s="227" t="str">
        <f t="shared" si="35"/>
        <v/>
      </c>
      <c r="M115" s="227" t="str">
        <f t="shared" si="36"/>
        <v/>
      </c>
    </row>
    <row r="116" spans="1:13" outlineLevel="1" x14ac:dyDescent="0.25">
      <c r="A116" s="141" t="str">
        <f t="shared" si="22"/>
        <v xml:space="preserve">Registrations; </v>
      </c>
      <c r="B116" s="256" t="s">
        <v>108</v>
      </c>
      <c r="C116" s="258" t="s">
        <v>167</v>
      </c>
      <c r="D116" s="227" t="s">
        <v>118</v>
      </c>
      <c r="E116" s="227" t="s">
        <v>164</v>
      </c>
      <c r="F116" s="227" t="s">
        <v>118</v>
      </c>
      <c r="G116" s="227" t="str">
        <f t="shared" si="30"/>
        <v>string</v>
      </c>
      <c r="H116" s="227" t="str">
        <f t="shared" si="31"/>
        <v/>
      </c>
      <c r="I116" s="227">
        <f t="shared" si="32"/>
        <v>20</v>
      </c>
      <c r="J116" s="227" t="str">
        <f t="shared" si="33"/>
        <v/>
      </c>
      <c r="K116" s="227" t="str">
        <f t="shared" si="34"/>
        <v/>
      </c>
      <c r="L116" s="227" t="str">
        <f t="shared" si="35"/>
        <v/>
      </c>
      <c r="M116" s="227" t="str">
        <f t="shared" si="36"/>
        <v/>
      </c>
    </row>
    <row r="117" spans="1:13" outlineLevel="1" x14ac:dyDescent="0.25">
      <c r="A117" s="141" t="str">
        <f t="shared" si="22"/>
        <v xml:space="preserve">Registrations; </v>
      </c>
      <c r="B117" s="256" t="s">
        <v>108</v>
      </c>
      <c r="C117" s="258"/>
      <c r="E117" s="227" t="s">
        <v>165</v>
      </c>
      <c r="F117" s="227" t="s">
        <v>118</v>
      </c>
      <c r="G117" s="227" t="str">
        <f t="shared" si="30"/>
        <v>string</v>
      </c>
      <c r="H117" s="227" t="str">
        <f t="shared" si="31"/>
        <v/>
      </c>
      <c r="I117" s="227">
        <f t="shared" si="32"/>
        <v>10</v>
      </c>
      <c r="J117" s="227" t="str">
        <f t="shared" si="33"/>
        <v/>
      </c>
      <c r="K117" s="227" t="str">
        <f t="shared" si="34"/>
        <v/>
      </c>
      <c r="L117" s="227" t="str">
        <f t="shared" si="35"/>
        <v/>
      </c>
      <c r="M117" s="227" t="str">
        <f t="shared" si="36"/>
        <v/>
      </c>
    </row>
    <row r="118" spans="1:13" outlineLevel="1" x14ac:dyDescent="0.25">
      <c r="A118" s="141" t="str">
        <f t="shared" si="22"/>
        <v xml:space="preserve">Registrations; </v>
      </c>
      <c r="B118" s="256" t="s">
        <v>108</v>
      </c>
      <c r="C118" s="141" t="s">
        <v>179</v>
      </c>
      <c r="D118" s="227" t="s">
        <v>118</v>
      </c>
      <c r="E118" s="227" t="s">
        <v>180</v>
      </c>
      <c r="F118" s="227" t="s">
        <v>118</v>
      </c>
      <c r="G118" s="227" t="str">
        <f t="shared" si="30"/>
        <v>string</v>
      </c>
      <c r="H118" s="227" t="str">
        <f t="shared" si="31"/>
        <v/>
      </c>
      <c r="I118" s="227">
        <f t="shared" si="32"/>
        <v>15</v>
      </c>
      <c r="J118" s="227" t="str">
        <f t="shared" si="33"/>
        <v/>
      </c>
      <c r="K118" s="227" t="str">
        <f t="shared" si="34"/>
        <v/>
      </c>
      <c r="L118" s="227" t="str">
        <f t="shared" si="35"/>
        <v/>
      </c>
      <c r="M118" s="227" t="str">
        <f t="shared" si="36"/>
        <v/>
      </c>
    </row>
    <row r="119" spans="1:13" outlineLevel="1" x14ac:dyDescent="0.25">
      <c r="A119" s="141" t="str">
        <f t="shared" si="22"/>
        <v xml:space="preserve">Registrations; </v>
      </c>
      <c r="B119" s="256" t="s">
        <v>108</v>
      </c>
      <c r="E119" s="227" t="s">
        <v>181</v>
      </c>
      <c r="F119" s="227" t="s">
        <v>118</v>
      </c>
      <c r="G119" s="227" t="str">
        <f t="shared" si="30"/>
        <v>string</v>
      </c>
      <c r="H119" s="227" t="str">
        <f t="shared" si="31"/>
        <v/>
      </c>
      <c r="I119" s="227">
        <f t="shared" si="32"/>
        <v>9</v>
      </c>
      <c r="J119" s="227" t="str">
        <f t="shared" si="33"/>
        <v/>
      </c>
      <c r="K119" s="227" t="str">
        <f t="shared" si="34"/>
        <v/>
      </c>
      <c r="L119" s="227" t="str">
        <f t="shared" si="35"/>
        <v/>
      </c>
      <c r="M119" s="227" t="str">
        <f t="shared" si="36"/>
        <v/>
      </c>
    </row>
    <row r="120" spans="1:13" outlineLevel="1" x14ac:dyDescent="0.25">
      <c r="A120" s="141" t="str">
        <f t="shared" si="22"/>
        <v xml:space="preserve">Registrations; </v>
      </c>
      <c r="B120" s="256" t="s">
        <v>108</v>
      </c>
      <c r="C120" s="258" t="s">
        <v>182</v>
      </c>
      <c r="D120" s="227" t="s">
        <v>183</v>
      </c>
      <c r="E120" s="227" t="s">
        <v>184</v>
      </c>
      <c r="F120" s="227" t="s">
        <v>118</v>
      </c>
      <c r="G120" s="227" t="str">
        <f t="shared" si="30"/>
        <v>string</v>
      </c>
      <c r="H120" s="227" t="str">
        <f t="shared" si="31"/>
        <v/>
      </c>
      <c r="I120" s="227">
        <f t="shared" si="32"/>
        <v>3</v>
      </c>
      <c r="J120" s="227" t="str">
        <f t="shared" si="33"/>
        <v/>
      </c>
      <c r="K120" s="227" t="str">
        <f t="shared" si="34"/>
        <v/>
      </c>
      <c r="L120" s="227" t="str">
        <f t="shared" si="35"/>
        <v/>
      </c>
      <c r="M120" s="227" t="str">
        <f t="shared" si="36"/>
        <v/>
      </c>
    </row>
    <row r="121" spans="1:13" outlineLevel="1" x14ac:dyDescent="0.25">
      <c r="A121" s="141" t="str">
        <f t="shared" si="22"/>
        <v xml:space="preserve">Registrations; </v>
      </c>
      <c r="B121" s="256" t="s">
        <v>108</v>
      </c>
      <c r="E121" s="227" t="s">
        <v>185</v>
      </c>
      <c r="F121" s="227" t="s">
        <v>118</v>
      </c>
      <c r="G121" s="227" t="str">
        <f t="shared" si="30"/>
        <v>string</v>
      </c>
      <c r="H121" s="227" t="str">
        <f t="shared" si="31"/>
        <v/>
      </c>
      <c r="I121" s="227">
        <f t="shared" si="32"/>
        <v>10</v>
      </c>
      <c r="J121" s="227" t="str">
        <f t="shared" si="33"/>
        <v/>
      </c>
      <c r="K121" s="227" t="str">
        <f t="shared" si="34"/>
        <v/>
      </c>
      <c r="L121" s="227" t="str">
        <f t="shared" si="35"/>
        <v/>
      </c>
      <c r="M121" s="227" t="str">
        <f t="shared" si="36"/>
        <v/>
      </c>
    </row>
    <row r="122" spans="1:13" outlineLevel="1" x14ac:dyDescent="0.25">
      <c r="A122" s="141" t="str">
        <f t="shared" si="22"/>
        <v xml:space="preserve">Registrations; </v>
      </c>
      <c r="B122" s="256" t="s">
        <v>108</v>
      </c>
      <c r="E122" s="227" t="s">
        <v>186</v>
      </c>
      <c r="F122" s="227" t="s">
        <v>102</v>
      </c>
      <c r="G122" s="227" t="str">
        <f t="shared" si="30"/>
        <v>decimal</v>
      </c>
      <c r="H122" s="227" t="str">
        <f t="shared" si="31"/>
        <v/>
      </c>
      <c r="I122" s="227" t="str">
        <f t="shared" si="32"/>
        <v/>
      </c>
      <c r="J122" s="227" t="str">
        <f t="shared" si="33"/>
        <v/>
      </c>
      <c r="K122" s="227">
        <f t="shared" si="34"/>
        <v>15</v>
      </c>
      <c r="L122" s="227">
        <f t="shared" si="35"/>
        <v>3</v>
      </c>
      <c r="M122" s="227" t="str">
        <f t="shared" si="36"/>
        <v/>
      </c>
    </row>
    <row r="123" spans="1:13" outlineLevel="1" x14ac:dyDescent="0.25">
      <c r="A123" s="141"/>
      <c r="B123" s="256" t="s">
        <v>108</v>
      </c>
      <c r="E123" s="227" t="s">
        <v>187</v>
      </c>
      <c r="F123" s="227" t="s">
        <v>118</v>
      </c>
      <c r="G123" s="227" t="str">
        <f t="shared" si="30"/>
        <v>string</v>
      </c>
      <c r="H123" s="227">
        <f t="shared" si="31"/>
        <v>2</v>
      </c>
      <c r="I123" s="227" t="str">
        <f t="shared" si="32"/>
        <v/>
      </c>
      <c r="J123" s="227" t="str">
        <f t="shared" si="33"/>
        <v/>
      </c>
      <c r="K123" s="227" t="str">
        <f t="shared" si="34"/>
        <v/>
      </c>
      <c r="L123" s="227" t="str">
        <f t="shared" si="35"/>
        <v/>
      </c>
      <c r="M123" s="227" t="str">
        <f t="shared" si="36"/>
        <v/>
      </c>
    </row>
    <row r="124" spans="1:13" outlineLevel="1" x14ac:dyDescent="0.25">
      <c r="A124" s="141"/>
      <c r="B124" s="256" t="s">
        <v>108</v>
      </c>
      <c r="C124" s="141" t="s">
        <v>188</v>
      </c>
      <c r="D124" s="227" t="s">
        <v>189</v>
      </c>
      <c r="E124" s="227" t="s">
        <v>190</v>
      </c>
      <c r="F124" s="227" t="s">
        <v>102</v>
      </c>
      <c r="G124" s="227" t="str">
        <f t="shared" si="30"/>
        <v>string</v>
      </c>
      <c r="H124" s="227">
        <f t="shared" si="31"/>
        <v>4</v>
      </c>
      <c r="I124" s="227" t="str">
        <f t="shared" si="32"/>
        <v/>
      </c>
      <c r="J124" s="227" t="str">
        <f t="shared" si="33"/>
        <v/>
      </c>
      <c r="K124" s="227" t="str">
        <f t="shared" si="34"/>
        <v/>
      </c>
      <c r="L124" s="227" t="str">
        <f t="shared" si="35"/>
        <v/>
      </c>
      <c r="M124" s="227" t="str">
        <f t="shared" si="36"/>
        <v/>
      </c>
    </row>
    <row r="125" spans="1:13" outlineLevel="1" x14ac:dyDescent="0.25">
      <c r="A125" s="141" t="str">
        <f>IF(B123="","",VLOOKUP(B123,mapping_result,2,FALSE))</f>
        <v xml:space="preserve">Registrations; </v>
      </c>
      <c r="B125" s="256" t="s">
        <v>108</v>
      </c>
      <c r="C125" s="141" t="s">
        <v>191</v>
      </c>
      <c r="D125" s="227" t="s">
        <v>118</v>
      </c>
      <c r="E125" s="227" t="s">
        <v>192</v>
      </c>
      <c r="F125" s="227" t="s">
        <v>102</v>
      </c>
      <c r="G125" s="227" t="s">
        <v>135</v>
      </c>
      <c r="H125" s="227">
        <v>2</v>
      </c>
    </row>
    <row r="126" spans="1:13" outlineLevel="1" x14ac:dyDescent="0.25">
      <c r="A126" s="141"/>
      <c r="B126" s="256" t="s">
        <v>108</v>
      </c>
      <c r="E126" s="227" t="s">
        <v>193</v>
      </c>
      <c r="F126" s="227" t="s">
        <v>102</v>
      </c>
      <c r="G126" s="227" t="s">
        <v>135</v>
      </c>
      <c r="I126" s="227">
        <v>10</v>
      </c>
    </row>
    <row r="127" spans="1:13" x14ac:dyDescent="0.25">
      <c r="A127" s="141" t="str">
        <f t="shared" si="22"/>
        <v xml:space="preserve">Objection and Cancellation; </v>
      </c>
      <c r="B127" s="260" t="s">
        <v>194</v>
      </c>
      <c r="C127" s="261" t="str">
        <f>VLOOKUP($B127,MMnames,2,FALSE)</f>
        <v>Cancel Registration Request</v>
      </c>
      <c r="D127" s="262"/>
      <c r="E127" s="262"/>
      <c r="F127" s="263"/>
      <c r="G127" s="263"/>
      <c r="H127" s="263"/>
      <c r="I127" s="263"/>
      <c r="J127" s="263"/>
      <c r="K127" s="263"/>
      <c r="L127" s="263"/>
      <c r="M127" s="263"/>
    </row>
    <row r="128" spans="1:13" outlineLevel="1" x14ac:dyDescent="0.25">
      <c r="A128" s="141" t="str">
        <f t="shared" ref="A128:A185" si="37">IF(B128="","",VLOOKUP(B128,mapping_result,2,FALSE))</f>
        <v xml:space="preserve">Objection and Cancellation; </v>
      </c>
      <c r="B128" s="256" t="s">
        <v>194</v>
      </c>
      <c r="C128" s="141" t="s">
        <v>109</v>
      </c>
      <c r="E128" s="227" t="s">
        <v>110</v>
      </c>
      <c r="F128" s="227" t="s">
        <v>102</v>
      </c>
      <c r="G128" s="227" t="str">
        <f t="shared" ref="G128:G138" si="38">VLOOKUP(E128,DI_schema,2,FALSE)</f>
        <v>string</v>
      </c>
      <c r="H128" s="227">
        <f t="shared" ref="H128:H138" si="39">VLOOKUP($E128,DI_schema,3,FALSE)</f>
        <v>11</v>
      </c>
      <c r="I128" s="227" t="str">
        <f t="shared" ref="I128:I138" si="40">VLOOKUP($E128,DI_schema,4,FALSE)</f>
        <v/>
      </c>
      <c r="J128" s="227" t="str">
        <f t="shared" ref="J128:J138" si="41">VLOOKUP($E128,DI_schema,5,FALSE)</f>
        <v/>
      </c>
      <c r="K128" s="227" t="str">
        <f t="shared" ref="K128:K138" si="42">VLOOKUP($E128,DI_schema,6,FALSE)</f>
        <v/>
      </c>
      <c r="L128" s="227" t="str">
        <f t="shared" ref="L128:L138" si="43">VLOOKUP($E128,DI_schema,7,FALSE)</f>
        <v/>
      </c>
      <c r="M128" s="227" t="str">
        <f t="shared" ref="M128:M138" si="44">IF(LEN(VLOOKUP($E128,DI_schema,8,FALSE))&gt;0,"Yes","")</f>
        <v/>
      </c>
    </row>
    <row r="129" spans="1:13" outlineLevel="1" x14ac:dyDescent="0.25">
      <c r="A129" s="141" t="str">
        <f t="shared" si="37"/>
        <v xml:space="preserve">Objection and Cancellation; </v>
      </c>
      <c r="B129" s="256" t="s">
        <v>194</v>
      </c>
      <c r="E129" s="227" t="s">
        <v>111</v>
      </c>
      <c r="F129" s="227" t="s">
        <v>102</v>
      </c>
      <c r="G129" s="227" t="str">
        <f t="shared" si="38"/>
        <v>string</v>
      </c>
      <c r="H129" s="227" t="str">
        <f t="shared" si="39"/>
        <v/>
      </c>
      <c r="I129" s="227">
        <f t="shared" si="40"/>
        <v>35</v>
      </c>
      <c r="J129" s="227" t="str">
        <f t="shared" si="41"/>
        <v/>
      </c>
      <c r="K129" s="227" t="str">
        <f t="shared" si="42"/>
        <v/>
      </c>
      <c r="L129" s="227" t="str">
        <f t="shared" si="43"/>
        <v/>
      </c>
      <c r="M129" s="227" t="str">
        <f t="shared" si="44"/>
        <v/>
      </c>
    </row>
    <row r="130" spans="1:13" outlineLevel="1" x14ac:dyDescent="0.25">
      <c r="A130" s="141" t="str">
        <f t="shared" si="37"/>
        <v xml:space="preserve">Objection and Cancellation; </v>
      </c>
      <c r="B130" s="256" t="s">
        <v>194</v>
      </c>
      <c r="E130" s="227" t="s">
        <v>195</v>
      </c>
      <c r="F130" s="227" t="s">
        <v>102</v>
      </c>
      <c r="G130" s="227" t="str">
        <f t="shared" si="38"/>
        <v>string</v>
      </c>
      <c r="H130" s="227">
        <f t="shared" si="39"/>
        <v>2</v>
      </c>
      <c r="I130" s="227" t="str">
        <f t="shared" si="40"/>
        <v/>
      </c>
      <c r="J130" s="227" t="str">
        <f t="shared" si="41"/>
        <v/>
      </c>
      <c r="K130" s="227" t="str">
        <f t="shared" si="42"/>
        <v/>
      </c>
      <c r="L130" s="227" t="str">
        <f t="shared" si="43"/>
        <v/>
      </c>
      <c r="M130" s="227" t="str">
        <f t="shared" si="44"/>
        <v/>
      </c>
    </row>
    <row r="131" spans="1:13" outlineLevel="1" x14ac:dyDescent="0.25">
      <c r="A131" s="141" t="str">
        <f t="shared" si="37"/>
        <v xml:space="preserve">Objection and Cancellation; </v>
      </c>
      <c r="B131" s="256" t="s">
        <v>194</v>
      </c>
      <c r="E131" s="227" t="s">
        <v>112</v>
      </c>
      <c r="F131" s="227" t="s">
        <v>102</v>
      </c>
      <c r="G131" s="227" t="str">
        <f t="shared" si="38"/>
        <v>string</v>
      </c>
      <c r="H131" s="227">
        <f t="shared" si="39"/>
        <v>3</v>
      </c>
      <c r="I131" s="227" t="str">
        <f t="shared" si="40"/>
        <v/>
      </c>
      <c r="J131" s="227" t="str">
        <f t="shared" si="41"/>
        <v/>
      </c>
      <c r="K131" s="227" t="str">
        <f t="shared" si="42"/>
        <v/>
      </c>
      <c r="L131" s="227" t="str">
        <f t="shared" si="43"/>
        <v/>
      </c>
      <c r="M131" s="227" t="str">
        <f t="shared" si="44"/>
        <v/>
      </c>
    </row>
    <row r="132" spans="1:13" outlineLevel="1" x14ac:dyDescent="0.25">
      <c r="A132" s="141" t="str">
        <f t="shared" si="37"/>
        <v xml:space="preserve">Objection and Cancellation; </v>
      </c>
      <c r="B132" s="256" t="s">
        <v>194</v>
      </c>
      <c r="C132" s="141" t="s">
        <v>178</v>
      </c>
      <c r="D132" s="227" t="s">
        <v>118</v>
      </c>
      <c r="E132" s="197" t="s">
        <v>162</v>
      </c>
      <c r="F132" s="197" t="s">
        <v>118</v>
      </c>
      <c r="G132" s="227" t="str">
        <f t="shared" si="38"/>
        <v>string</v>
      </c>
      <c r="H132" s="227" t="str">
        <f t="shared" si="39"/>
        <v/>
      </c>
      <c r="I132" s="227">
        <f t="shared" si="40"/>
        <v>70</v>
      </c>
      <c r="J132" s="227" t="str">
        <f t="shared" si="41"/>
        <v/>
      </c>
      <c r="K132" s="227" t="str">
        <f t="shared" si="42"/>
        <v/>
      </c>
      <c r="L132" s="227" t="str">
        <f t="shared" si="43"/>
        <v/>
      </c>
      <c r="M132" s="227" t="str">
        <f t="shared" si="44"/>
        <v/>
      </c>
    </row>
    <row r="133" spans="1:13" outlineLevel="1" x14ac:dyDescent="0.25">
      <c r="A133" s="141" t="str">
        <f t="shared" si="37"/>
        <v xml:space="preserve">Objection and Cancellation; </v>
      </c>
      <c r="B133" s="256" t="s">
        <v>194</v>
      </c>
      <c r="C133" s="258" t="s">
        <v>163</v>
      </c>
      <c r="D133" s="227" t="s">
        <v>118</v>
      </c>
      <c r="E133" s="227" t="s">
        <v>164</v>
      </c>
      <c r="F133" s="197" t="s">
        <v>118</v>
      </c>
      <c r="G133" s="227" t="str">
        <f t="shared" si="38"/>
        <v>string</v>
      </c>
      <c r="H133" s="227" t="str">
        <f t="shared" si="39"/>
        <v/>
      </c>
      <c r="I133" s="227">
        <f t="shared" si="40"/>
        <v>20</v>
      </c>
      <c r="J133" s="227" t="str">
        <f t="shared" si="41"/>
        <v/>
      </c>
      <c r="K133" s="227" t="str">
        <f t="shared" si="42"/>
        <v/>
      </c>
      <c r="L133" s="227" t="str">
        <f t="shared" si="43"/>
        <v/>
      </c>
      <c r="M133" s="227" t="str">
        <f t="shared" si="44"/>
        <v/>
      </c>
    </row>
    <row r="134" spans="1:13" outlineLevel="1" x14ac:dyDescent="0.25">
      <c r="A134" s="141" t="str">
        <f t="shared" si="37"/>
        <v xml:space="preserve">Objection and Cancellation; </v>
      </c>
      <c r="B134" s="256" t="s">
        <v>194</v>
      </c>
      <c r="C134" s="258"/>
      <c r="E134" s="227" t="s">
        <v>165</v>
      </c>
      <c r="F134" s="197" t="s">
        <v>118</v>
      </c>
      <c r="G134" s="227" t="str">
        <f t="shared" si="38"/>
        <v>string</v>
      </c>
      <c r="H134" s="227" t="str">
        <f t="shared" si="39"/>
        <v/>
      </c>
      <c r="I134" s="227">
        <f t="shared" si="40"/>
        <v>10</v>
      </c>
      <c r="J134" s="227" t="str">
        <f t="shared" si="41"/>
        <v/>
      </c>
      <c r="K134" s="227" t="str">
        <f t="shared" si="42"/>
        <v/>
      </c>
      <c r="L134" s="227" t="str">
        <f t="shared" si="43"/>
        <v/>
      </c>
      <c r="M134" s="227" t="str">
        <f t="shared" si="44"/>
        <v/>
      </c>
    </row>
    <row r="135" spans="1:13" outlineLevel="1" x14ac:dyDescent="0.25">
      <c r="A135" s="141" t="str">
        <f t="shared" si="37"/>
        <v xml:space="preserve">Objection and Cancellation; </v>
      </c>
      <c r="B135" s="256" t="s">
        <v>194</v>
      </c>
      <c r="C135" s="258" t="s">
        <v>166</v>
      </c>
      <c r="D135" s="227" t="s">
        <v>118</v>
      </c>
      <c r="E135" s="227" t="s">
        <v>164</v>
      </c>
      <c r="F135" s="227" t="s">
        <v>118</v>
      </c>
      <c r="G135" s="227" t="str">
        <f t="shared" si="38"/>
        <v>string</v>
      </c>
      <c r="H135" s="227" t="str">
        <f t="shared" si="39"/>
        <v/>
      </c>
      <c r="I135" s="227">
        <f t="shared" si="40"/>
        <v>20</v>
      </c>
      <c r="J135" s="227" t="str">
        <f t="shared" si="41"/>
        <v/>
      </c>
      <c r="K135" s="227" t="str">
        <f t="shared" si="42"/>
        <v/>
      </c>
      <c r="L135" s="227" t="str">
        <f t="shared" si="43"/>
        <v/>
      </c>
      <c r="M135" s="227" t="str">
        <f t="shared" si="44"/>
        <v/>
      </c>
    </row>
    <row r="136" spans="1:13" outlineLevel="1" x14ac:dyDescent="0.25">
      <c r="A136" s="141" t="str">
        <f t="shared" si="37"/>
        <v xml:space="preserve">Objection and Cancellation; </v>
      </c>
      <c r="B136" s="256" t="s">
        <v>194</v>
      </c>
      <c r="C136" s="258"/>
      <c r="E136" s="227" t="s">
        <v>165</v>
      </c>
      <c r="F136" s="227" t="s">
        <v>118</v>
      </c>
      <c r="G136" s="227" t="str">
        <f t="shared" si="38"/>
        <v>string</v>
      </c>
      <c r="H136" s="227" t="str">
        <f t="shared" si="39"/>
        <v/>
      </c>
      <c r="I136" s="227">
        <f t="shared" si="40"/>
        <v>10</v>
      </c>
      <c r="J136" s="227" t="str">
        <f t="shared" si="41"/>
        <v/>
      </c>
      <c r="K136" s="227" t="str">
        <f t="shared" si="42"/>
        <v/>
      </c>
      <c r="L136" s="227" t="str">
        <f t="shared" si="43"/>
        <v/>
      </c>
      <c r="M136" s="227" t="str">
        <f t="shared" si="44"/>
        <v/>
      </c>
    </row>
    <row r="137" spans="1:13" outlineLevel="1" x14ac:dyDescent="0.25">
      <c r="A137" s="141" t="str">
        <f t="shared" si="37"/>
        <v xml:space="preserve">Objection and Cancellation; </v>
      </c>
      <c r="B137" s="256" t="s">
        <v>194</v>
      </c>
      <c r="C137" s="258" t="s">
        <v>167</v>
      </c>
      <c r="D137" s="227" t="s">
        <v>118</v>
      </c>
      <c r="E137" s="227" t="s">
        <v>164</v>
      </c>
      <c r="F137" s="227" t="s">
        <v>118</v>
      </c>
      <c r="G137" s="227" t="str">
        <f t="shared" si="38"/>
        <v>string</v>
      </c>
      <c r="H137" s="227" t="str">
        <f t="shared" si="39"/>
        <v/>
      </c>
      <c r="I137" s="227">
        <f t="shared" si="40"/>
        <v>20</v>
      </c>
      <c r="J137" s="227" t="str">
        <f t="shared" si="41"/>
        <v/>
      </c>
      <c r="K137" s="227" t="str">
        <f t="shared" si="42"/>
        <v/>
      </c>
      <c r="L137" s="227" t="str">
        <f t="shared" si="43"/>
        <v/>
      </c>
      <c r="M137" s="227" t="str">
        <f t="shared" si="44"/>
        <v/>
      </c>
    </row>
    <row r="138" spans="1:13" outlineLevel="1" x14ac:dyDescent="0.25">
      <c r="A138" s="141" t="str">
        <f t="shared" si="37"/>
        <v xml:space="preserve">Objection and Cancellation; </v>
      </c>
      <c r="B138" s="256" t="s">
        <v>194</v>
      </c>
      <c r="E138" s="227" t="s">
        <v>165</v>
      </c>
      <c r="F138" s="227" t="s">
        <v>118</v>
      </c>
      <c r="G138" s="227" t="str">
        <f t="shared" si="38"/>
        <v>string</v>
      </c>
      <c r="H138" s="227" t="str">
        <f t="shared" si="39"/>
        <v/>
      </c>
      <c r="I138" s="227">
        <f t="shared" si="40"/>
        <v>10</v>
      </c>
      <c r="J138" s="227" t="str">
        <f t="shared" si="41"/>
        <v/>
      </c>
      <c r="K138" s="227" t="str">
        <f t="shared" si="42"/>
        <v/>
      </c>
      <c r="L138" s="227" t="str">
        <f t="shared" si="43"/>
        <v/>
      </c>
      <c r="M138" s="227" t="str">
        <f t="shared" si="44"/>
        <v/>
      </c>
    </row>
    <row r="139" spans="1:13" x14ac:dyDescent="0.25">
      <c r="A139" s="141" t="str">
        <f t="shared" si="37"/>
        <v xml:space="preserve">Objection and Cancellation; </v>
      </c>
      <c r="B139" s="260" t="s">
        <v>196</v>
      </c>
      <c r="C139" s="261" t="str">
        <f>VLOOKUP($B139,MMnames,2,FALSE)</f>
        <v>Objection to Change of Supplier</v>
      </c>
      <c r="D139" s="262"/>
      <c r="E139" s="262"/>
      <c r="F139" s="263"/>
      <c r="G139" s="263"/>
      <c r="H139" s="263"/>
      <c r="I139" s="263"/>
      <c r="J139" s="263"/>
      <c r="K139" s="263"/>
      <c r="L139" s="263"/>
      <c r="M139" s="263"/>
    </row>
    <row r="140" spans="1:13" outlineLevel="1" x14ac:dyDescent="0.25">
      <c r="A140" s="141" t="str">
        <f t="shared" si="37"/>
        <v xml:space="preserve">Objection and Cancellation; </v>
      </c>
      <c r="B140" s="256" t="s">
        <v>196</v>
      </c>
      <c r="C140" s="141" t="s">
        <v>109</v>
      </c>
      <c r="E140" s="227" t="s">
        <v>110</v>
      </c>
      <c r="F140" s="227" t="s">
        <v>102</v>
      </c>
      <c r="G140" s="227" t="str">
        <f t="shared" ref="G140:G169" si="45">VLOOKUP(E140,DI_schema,2,FALSE)</f>
        <v>string</v>
      </c>
      <c r="H140" s="227">
        <f t="shared" ref="H140:H169" si="46">VLOOKUP($E140,DI_schema,3,FALSE)</f>
        <v>11</v>
      </c>
      <c r="I140" s="227" t="str">
        <f t="shared" ref="I140:I169" si="47">VLOOKUP($E140,DI_schema,4,FALSE)</f>
        <v/>
      </c>
      <c r="J140" s="227" t="str">
        <f t="shared" ref="J140:J169" si="48">VLOOKUP($E140,DI_schema,5,FALSE)</f>
        <v/>
      </c>
      <c r="K140" s="227" t="str">
        <f t="shared" ref="K140:K169" si="49">VLOOKUP($E140,DI_schema,6,FALSE)</f>
        <v/>
      </c>
      <c r="L140" s="227" t="str">
        <f t="shared" ref="L140:L169" si="50">VLOOKUP($E140,DI_schema,7,FALSE)</f>
        <v/>
      </c>
      <c r="M140" s="227" t="str">
        <f t="shared" ref="M140:M169" si="51">IF(LEN(VLOOKUP($E140,DI_schema,8,FALSE))&gt;0,"Yes","")</f>
        <v/>
      </c>
    </row>
    <row r="141" spans="1:13" outlineLevel="1" x14ac:dyDescent="0.25">
      <c r="A141" s="141" t="str">
        <f t="shared" si="37"/>
        <v xml:space="preserve">Objection and Cancellation; </v>
      </c>
      <c r="B141" s="256" t="s">
        <v>196</v>
      </c>
      <c r="E141" s="227" t="s">
        <v>111</v>
      </c>
      <c r="F141" s="227" t="s">
        <v>102</v>
      </c>
      <c r="G141" s="227" t="str">
        <f t="shared" si="45"/>
        <v>string</v>
      </c>
      <c r="H141" s="227" t="str">
        <f t="shared" si="46"/>
        <v/>
      </c>
      <c r="I141" s="227">
        <f t="shared" si="47"/>
        <v>35</v>
      </c>
      <c r="J141" s="227" t="str">
        <f t="shared" si="48"/>
        <v/>
      </c>
      <c r="K141" s="227" t="str">
        <f t="shared" si="49"/>
        <v/>
      </c>
      <c r="L141" s="227" t="str">
        <f t="shared" si="50"/>
        <v/>
      </c>
      <c r="M141" s="227" t="str">
        <f t="shared" si="51"/>
        <v/>
      </c>
    </row>
    <row r="142" spans="1:13" outlineLevel="1" x14ac:dyDescent="0.25">
      <c r="A142" s="141" t="str">
        <f t="shared" si="37"/>
        <v xml:space="preserve">Objection and Cancellation; </v>
      </c>
      <c r="B142" s="256" t="s">
        <v>196</v>
      </c>
      <c r="E142" s="227" t="s">
        <v>112</v>
      </c>
      <c r="F142" s="227" t="s">
        <v>102</v>
      </c>
      <c r="G142" s="227" t="str">
        <f t="shared" si="45"/>
        <v>string</v>
      </c>
      <c r="H142" s="227">
        <f t="shared" si="46"/>
        <v>3</v>
      </c>
      <c r="I142" s="227" t="str">
        <f t="shared" si="47"/>
        <v/>
      </c>
      <c r="J142" s="227" t="str">
        <f t="shared" si="48"/>
        <v/>
      </c>
      <c r="K142" s="227" t="str">
        <f t="shared" si="49"/>
        <v/>
      </c>
      <c r="L142" s="227" t="str">
        <f t="shared" si="50"/>
        <v/>
      </c>
      <c r="M142" s="227" t="str">
        <f t="shared" si="51"/>
        <v/>
      </c>
    </row>
    <row r="143" spans="1:13" outlineLevel="1" x14ac:dyDescent="0.25">
      <c r="A143" s="141" t="str">
        <f t="shared" si="37"/>
        <v xml:space="preserve">Objection and Cancellation; </v>
      </c>
      <c r="B143" s="256" t="s">
        <v>196</v>
      </c>
      <c r="E143" s="227" t="s">
        <v>197</v>
      </c>
      <c r="F143" s="227" t="s">
        <v>102</v>
      </c>
      <c r="G143" s="227" t="str">
        <f t="shared" si="45"/>
        <v>string</v>
      </c>
      <c r="H143" s="227" t="str">
        <f t="shared" si="46"/>
        <v/>
      </c>
      <c r="I143" s="227">
        <f t="shared" si="47"/>
        <v>3</v>
      </c>
      <c r="J143" s="227" t="str">
        <f t="shared" si="48"/>
        <v/>
      </c>
      <c r="K143" s="227" t="str">
        <f t="shared" si="49"/>
        <v/>
      </c>
      <c r="L143" s="227" t="str">
        <f t="shared" si="50"/>
        <v/>
      </c>
      <c r="M143" s="227" t="str">
        <f t="shared" si="51"/>
        <v/>
      </c>
    </row>
    <row r="144" spans="1:13" outlineLevel="1" x14ac:dyDescent="0.25">
      <c r="A144" s="141" t="str">
        <f t="shared" si="37"/>
        <v xml:space="preserve">Objection and Cancellation; </v>
      </c>
      <c r="B144" s="256" t="s">
        <v>196</v>
      </c>
      <c r="E144" s="227" t="s">
        <v>198</v>
      </c>
      <c r="F144" s="227" t="s">
        <v>102</v>
      </c>
      <c r="G144" s="227" t="str">
        <f t="shared" si="45"/>
        <v>string</v>
      </c>
      <c r="H144" s="227" t="str">
        <f t="shared" si="46"/>
        <v/>
      </c>
      <c r="I144" s="227">
        <f t="shared" si="47"/>
        <v>3</v>
      </c>
      <c r="J144" s="227" t="str">
        <f t="shared" si="48"/>
        <v/>
      </c>
      <c r="K144" s="227" t="str">
        <f t="shared" si="49"/>
        <v/>
      </c>
      <c r="L144" s="227" t="str">
        <f t="shared" si="50"/>
        <v/>
      </c>
      <c r="M144" s="227" t="str">
        <f t="shared" si="51"/>
        <v/>
      </c>
    </row>
    <row r="145" spans="1:13" outlineLevel="1" x14ac:dyDescent="0.25">
      <c r="A145" s="141" t="str">
        <f t="shared" si="37"/>
        <v xml:space="preserve">Objection and Cancellation; </v>
      </c>
      <c r="B145" s="256" t="s">
        <v>196</v>
      </c>
      <c r="C145" s="141" t="s">
        <v>136</v>
      </c>
      <c r="D145" s="227" t="s">
        <v>102</v>
      </c>
      <c r="E145" s="197" t="s">
        <v>137</v>
      </c>
      <c r="F145" s="197" t="s">
        <v>118</v>
      </c>
      <c r="G145" s="227" t="str">
        <f t="shared" si="45"/>
        <v>string</v>
      </c>
      <c r="H145" s="227" t="str">
        <f t="shared" si="46"/>
        <v/>
      </c>
      <c r="I145" s="227">
        <f t="shared" si="47"/>
        <v>10</v>
      </c>
      <c r="J145" s="227" t="str">
        <f t="shared" si="48"/>
        <v/>
      </c>
      <c r="K145" s="227" t="str">
        <f t="shared" si="49"/>
        <v/>
      </c>
      <c r="L145" s="227" t="str">
        <f t="shared" si="50"/>
        <v/>
      </c>
      <c r="M145" s="227" t="str">
        <f t="shared" si="51"/>
        <v/>
      </c>
    </row>
    <row r="146" spans="1:13" outlineLevel="1" x14ac:dyDescent="0.25">
      <c r="A146" s="141" t="str">
        <f t="shared" si="37"/>
        <v xml:space="preserve">Objection and Cancellation; </v>
      </c>
      <c r="B146" s="256" t="s">
        <v>196</v>
      </c>
      <c r="E146" s="197" t="s">
        <v>138</v>
      </c>
      <c r="F146" s="197" t="s">
        <v>118</v>
      </c>
      <c r="G146" s="227" t="str">
        <f t="shared" si="45"/>
        <v>string</v>
      </c>
      <c r="H146" s="227" t="str">
        <f t="shared" si="46"/>
        <v/>
      </c>
      <c r="I146" s="227">
        <f t="shared" si="47"/>
        <v>40</v>
      </c>
      <c r="J146" s="227" t="str">
        <f t="shared" si="48"/>
        <v/>
      </c>
      <c r="K146" s="227" t="str">
        <f t="shared" si="49"/>
        <v/>
      </c>
      <c r="L146" s="227" t="str">
        <f t="shared" si="50"/>
        <v/>
      </c>
      <c r="M146" s="227" t="str">
        <f t="shared" si="51"/>
        <v/>
      </c>
    </row>
    <row r="147" spans="1:13" outlineLevel="1" x14ac:dyDescent="0.25">
      <c r="A147" s="141" t="str">
        <f t="shared" si="37"/>
        <v xml:space="preserve">Objection and Cancellation; </v>
      </c>
      <c r="B147" s="256" t="s">
        <v>196</v>
      </c>
      <c r="E147" s="197" t="s">
        <v>139</v>
      </c>
      <c r="F147" s="197" t="s">
        <v>118</v>
      </c>
      <c r="G147" s="227" t="str">
        <f t="shared" si="45"/>
        <v>string</v>
      </c>
      <c r="H147" s="227" t="str">
        <f t="shared" si="46"/>
        <v/>
      </c>
      <c r="I147" s="227">
        <f t="shared" si="47"/>
        <v>40</v>
      </c>
      <c r="J147" s="227" t="str">
        <f t="shared" si="48"/>
        <v/>
      </c>
      <c r="K147" s="227" t="str">
        <f t="shared" si="49"/>
        <v/>
      </c>
      <c r="L147" s="227" t="str">
        <f t="shared" si="50"/>
        <v/>
      </c>
      <c r="M147" s="227" t="str">
        <f t="shared" si="51"/>
        <v/>
      </c>
    </row>
    <row r="148" spans="1:13" outlineLevel="1" x14ac:dyDescent="0.25">
      <c r="A148" s="141" t="str">
        <f t="shared" si="37"/>
        <v xml:space="preserve">Objection and Cancellation; </v>
      </c>
      <c r="B148" s="256" t="s">
        <v>196</v>
      </c>
      <c r="E148" s="197" t="s">
        <v>140</v>
      </c>
      <c r="F148" s="197" t="s">
        <v>118</v>
      </c>
      <c r="G148" s="227" t="str">
        <f t="shared" si="45"/>
        <v>string</v>
      </c>
      <c r="H148" s="227" t="str">
        <f t="shared" si="46"/>
        <v/>
      </c>
      <c r="I148" s="227">
        <f t="shared" si="47"/>
        <v>10</v>
      </c>
      <c r="J148" s="227" t="str">
        <f t="shared" si="48"/>
        <v/>
      </c>
      <c r="K148" s="227" t="str">
        <f t="shared" si="49"/>
        <v/>
      </c>
      <c r="L148" s="227" t="str">
        <f t="shared" si="50"/>
        <v/>
      </c>
      <c r="M148" s="227" t="str">
        <f t="shared" si="51"/>
        <v>Yes</v>
      </c>
    </row>
    <row r="149" spans="1:13" outlineLevel="1" x14ac:dyDescent="0.25">
      <c r="A149" s="141" t="str">
        <f t="shared" si="37"/>
        <v xml:space="preserve">Objection and Cancellation; </v>
      </c>
      <c r="B149" s="256" t="s">
        <v>196</v>
      </c>
      <c r="E149" s="197" t="s">
        <v>141</v>
      </c>
      <c r="F149" s="197" t="s">
        <v>118</v>
      </c>
      <c r="G149" s="227" t="str">
        <f t="shared" si="45"/>
        <v>string</v>
      </c>
      <c r="H149" s="227" t="str">
        <f t="shared" si="46"/>
        <v/>
      </c>
      <c r="I149" s="227">
        <f t="shared" si="47"/>
        <v>60</v>
      </c>
      <c r="J149" s="227" t="str">
        <f t="shared" si="48"/>
        <v/>
      </c>
      <c r="K149" s="227" t="str">
        <f t="shared" si="49"/>
        <v/>
      </c>
      <c r="L149" s="227" t="str">
        <f t="shared" si="50"/>
        <v/>
      </c>
      <c r="M149" s="227" t="str">
        <f t="shared" si="51"/>
        <v>Yes</v>
      </c>
    </row>
    <row r="150" spans="1:13" outlineLevel="1" x14ac:dyDescent="0.25">
      <c r="A150" s="141" t="str">
        <f t="shared" si="37"/>
        <v xml:space="preserve">Objection and Cancellation; </v>
      </c>
      <c r="B150" s="256" t="s">
        <v>196</v>
      </c>
      <c r="E150" s="197" t="s">
        <v>142</v>
      </c>
      <c r="F150" s="197" t="s">
        <v>118</v>
      </c>
      <c r="G150" s="227" t="str">
        <f t="shared" si="45"/>
        <v>string</v>
      </c>
      <c r="H150" s="227" t="str">
        <f t="shared" si="46"/>
        <v/>
      </c>
      <c r="I150" s="227">
        <f t="shared" si="47"/>
        <v>40</v>
      </c>
      <c r="J150" s="227" t="str">
        <f t="shared" si="48"/>
        <v/>
      </c>
      <c r="K150" s="227" t="str">
        <f t="shared" si="49"/>
        <v/>
      </c>
      <c r="L150" s="227" t="str">
        <f t="shared" si="50"/>
        <v/>
      </c>
      <c r="M150" s="227" t="str">
        <f t="shared" si="51"/>
        <v/>
      </c>
    </row>
    <row r="151" spans="1:13" outlineLevel="1" collapsed="1" x14ac:dyDescent="0.25">
      <c r="A151" s="141" t="str">
        <f t="shared" si="37"/>
        <v xml:space="preserve">Objection and Cancellation; </v>
      </c>
      <c r="B151" s="256" t="s">
        <v>196</v>
      </c>
      <c r="E151" s="197" t="s">
        <v>143</v>
      </c>
      <c r="F151" s="197" t="s">
        <v>118</v>
      </c>
      <c r="G151" s="227" t="str">
        <f t="shared" si="45"/>
        <v>string</v>
      </c>
      <c r="H151" s="227" t="str">
        <f t="shared" si="46"/>
        <v/>
      </c>
      <c r="I151" s="227">
        <f t="shared" si="47"/>
        <v>40</v>
      </c>
      <c r="J151" s="227" t="str">
        <f t="shared" si="48"/>
        <v/>
      </c>
      <c r="K151" s="227" t="str">
        <f t="shared" si="49"/>
        <v/>
      </c>
      <c r="L151" s="227" t="str">
        <f t="shared" si="50"/>
        <v/>
      </c>
      <c r="M151" s="227" t="str">
        <f t="shared" si="51"/>
        <v/>
      </c>
    </row>
    <row r="152" spans="1:13" outlineLevel="1" x14ac:dyDescent="0.25">
      <c r="A152" s="141" t="str">
        <f t="shared" si="37"/>
        <v xml:space="preserve">Objection and Cancellation; </v>
      </c>
      <c r="B152" s="256" t="s">
        <v>196</v>
      </c>
      <c r="E152" s="197" t="s">
        <v>144</v>
      </c>
      <c r="F152" s="197" t="s">
        <v>118</v>
      </c>
      <c r="G152" s="227" t="str">
        <f t="shared" si="45"/>
        <v>string</v>
      </c>
      <c r="H152" s="227" t="str">
        <f t="shared" si="46"/>
        <v/>
      </c>
      <c r="I152" s="227">
        <f t="shared" si="47"/>
        <v>10</v>
      </c>
      <c r="J152" s="227" t="str">
        <f t="shared" si="48"/>
        <v/>
      </c>
      <c r="K152" s="227" t="str">
        <f t="shared" si="49"/>
        <v/>
      </c>
      <c r="L152" s="227" t="str">
        <f t="shared" si="50"/>
        <v/>
      </c>
      <c r="M152" s="227" t="str">
        <f t="shared" si="51"/>
        <v/>
      </c>
    </row>
    <row r="153" spans="1:13" outlineLevel="1" x14ac:dyDescent="0.25">
      <c r="A153" s="141" t="str">
        <f t="shared" si="37"/>
        <v xml:space="preserve">Objection and Cancellation; </v>
      </c>
      <c r="B153" s="256" t="s">
        <v>196</v>
      </c>
      <c r="E153" s="197" t="s">
        <v>145</v>
      </c>
      <c r="F153" s="197" t="s">
        <v>118</v>
      </c>
      <c r="G153" s="227" t="str">
        <f t="shared" si="45"/>
        <v>string</v>
      </c>
      <c r="H153" s="227" t="str">
        <f t="shared" si="46"/>
        <v/>
      </c>
      <c r="I153" s="227">
        <f t="shared" si="47"/>
        <v>40</v>
      </c>
      <c r="J153" s="227" t="str">
        <f t="shared" si="48"/>
        <v/>
      </c>
      <c r="K153" s="227" t="str">
        <f t="shared" si="49"/>
        <v/>
      </c>
      <c r="L153" s="227" t="str">
        <f t="shared" si="50"/>
        <v/>
      </c>
      <c r="M153" s="227" t="str">
        <f t="shared" si="51"/>
        <v/>
      </c>
    </row>
    <row r="154" spans="1:13" outlineLevel="1" x14ac:dyDescent="0.25">
      <c r="A154" s="141" t="str">
        <f t="shared" si="37"/>
        <v xml:space="preserve">Objection and Cancellation; </v>
      </c>
      <c r="B154" s="256" t="s">
        <v>196</v>
      </c>
      <c r="E154" s="197" t="s">
        <v>146</v>
      </c>
      <c r="F154" s="197" t="s">
        <v>118</v>
      </c>
      <c r="G154" s="227" t="str">
        <f t="shared" si="45"/>
        <v>string</v>
      </c>
      <c r="H154" s="227" t="str">
        <f t="shared" si="46"/>
        <v/>
      </c>
      <c r="I154" s="227">
        <f t="shared" si="47"/>
        <v>3</v>
      </c>
      <c r="J154" s="227" t="str">
        <f t="shared" si="48"/>
        <v/>
      </c>
      <c r="K154" s="227" t="str">
        <f t="shared" si="49"/>
        <v/>
      </c>
      <c r="L154" s="227" t="str">
        <f t="shared" si="50"/>
        <v/>
      </c>
      <c r="M154" s="227" t="str">
        <f t="shared" si="51"/>
        <v/>
      </c>
    </row>
    <row r="155" spans="1:13" outlineLevel="1" x14ac:dyDescent="0.25">
      <c r="A155" s="141" t="str">
        <f t="shared" si="37"/>
        <v xml:space="preserve">Objection and Cancellation; </v>
      </c>
      <c r="B155" s="256" t="s">
        <v>196</v>
      </c>
      <c r="E155" s="197" t="s">
        <v>147</v>
      </c>
      <c r="F155" s="197" t="s">
        <v>118</v>
      </c>
      <c r="G155" s="227" t="str">
        <f t="shared" si="45"/>
        <v>string</v>
      </c>
      <c r="H155" s="227" t="str">
        <f t="shared" si="46"/>
        <v/>
      </c>
      <c r="I155" s="227">
        <f t="shared" si="47"/>
        <v>3</v>
      </c>
      <c r="J155" s="227" t="str">
        <f t="shared" si="48"/>
        <v/>
      </c>
      <c r="K155" s="227" t="str">
        <f t="shared" si="49"/>
        <v/>
      </c>
      <c r="L155" s="227" t="str">
        <f t="shared" si="50"/>
        <v/>
      </c>
      <c r="M155" s="227" t="str">
        <f t="shared" si="51"/>
        <v/>
      </c>
    </row>
    <row r="156" spans="1:13" outlineLevel="1" x14ac:dyDescent="0.25">
      <c r="A156" s="141" t="str">
        <f t="shared" si="37"/>
        <v xml:space="preserve">Objection and Cancellation; </v>
      </c>
      <c r="B156" s="256" t="s">
        <v>196</v>
      </c>
      <c r="C156" s="141" t="s">
        <v>148</v>
      </c>
      <c r="D156" s="227" t="s">
        <v>102</v>
      </c>
      <c r="E156" s="197" t="s">
        <v>149</v>
      </c>
      <c r="F156" s="197" t="s">
        <v>118</v>
      </c>
      <c r="G156" s="227" t="str">
        <f t="shared" si="45"/>
        <v>string</v>
      </c>
      <c r="H156" s="227" t="str">
        <f t="shared" si="46"/>
        <v/>
      </c>
      <c r="I156" s="227">
        <f t="shared" si="47"/>
        <v>4</v>
      </c>
      <c r="J156" s="227" t="str">
        <f t="shared" si="48"/>
        <v/>
      </c>
      <c r="K156" s="227" t="str">
        <f t="shared" si="49"/>
        <v/>
      </c>
      <c r="L156" s="227" t="str">
        <f t="shared" si="50"/>
        <v/>
      </c>
      <c r="M156" s="227" t="str">
        <f t="shared" si="51"/>
        <v>Yes</v>
      </c>
    </row>
    <row r="157" spans="1:13" outlineLevel="1" x14ac:dyDescent="0.25">
      <c r="A157" s="141" t="str">
        <f t="shared" si="37"/>
        <v xml:space="preserve">Objection and Cancellation; </v>
      </c>
      <c r="B157" s="256" t="s">
        <v>196</v>
      </c>
      <c r="E157" s="197" t="s">
        <v>150</v>
      </c>
      <c r="F157" s="197" t="s">
        <v>118</v>
      </c>
      <c r="G157" s="227" t="str">
        <f t="shared" si="45"/>
        <v>string</v>
      </c>
      <c r="H157" s="227" t="str">
        <f t="shared" si="46"/>
        <v/>
      </c>
      <c r="I157" s="227">
        <f t="shared" si="47"/>
        <v>40</v>
      </c>
      <c r="J157" s="227" t="str">
        <f t="shared" si="48"/>
        <v/>
      </c>
      <c r="K157" s="227" t="str">
        <f t="shared" si="49"/>
        <v/>
      </c>
      <c r="L157" s="227" t="str">
        <f t="shared" si="50"/>
        <v/>
      </c>
      <c r="M157" s="227" t="str">
        <f t="shared" si="51"/>
        <v/>
      </c>
    </row>
    <row r="158" spans="1:13" outlineLevel="1" x14ac:dyDescent="0.25">
      <c r="A158" s="141" t="str">
        <f t="shared" si="37"/>
        <v xml:space="preserve">Objection and Cancellation; </v>
      </c>
      <c r="B158" s="256" t="s">
        <v>196</v>
      </c>
      <c r="E158" s="197" t="s">
        <v>151</v>
      </c>
      <c r="F158" s="197" t="s">
        <v>118</v>
      </c>
      <c r="G158" s="227" t="str">
        <f t="shared" si="45"/>
        <v>string</v>
      </c>
      <c r="H158" s="227" t="str">
        <f t="shared" si="46"/>
        <v/>
      </c>
      <c r="I158" s="227">
        <f t="shared" si="47"/>
        <v>40</v>
      </c>
      <c r="J158" s="227" t="str">
        <f t="shared" si="48"/>
        <v/>
      </c>
      <c r="K158" s="227" t="str">
        <f t="shared" si="49"/>
        <v/>
      </c>
      <c r="L158" s="227" t="str">
        <f t="shared" si="50"/>
        <v/>
      </c>
      <c r="M158" s="227" t="str">
        <f t="shared" si="51"/>
        <v/>
      </c>
    </row>
    <row r="159" spans="1:13" outlineLevel="1" x14ac:dyDescent="0.25">
      <c r="A159" s="141" t="str">
        <f t="shared" si="37"/>
        <v xml:space="preserve">Objection and Cancellation; </v>
      </c>
      <c r="B159" s="256" t="s">
        <v>196</v>
      </c>
      <c r="E159" s="197" t="s">
        <v>152</v>
      </c>
      <c r="F159" s="197" t="s">
        <v>118</v>
      </c>
      <c r="G159" s="227" t="str">
        <f t="shared" si="45"/>
        <v>string</v>
      </c>
      <c r="H159" s="227" t="str">
        <f t="shared" si="46"/>
        <v/>
      </c>
      <c r="I159" s="227">
        <f t="shared" si="47"/>
        <v>40</v>
      </c>
      <c r="J159" s="227" t="str">
        <f t="shared" si="48"/>
        <v/>
      </c>
      <c r="K159" s="227" t="str">
        <f t="shared" si="49"/>
        <v/>
      </c>
      <c r="L159" s="227" t="str">
        <f t="shared" si="50"/>
        <v/>
      </c>
      <c r="M159" s="227" t="str">
        <f t="shared" si="51"/>
        <v/>
      </c>
    </row>
    <row r="160" spans="1:13" outlineLevel="1" x14ac:dyDescent="0.25">
      <c r="A160" s="141" t="str">
        <f t="shared" si="37"/>
        <v xml:space="preserve">Objection and Cancellation; </v>
      </c>
      <c r="B160" s="256" t="s">
        <v>196</v>
      </c>
      <c r="E160" s="197" t="s">
        <v>153</v>
      </c>
      <c r="F160" s="197" t="s">
        <v>118</v>
      </c>
      <c r="G160" s="227" t="str">
        <f t="shared" si="45"/>
        <v>string</v>
      </c>
      <c r="H160" s="227" t="str">
        <f t="shared" si="46"/>
        <v/>
      </c>
      <c r="I160" s="227">
        <f t="shared" si="47"/>
        <v>40</v>
      </c>
      <c r="J160" s="227" t="str">
        <f t="shared" si="48"/>
        <v/>
      </c>
      <c r="K160" s="227" t="str">
        <f t="shared" si="49"/>
        <v/>
      </c>
      <c r="L160" s="227" t="str">
        <f t="shared" si="50"/>
        <v/>
      </c>
      <c r="M160" s="227" t="str">
        <f t="shared" si="51"/>
        <v/>
      </c>
    </row>
    <row r="161" spans="1:13" outlineLevel="1" x14ac:dyDescent="0.25">
      <c r="A161" s="141" t="str">
        <f t="shared" si="37"/>
        <v xml:space="preserve">Objection and Cancellation; </v>
      </c>
      <c r="B161" s="256" t="s">
        <v>196</v>
      </c>
      <c r="E161" s="197" t="s">
        <v>154</v>
      </c>
      <c r="F161" s="197" t="s">
        <v>118</v>
      </c>
      <c r="G161" s="227" t="str">
        <f t="shared" si="45"/>
        <v>string</v>
      </c>
      <c r="H161" s="227" t="str">
        <f t="shared" si="46"/>
        <v/>
      </c>
      <c r="I161" s="227">
        <f t="shared" si="47"/>
        <v>30</v>
      </c>
      <c r="J161" s="227" t="str">
        <f t="shared" si="48"/>
        <v/>
      </c>
      <c r="K161" s="227" t="str">
        <f t="shared" si="49"/>
        <v/>
      </c>
      <c r="L161" s="227" t="str">
        <f t="shared" si="50"/>
        <v/>
      </c>
      <c r="M161" s="227" t="str">
        <f t="shared" si="51"/>
        <v>Yes</v>
      </c>
    </row>
    <row r="162" spans="1:13" outlineLevel="1" x14ac:dyDescent="0.25">
      <c r="A162" s="141" t="str">
        <f t="shared" si="37"/>
        <v xml:space="preserve">Objection and Cancellation; </v>
      </c>
      <c r="B162" s="256" t="s">
        <v>196</v>
      </c>
      <c r="E162" s="197" t="s">
        <v>155</v>
      </c>
      <c r="F162" s="197" t="s">
        <v>118</v>
      </c>
      <c r="G162" s="227" t="str">
        <f t="shared" si="45"/>
        <v>string</v>
      </c>
      <c r="H162" s="227" t="str">
        <f t="shared" si="46"/>
        <v/>
      </c>
      <c r="I162" s="227">
        <f t="shared" si="47"/>
        <v>40</v>
      </c>
      <c r="J162" s="227" t="str">
        <f t="shared" si="48"/>
        <v/>
      </c>
      <c r="K162" s="227" t="str">
        <f t="shared" si="49"/>
        <v/>
      </c>
      <c r="L162" s="227" t="str">
        <f t="shared" si="50"/>
        <v/>
      </c>
      <c r="M162" s="227" t="str">
        <f t="shared" si="51"/>
        <v/>
      </c>
    </row>
    <row r="163" spans="1:13" outlineLevel="1" x14ac:dyDescent="0.25">
      <c r="A163" s="141" t="str">
        <f t="shared" si="37"/>
        <v xml:space="preserve">Objection and Cancellation; </v>
      </c>
      <c r="B163" s="256" t="s">
        <v>196</v>
      </c>
      <c r="C163" s="141" t="s">
        <v>178</v>
      </c>
      <c r="D163" s="227" t="s">
        <v>118</v>
      </c>
      <c r="E163" s="227" t="s">
        <v>162</v>
      </c>
      <c r="F163" s="227" t="s">
        <v>118</v>
      </c>
      <c r="G163" s="227" t="str">
        <f t="shared" si="45"/>
        <v>string</v>
      </c>
      <c r="H163" s="227" t="str">
        <f t="shared" si="46"/>
        <v/>
      </c>
      <c r="I163" s="227">
        <f t="shared" si="47"/>
        <v>70</v>
      </c>
      <c r="J163" s="227" t="str">
        <f t="shared" si="48"/>
        <v/>
      </c>
      <c r="K163" s="227" t="str">
        <f t="shared" si="49"/>
        <v/>
      </c>
      <c r="L163" s="227" t="str">
        <f t="shared" si="50"/>
        <v/>
      </c>
      <c r="M163" s="227" t="str">
        <f t="shared" si="51"/>
        <v/>
      </c>
    </row>
    <row r="164" spans="1:13" outlineLevel="1" x14ac:dyDescent="0.25">
      <c r="A164" s="141" t="str">
        <f t="shared" si="37"/>
        <v xml:space="preserve">Objection and Cancellation; </v>
      </c>
      <c r="B164" s="256" t="s">
        <v>196</v>
      </c>
      <c r="C164" s="258" t="s">
        <v>163</v>
      </c>
      <c r="D164" s="227" t="s">
        <v>118</v>
      </c>
      <c r="E164" s="227" t="s">
        <v>164</v>
      </c>
      <c r="F164" s="227" t="s">
        <v>118</v>
      </c>
      <c r="G164" s="227" t="str">
        <f t="shared" si="45"/>
        <v>string</v>
      </c>
      <c r="H164" s="227" t="str">
        <f t="shared" si="46"/>
        <v/>
      </c>
      <c r="I164" s="227">
        <f t="shared" si="47"/>
        <v>20</v>
      </c>
      <c r="J164" s="227" t="str">
        <f t="shared" si="48"/>
        <v/>
      </c>
      <c r="K164" s="227" t="str">
        <f t="shared" si="49"/>
        <v/>
      </c>
      <c r="L164" s="227" t="str">
        <f t="shared" si="50"/>
        <v/>
      </c>
      <c r="M164" s="227" t="str">
        <f t="shared" si="51"/>
        <v/>
      </c>
    </row>
    <row r="165" spans="1:13" outlineLevel="1" x14ac:dyDescent="0.25">
      <c r="A165" s="141" t="str">
        <f t="shared" si="37"/>
        <v xml:space="preserve">Objection and Cancellation; </v>
      </c>
      <c r="B165" s="256" t="s">
        <v>196</v>
      </c>
      <c r="C165" s="258"/>
      <c r="E165" s="227" t="s">
        <v>165</v>
      </c>
      <c r="F165" s="227" t="s">
        <v>118</v>
      </c>
      <c r="G165" s="227" t="str">
        <f t="shared" si="45"/>
        <v>string</v>
      </c>
      <c r="H165" s="227" t="str">
        <f t="shared" si="46"/>
        <v/>
      </c>
      <c r="I165" s="227">
        <f t="shared" si="47"/>
        <v>10</v>
      </c>
      <c r="J165" s="227" t="str">
        <f t="shared" si="48"/>
        <v/>
      </c>
      <c r="K165" s="227" t="str">
        <f t="shared" si="49"/>
        <v/>
      </c>
      <c r="L165" s="227" t="str">
        <f t="shared" si="50"/>
        <v/>
      </c>
      <c r="M165" s="227" t="str">
        <f t="shared" si="51"/>
        <v/>
      </c>
    </row>
    <row r="166" spans="1:13" outlineLevel="1" x14ac:dyDescent="0.25">
      <c r="A166" s="141" t="str">
        <f t="shared" si="37"/>
        <v xml:space="preserve">Objection and Cancellation; </v>
      </c>
      <c r="B166" s="256" t="s">
        <v>196</v>
      </c>
      <c r="C166" s="258" t="s">
        <v>166</v>
      </c>
      <c r="D166" s="227" t="s">
        <v>118</v>
      </c>
      <c r="E166" s="227" t="s">
        <v>164</v>
      </c>
      <c r="F166" s="227" t="s">
        <v>118</v>
      </c>
      <c r="G166" s="227" t="str">
        <f t="shared" si="45"/>
        <v>string</v>
      </c>
      <c r="H166" s="227" t="str">
        <f t="shared" si="46"/>
        <v/>
      </c>
      <c r="I166" s="227">
        <f t="shared" si="47"/>
        <v>20</v>
      </c>
      <c r="J166" s="227" t="str">
        <f t="shared" si="48"/>
        <v/>
      </c>
      <c r="K166" s="227" t="str">
        <f t="shared" si="49"/>
        <v/>
      </c>
      <c r="L166" s="227" t="str">
        <f t="shared" si="50"/>
        <v/>
      </c>
      <c r="M166" s="227" t="str">
        <f t="shared" si="51"/>
        <v/>
      </c>
    </row>
    <row r="167" spans="1:13" outlineLevel="1" x14ac:dyDescent="0.25">
      <c r="A167" s="141" t="str">
        <f t="shared" si="37"/>
        <v xml:space="preserve">Objection and Cancellation; </v>
      </c>
      <c r="B167" s="256" t="s">
        <v>196</v>
      </c>
      <c r="C167" s="258"/>
      <c r="E167" s="227" t="s">
        <v>165</v>
      </c>
      <c r="F167" s="227" t="s">
        <v>118</v>
      </c>
      <c r="G167" s="227" t="str">
        <f t="shared" si="45"/>
        <v>string</v>
      </c>
      <c r="H167" s="227" t="str">
        <f t="shared" si="46"/>
        <v/>
      </c>
      <c r="I167" s="227">
        <f t="shared" si="47"/>
        <v>10</v>
      </c>
      <c r="J167" s="227" t="str">
        <f t="shared" si="48"/>
        <v/>
      </c>
      <c r="K167" s="227" t="str">
        <f t="shared" si="49"/>
        <v/>
      </c>
      <c r="L167" s="227" t="str">
        <f t="shared" si="50"/>
        <v/>
      </c>
      <c r="M167" s="227" t="str">
        <f t="shared" si="51"/>
        <v/>
      </c>
    </row>
    <row r="168" spans="1:13" outlineLevel="1" x14ac:dyDescent="0.25">
      <c r="A168" s="141" t="str">
        <f t="shared" si="37"/>
        <v xml:space="preserve">Objection and Cancellation; </v>
      </c>
      <c r="B168" s="256" t="s">
        <v>196</v>
      </c>
      <c r="C168" s="258" t="s">
        <v>167</v>
      </c>
      <c r="D168" s="227" t="s">
        <v>118</v>
      </c>
      <c r="E168" s="227" t="s">
        <v>164</v>
      </c>
      <c r="F168" s="227" t="s">
        <v>118</v>
      </c>
      <c r="G168" s="227" t="str">
        <f t="shared" si="45"/>
        <v>string</v>
      </c>
      <c r="H168" s="227" t="str">
        <f t="shared" si="46"/>
        <v/>
      </c>
      <c r="I168" s="227">
        <f t="shared" si="47"/>
        <v>20</v>
      </c>
      <c r="J168" s="227" t="str">
        <f t="shared" si="48"/>
        <v/>
      </c>
      <c r="K168" s="227" t="str">
        <f t="shared" si="49"/>
        <v/>
      </c>
      <c r="L168" s="227" t="str">
        <f t="shared" si="50"/>
        <v/>
      </c>
      <c r="M168" s="227" t="str">
        <f t="shared" si="51"/>
        <v/>
      </c>
    </row>
    <row r="169" spans="1:13" outlineLevel="1" x14ac:dyDescent="0.25">
      <c r="A169" s="141" t="str">
        <f t="shared" si="37"/>
        <v xml:space="preserve">Objection and Cancellation; </v>
      </c>
      <c r="B169" s="256" t="s">
        <v>196</v>
      </c>
      <c r="E169" s="227" t="s">
        <v>165</v>
      </c>
      <c r="F169" s="227" t="s">
        <v>118</v>
      </c>
      <c r="G169" s="227" t="str">
        <f t="shared" si="45"/>
        <v>string</v>
      </c>
      <c r="H169" s="227" t="str">
        <f t="shared" si="46"/>
        <v/>
      </c>
      <c r="I169" s="227">
        <f t="shared" si="47"/>
        <v>10</v>
      </c>
      <c r="J169" s="227" t="str">
        <f t="shared" si="48"/>
        <v/>
      </c>
      <c r="K169" s="227" t="str">
        <f t="shared" si="49"/>
        <v/>
      </c>
      <c r="L169" s="227" t="str">
        <f t="shared" si="50"/>
        <v/>
      </c>
      <c r="M169" s="227" t="str">
        <f t="shared" si="51"/>
        <v/>
      </c>
    </row>
    <row r="170" spans="1:13" x14ac:dyDescent="0.25">
      <c r="A170" s="141" t="str">
        <f t="shared" si="37"/>
        <v xml:space="preserve">Customer Details; </v>
      </c>
      <c r="B170" s="260" t="s">
        <v>199</v>
      </c>
      <c r="C170" s="261" t="str">
        <f>VLOOKUP($B170,MMnames,2,FALSE)</f>
        <v>Customer Details Change</v>
      </c>
      <c r="D170" s="262"/>
      <c r="E170" s="262"/>
      <c r="F170" s="263"/>
      <c r="G170" s="263"/>
      <c r="H170" s="263"/>
      <c r="I170" s="263"/>
      <c r="J170" s="263"/>
      <c r="K170" s="263"/>
      <c r="L170" s="263"/>
      <c r="M170" s="263"/>
    </row>
    <row r="171" spans="1:13" outlineLevel="1" x14ac:dyDescent="0.25">
      <c r="A171" s="141" t="str">
        <f t="shared" si="37"/>
        <v xml:space="preserve">Customer Details; </v>
      </c>
      <c r="B171" s="256" t="s">
        <v>199</v>
      </c>
      <c r="C171" s="141" t="s">
        <v>109</v>
      </c>
      <c r="E171" s="227" t="s">
        <v>110</v>
      </c>
      <c r="F171" s="227" t="s">
        <v>102</v>
      </c>
      <c r="G171" s="227" t="str">
        <f t="shared" ref="G171:G185" si="52">VLOOKUP(E171,DI_schema,2,FALSE)</f>
        <v>string</v>
      </c>
      <c r="H171" s="227">
        <f t="shared" ref="H171:H185" si="53">VLOOKUP($E171,DI_schema,3,FALSE)</f>
        <v>11</v>
      </c>
      <c r="I171" s="227" t="str">
        <f t="shared" ref="I171:I185" si="54">VLOOKUP($E171,DI_schema,4,FALSE)</f>
        <v/>
      </c>
      <c r="J171" s="227" t="str">
        <f t="shared" ref="J171:J185" si="55">VLOOKUP($E171,DI_schema,5,FALSE)</f>
        <v/>
      </c>
      <c r="K171" s="227" t="str">
        <f t="shared" ref="K171:K185" si="56">VLOOKUP($E171,DI_schema,6,FALSE)</f>
        <v/>
      </c>
      <c r="L171" s="227" t="str">
        <f t="shared" ref="L171:L185" si="57">VLOOKUP($E171,DI_schema,7,FALSE)</f>
        <v/>
      </c>
      <c r="M171" s="227" t="str">
        <f t="shared" ref="M171:M185" si="58">IF(LEN(VLOOKUP($E171,DI_schema,8,FALSE))&gt;0,"Yes","")</f>
        <v/>
      </c>
    </row>
    <row r="172" spans="1:13" outlineLevel="1" x14ac:dyDescent="0.25">
      <c r="A172" s="141" t="str">
        <f t="shared" si="37"/>
        <v xml:space="preserve">Customer Details; </v>
      </c>
      <c r="B172" s="256" t="s">
        <v>199</v>
      </c>
      <c r="E172" s="227" t="s">
        <v>111</v>
      </c>
      <c r="F172" s="227" t="s">
        <v>102</v>
      </c>
      <c r="G172" s="227" t="str">
        <f t="shared" si="52"/>
        <v>string</v>
      </c>
      <c r="H172" s="227" t="str">
        <f t="shared" si="53"/>
        <v/>
      </c>
      <c r="I172" s="227">
        <f t="shared" si="54"/>
        <v>35</v>
      </c>
      <c r="J172" s="227" t="str">
        <f t="shared" si="55"/>
        <v/>
      </c>
      <c r="K172" s="227" t="str">
        <f t="shared" si="56"/>
        <v/>
      </c>
      <c r="L172" s="227" t="str">
        <f t="shared" si="57"/>
        <v/>
      </c>
      <c r="M172" s="227" t="str">
        <f t="shared" si="58"/>
        <v/>
      </c>
    </row>
    <row r="173" spans="1:13" outlineLevel="1" x14ac:dyDescent="0.25">
      <c r="A173" s="141" t="str">
        <f t="shared" si="37"/>
        <v xml:space="preserve">Customer Details; </v>
      </c>
      <c r="B173" s="256" t="s">
        <v>199</v>
      </c>
      <c r="E173" s="227" t="s">
        <v>200</v>
      </c>
      <c r="F173" s="227" t="s">
        <v>102</v>
      </c>
      <c r="G173" s="227" t="str">
        <f t="shared" si="52"/>
        <v>boolean</v>
      </c>
      <c r="H173" s="227" t="str">
        <f t="shared" si="53"/>
        <v/>
      </c>
      <c r="I173" s="227" t="str">
        <f t="shared" si="54"/>
        <v/>
      </c>
      <c r="J173" s="227" t="str">
        <f t="shared" si="55"/>
        <v/>
      </c>
      <c r="K173" s="227" t="str">
        <f t="shared" si="56"/>
        <v/>
      </c>
      <c r="L173" s="227" t="str">
        <f t="shared" si="57"/>
        <v/>
      </c>
      <c r="M173" s="227" t="str">
        <f t="shared" si="58"/>
        <v/>
      </c>
    </row>
    <row r="174" spans="1:13" outlineLevel="1" x14ac:dyDescent="0.25">
      <c r="A174" s="141" t="str">
        <f t="shared" si="37"/>
        <v xml:space="preserve">Customer Details; </v>
      </c>
      <c r="B174" s="256" t="s">
        <v>199</v>
      </c>
      <c r="E174" s="227" t="s">
        <v>201</v>
      </c>
      <c r="F174" s="227" t="s">
        <v>102</v>
      </c>
      <c r="G174" s="227" t="str">
        <f t="shared" si="52"/>
        <v>boolean</v>
      </c>
      <c r="H174" s="227" t="str">
        <f t="shared" si="53"/>
        <v/>
      </c>
      <c r="I174" s="227" t="str">
        <f t="shared" si="54"/>
        <v/>
      </c>
      <c r="J174" s="227" t="str">
        <f t="shared" si="55"/>
        <v/>
      </c>
      <c r="K174" s="227" t="str">
        <f t="shared" si="56"/>
        <v/>
      </c>
      <c r="L174" s="227" t="str">
        <f t="shared" si="57"/>
        <v/>
      </c>
      <c r="M174" s="227" t="str">
        <f t="shared" si="58"/>
        <v/>
      </c>
    </row>
    <row r="175" spans="1:13" outlineLevel="1" x14ac:dyDescent="0.25">
      <c r="A175" s="141" t="str">
        <f t="shared" si="37"/>
        <v xml:space="preserve">Customer Details; </v>
      </c>
      <c r="B175" s="256" t="s">
        <v>199</v>
      </c>
      <c r="E175" s="227" t="s">
        <v>112</v>
      </c>
      <c r="F175" s="227" t="s">
        <v>102</v>
      </c>
      <c r="G175" s="227" t="str">
        <f t="shared" si="52"/>
        <v>string</v>
      </c>
      <c r="H175" s="227">
        <f t="shared" si="53"/>
        <v>3</v>
      </c>
      <c r="I175" s="227" t="str">
        <f t="shared" si="54"/>
        <v/>
      </c>
      <c r="J175" s="227" t="str">
        <f t="shared" si="55"/>
        <v/>
      </c>
      <c r="K175" s="227" t="str">
        <f t="shared" si="56"/>
        <v/>
      </c>
      <c r="L175" s="227" t="str">
        <f t="shared" si="57"/>
        <v/>
      </c>
      <c r="M175" s="227" t="str">
        <f t="shared" si="58"/>
        <v/>
      </c>
    </row>
    <row r="176" spans="1:13" outlineLevel="1" x14ac:dyDescent="0.25">
      <c r="A176" s="141" t="str">
        <f t="shared" si="37"/>
        <v xml:space="preserve">Customer Details; </v>
      </c>
      <c r="B176" s="256" t="s">
        <v>199</v>
      </c>
      <c r="E176" s="227" t="s">
        <v>202</v>
      </c>
      <c r="F176" s="227" t="s">
        <v>118</v>
      </c>
      <c r="G176" s="227" t="str">
        <f t="shared" si="52"/>
        <v>string</v>
      </c>
      <c r="H176" s="227" t="str">
        <f t="shared" si="53"/>
        <v/>
      </c>
      <c r="I176" s="227">
        <f t="shared" si="54"/>
        <v>40</v>
      </c>
      <c r="J176" s="227" t="str">
        <f t="shared" si="55"/>
        <v/>
      </c>
      <c r="K176" s="227" t="str">
        <f t="shared" si="56"/>
        <v/>
      </c>
      <c r="L176" s="227" t="str">
        <f t="shared" si="57"/>
        <v/>
      </c>
      <c r="M176" s="227" t="str">
        <f t="shared" si="58"/>
        <v/>
      </c>
    </row>
    <row r="177" spans="1:13" outlineLevel="1" x14ac:dyDescent="0.25">
      <c r="A177" s="141" t="str">
        <f t="shared" si="37"/>
        <v xml:space="preserve">Customer Details; </v>
      </c>
      <c r="B177" s="256" t="s">
        <v>199</v>
      </c>
      <c r="E177" s="227" t="s">
        <v>203</v>
      </c>
      <c r="F177" s="227" t="s">
        <v>102</v>
      </c>
      <c r="G177" s="227" t="str">
        <f t="shared" si="52"/>
        <v>boolean</v>
      </c>
      <c r="H177" s="227" t="str">
        <f t="shared" si="53"/>
        <v/>
      </c>
      <c r="I177" s="227" t="str">
        <f t="shared" si="54"/>
        <v/>
      </c>
      <c r="J177" s="227" t="str">
        <f t="shared" si="55"/>
        <v/>
      </c>
      <c r="K177" s="227" t="str">
        <f t="shared" si="56"/>
        <v/>
      </c>
      <c r="L177" s="227" t="str">
        <f t="shared" si="57"/>
        <v/>
      </c>
      <c r="M177" s="227" t="str">
        <f t="shared" si="58"/>
        <v/>
      </c>
    </row>
    <row r="178" spans="1:13" outlineLevel="1" x14ac:dyDescent="0.25">
      <c r="A178" s="141" t="str">
        <f t="shared" si="37"/>
        <v xml:space="preserve">Customer Details; </v>
      </c>
      <c r="B178" s="256" t="s">
        <v>199</v>
      </c>
      <c r="E178" s="227" t="s">
        <v>204</v>
      </c>
      <c r="F178" s="227" t="s">
        <v>118</v>
      </c>
      <c r="G178" s="227" t="str">
        <f t="shared" si="52"/>
        <v>string</v>
      </c>
      <c r="H178" s="227">
        <f t="shared" si="53"/>
        <v>2</v>
      </c>
      <c r="I178" s="227" t="str">
        <f t="shared" si="54"/>
        <v/>
      </c>
      <c r="J178" s="227" t="str">
        <f t="shared" si="55"/>
        <v/>
      </c>
      <c r="K178" s="227" t="str">
        <f t="shared" si="56"/>
        <v/>
      </c>
      <c r="L178" s="227" t="str">
        <f t="shared" si="57"/>
        <v/>
      </c>
      <c r="M178" s="227" t="str">
        <f t="shared" si="58"/>
        <v/>
      </c>
    </row>
    <row r="179" spans="1:13" outlineLevel="1" x14ac:dyDescent="0.25">
      <c r="A179" s="141" t="str">
        <f t="shared" si="37"/>
        <v xml:space="preserve">Customer Details; </v>
      </c>
      <c r="B179" s="256" t="s">
        <v>199</v>
      </c>
      <c r="E179" s="227" t="s">
        <v>123</v>
      </c>
      <c r="F179" s="227" t="s">
        <v>118</v>
      </c>
      <c r="G179" s="227" t="str">
        <f t="shared" si="52"/>
        <v>string</v>
      </c>
      <c r="H179" s="227" t="str">
        <f t="shared" si="53"/>
        <v/>
      </c>
      <c r="I179" s="227">
        <f t="shared" si="54"/>
        <v>5</v>
      </c>
      <c r="J179" s="227" t="str">
        <f t="shared" si="55"/>
        <v/>
      </c>
      <c r="K179" s="227" t="str">
        <f t="shared" si="56"/>
        <v/>
      </c>
      <c r="L179" s="227" t="str">
        <f t="shared" si="57"/>
        <v/>
      </c>
      <c r="M179" s="227" t="str">
        <f t="shared" si="58"/>
        <v/>
      </c>
    </row>
    <row r="180" spans="1:13" outlineLevel="1" x14ac:dyDescent="0.25">
      <c r="A180" s="141" t="str">
        <f t="shared" si="37"/>
        <v xml:space="preserve">Customer Details; </v>
      </c>
      <c r="B180" s="256" t="s">
        <v>199</v>
      </c>
      <c r="E180" s="227" t="s">
        <v>205</v>
      </c>
      <c r="F180" s="227" t="s">
        <v>102</v>
      </c>
      <c r="G180" s="227" t="str">
        <f t="shared" si="52"/>
        <v>boolean</v>
      </c>
      <c r="H180" s="227" t="str">
        <f t="shared" si="53"/>
        <v/>
      </c>
      <c r="I180" s="227" t="str">
        <f t="shared" si="54"/>
        <v/>
      </c>
      <c r="J180" s="227" t="str">
        <f t="shared" si="55"/>
        <v/>
      </c>
      <c r="K180" s="227" t="str">
        <f t="shared" si="56"/>
        <v/>
      </c>
      <c r="L180" s="227" t="str">
        <f t="shared" si="57"/>
        <v/>
      </c>
      <c r="M180" s="227" t="str">
        <f t="shared" si="58"/>
        <v/>
      </c>
    </row>
    <row r="181" spans="1:13" outlineLevel="1" x14ac:dyDescent="0.25">
      <c r="A181" s="141" t="str">
        <f t="shared" si="37"/>
        <v xml:space="preserve">Customer Details; </v>
      </c>
      <c r="B181" s="256" t="s">
        <v>199</v>
      </c>
      <c r="E181" s="227" t="s">
        <v>126</v>
      </c>
      <c r="F181" s="227" t="s">
        <v>118</v>
      </c>
      <c r="G181" s="227" t="str">
        <f t="shared" si="52"/>
        <v>string</v>
      </c>
      <c r="H181" s="227" t="str">
        <f t="shared" si="53"/>
        <v/>
      </c>
      <c r="I181" s="227">
        <f t="shared" si="54"/>
        <v>8</v>
      </c>
      <c r="J181" s="227" t="str">
        <f t="shared" si="55"/>
        <v/>
      </c>
      <c r="K181" s="227" t="str">
        <f t="shared" si="56"/>
        <v/>
      </c>
      <c r="L181" s="227" t="str">
        <f t="shared" si="57"/>
        <v/>
      </c>
      <c r="M181" s="227" t="str">
        <f t="shared" si="58"/>
        <v/>
      </c>
    </row>
    <row r="182" spans="1:13" outlineLevel="1" collapsed="1" x14ac:dyDescent="0.25">
      <c r="A182" s="141" t="str">
        <f t="shared" si="37"/>
        <v xml:space="preserve">Customer Details; </v>
      </c>
      <c r="B182" s="256" t="s">
        <v>199</v>
      </c>
      <c r="E182" s="227" t="s">
        <v>206</v>
      </c>
      <c r="F182" s="227" t="s">
        <v>118</v>
      </c>
      <c r="G182" s="227" t="str">
        <f t="shared" si="52"/>
        <v>boolean</v>
      </c>
      <c r="H182" s="227" t="str">
        <f t="shared" si="53"/>
        <v/>
      </c>
      <c r="I182" s="227" t="str">
        <f t="shared" si="54"/>
        <v/>
      </c>
      <c r="J182" s="227" t="str">
        <f t="shared" si="55"/>
        <v/>
      </c>
      <c r="K182" s="227" t="str">
        <f t="shared" si="56"/>
        <v/>
      </c>
      <c r="L182" s="227" t="str">
        <f t="shared" si="57"/>
        <v/>
      </c>
      <c r="M182" s="227" t="str">
        <f t="shared" si="58"/>
        <v/>
      </c>
    </row>
    <row r="183" spans="1:13" outlineLevel="1" x14ac:dyDescent="0.25">
      <c r="A183" s="141" t="str">
        <f t="shared" si="37"/>
        <v xml:space="preserve">Customer Details; </v>
      </c>
      <c r="B183" s="256" t="s">
        <v>199</v>
      </c>
      <c r="E183" s="227" t="s">
        <v>128</v>
      </c>
      <c r="F183" s="227" t="s">
        <v>118</v>
      </c>
      <c r="G183" s="227" t="str">
        <f t="shared" si="52"/>
        <v>string</v>
      </c>
      <c r="H183" s="227" t="str">
        <f t="shared" si="53"/>
        <v/>
      </c>
      <c r="I183" s="227">
        <f t="shared" si="54"/>
        <v>4</v>
      </c>
      <c r="J183" s="227" t="str">
        <f t="shared" si="55"/>
        <v/>
      </c>
      <c r="K183" s="227" t="str">
        <f t="shared" si="56"/>
        <v/>
      </c>
      <c r="L183" s="227" t="str">
        <f t="shared" si="57"/>
        <v/>
      </c>
      <c r="M183" s="227" t="str">
        <f t="shared" si="58"/>
        <v/>
      </c>
    </row>
    <row r="184" spans="1:13" outlineLevel="1" x14ac:dyDescent="0.25">
      <c r="A184" s="141" t="str">
        <f t="shared" si="37"/>
        <v xml:space="preserve">Customer Details; </v>
      </c>
      <c r="B184" s="256" t="s">
        <v>199</v>
      </c>
      <c r="E184" s="227" t="s">
        <v>129</v>
      </c>
      <c r="F184" s="227" t="s">
        <v>118</v>
      </c>
      <c r="G184" s="227" t="str">
        <f t="shared" si="52"/>
        <v>boolean</v>
      </c>
      <c r="H184" s="227" t="str">
        <f t="shared" si="53"/>
        <v/>
      </c>
      <c r="I184" s="227" t="str">
        <f t="shared" si="54"/>
        <v/>
      </c>
      <c r="J184" s="227" t="str">
        <f t="shared" si="55"/>
        <v/>
      </c>
      <c r="K184" s="227" t="str">
        <f t="shared" si="56"/>
        <v/>
      </c>
      <c r="L184" s="227" t="str">
        <f t="shared" si="57"/>
        <v/>
      </c>
      <c r="M184" s="227" t="str">
        <f t="shared" si="58"/>
        <v/>
      </c>
    </row>
    <row r="185" spans="1:13" outlineLevel="1" x14ac:dyDescent="0.25">
      <c r="A185" s="141" t="str">
        <f t="shared" si="37"/>
        <v xml:space="preserve">Customer Details; </v>
      </c>
      <c r="B185" s="256" t="s">
        <v>199</v>
      </c>
      <c r="E185" s="227" t="s">
        <v>207</v>
      </c>
      <c r="F185" s="227" t="s">
        <v>118</v>
      </c>
      <c r="G185" s="227" t="str">
        <f t="shared" si="52"/>
        <v>boolean</v>
      </c>
      <c r="H185" s="227" t="str">
        <f t="shared" si="53"/>
        <v/>
      </c>
      <c r="I185" s="227" t="str">
        <f t="shared" si="54"/>
        <v/>
      </c>
      <c r="J185" s="227" t="str">
        <f t="shared" si="55"/>
        <v/>
      </c>
      <c r="K185" s="227" t="str">
        <f t="shared" si="56"/>
        <v/>
      </c>
      <c r="L185" s="227" t="str">
        <f t="shared" si="57"/>
        <v/>
      </c>
      <c r="M185" s="227" t="str">
        <f t="shared" si="58"/>
        <v/>
      </c>
    </row>
    <row r="186" spans="1:13" outlineLevel="1" x14ac:dyDescent="0.25">
      <c r="A186" s="141"/>
      <c r="B186" s="256" t="s">
        <v>199</v>
      </c>
      <c r="E186" s="227" t="s">
        <v>134</v>
      </c>
      <c r="F186" s="227" t="s">
        <v>118</v>
      </c>
      <c r="G186" s="227" t="s">
        <v>135</v>
      </c>
      <c r="H186" s="227">
        <v>2</v>
      </c>
    </row>
    <row r="187" spans="1:13" outlineLevel="1" x14ac:dyDescent="0.25">
      <c r="A187" s="141" t="str">
        <f t="shared" ref="A187:A246" si="59">IF(B187="","",VLOOKUP(B187,mapping_result,2,FALSE))</f>
        <v xml:space="preserve">Customer Details; </v>
      </c>
      <c r="B187" s="256" t="s">
        <v>199</v>
      </c>
      <c r="C187" s="141" t="s">
        <v>208</v>
      </c>
      <c r="D187" s="227" t="s">
        <v>209</v>
      </c>
      <c r="E187" s="227" t="s">
        <v>210</v>
      </c>
      <c r="F187" s="227" t="s">
        <v>102</v>
      </c>
      <c r="G187" s="227" t="str">
        <f t="shared" ref="G187:G213" si="60">VLOOKUP(E187,DI_schema,2,FALSE)</f>
        <v>boolean</v>
      </c>
      <c r="H187" s="227" t="str">
        <f t="shared" ref="H187:H213" si="61">VLOOKUP($E187,DI_schema,3,FALSE)</f>
        <v/>
      </c>
      <c r="I187" s="227" t="str">
        <f t="shared" ref="I187:I213" si="62">VLOOKUP($E187,DI_schema,4,FALSE)</f>
        <v/>
      </c>
      <c r="J187" s="227" t="str">
        <f t="shared" ref="J187:J213" si="63">VLOOKUP($E187,DI_schema,5,FALSE)</f>
        <v/>
      </c>
      <c r="K187" s="227" t="str">
        <f t="shared" ref="K187:K213" si="64">VLOOKUP($E187,DI_schema,6,FALSE)</f>
        <v/>
      </c>
      <c r="L187" s="227" t="str">
        <f t="shared" ref="L187:L213" si="65">VLOOKUP($E187,DI_schema,7,FALSE)</f>
        <v/>
      </c>
      <c r="M187" s="227" t="str">
        <f t="shared" ref="M187:M213" si="66">IF(LEN(VLOOKUP($E187,DI_schema,8,FALSE))&gt;0,"Yes","")</f>
        <v/>
      </c>
    </row>
    <row r="188" spans="1:13" outlineLevel="1" x14ac:dyDescent="0.25">
      <c r="A188" s="141" t="str">
        <f t="shared" si="59"/>
        <v xml:space="preserve">Customer Details; </v>
      </c>
      <c r="B188" s="256" t="s">
        <v>199</v>
      </c>
      <c r="E188" s="264" t="s">
        <v>190</v>
      </c>
      <c r="F188" s="227" t="s">
        <v>102</v>
      </c>
      <c r="G188" s="227" t="str">
        <f t="shared" si="60"/>
        <v>string</v>
      </c>
      <c r="H188" s="227">
        <f t="shared" si="61"/>
        <v>4</v>
      </c>
      <c r="I188" s="227" t="str">
        <f t="shared" si="62"/>
        <v/>
      </c>
      <c r="J188" s="227" t="str">
        <f t="shared" si="63"/>
        <v/>
      </c>
      <c r="K188" s="227" t="str">
        <f t="shared" si="64"/>
        <v/>
      </c>
      <c r="L188" s="227" t="str">
        <f t="shared" si="65"/>
        <v/>
      </c>
      <c r="M188" s="227" t="str">
        <f t="shared" si="66"/>
        <v/>
      </c>
    </row>
    <row r="189" spans="1:13" outlineLevel="1" x14ac:dyDescent="0.25">
      <c r="A189" s="141" t="str">
        <f t="shared" si="59"/>
        <v xml:space="preserve">Customer Details; </v>
      </c>
      <c r="B189" s="256" t="s">
        <v>199</v>
      </c>
      <c r="C189" s="141" t="s">
        <v>211</v>
      </c>
      <c r="D189" s="227" t="s">
        <v>118</v>
      </c>
      <c r="E189" s="197" t="s">
        <v>137</v>
      </c>
      <c r="F189" s="197" t="s">
        <v>118</v>
      </c>
      <c r="G189" s="227" t="str">
        <f t="shared" si="60"/>
        <v>string</v>
      </c>
      <c r="H189" s="227" t="str">
        <f t="shared" si="61"/>
        <v/>
      </c>
      <c r="I189" s="227">
        <f t="shared" si="62"/>
        <v>10</v>
      </c>
      <c r="J189" s="227" t="str">
        <f t="shared" si="63"/>
        <v/>
      </c>
      <c r="K189" s="227" t="str">
        <f t="shared" si="64"/>
        <v/>
      </c>
      <c r="L189" s="227" t="str">
        <f t="shared" si="65"/>
        <v/>
      </c>
      <c r="M189" s="227" t="str">
        <f t="shared" si="66"/>
        <v/>
      </c>
    </row>
    <row r="190" spans="1:13" outlineLevel="1" x14ac:dyDescent="0.25">
      <c r="A190" s="141" t="str">
        <f t="shared" si="59"/>
        <v xml:space="preserve">Customer Details; </v>
      </c>
      <c r="B190" s="256" t="s">
        <v>199</v>
      </c>
      <c r="C190" s="141" t="s">
        <v>212</v>
      </c>
      <c r="E190" s="197" t="s">
        <v>138</v>
      </c>
      <c r="F190" s="197" t="s">
        <v>118</v>
      </c>
      <c r="G190" s="227" t="str">
        <f t="shared" si="60"/>
        <v>string</v>
      </c>
      <c r="H190" s="227" t="str">
        <f t="shared" si="61"/>
        <v/>
      </c>
      <c r="I190" s="227">
        <f t="shared" si="62"/>
        <v>40</v>
      </c>
      <c r="J190" s="227" t="str">
        <f t="shared" si="63"/>
        <v/>
      </c>
      <c r="K190" s="227" t="str">
        <f t="shared" si="64"/>
        <v/>
      </c>
      <c r="L190" s="227" t="str">
        <f t="shared" si="65"/>
        <v/>
      </c>
      <c r="M190" s="227" t="str">
        <f t="shared" si="66"/>
        <v/>
      </c>
    </row>
    <row r="191" spans="1:13" outlineLevel="1" x14ac:dyDescent="0.25">
      <c r="A191" s="141" t="str">
        <f t="shared" si="59"/>
        <v xml:space="preserve">Customer Details; </v>
      </c>
      <c r="B191" s="256" t="s">
        <v>199</v>
      </c>
      <c r="E191" s="197" t="s">
        <v>139</v>
      </c>
      <c r="F191" s="197" t="s">
        <v>118</v>
      </c>
      <c r="G191" s="227" t="str">
        <f t="shared" si="60"/>
        <v>string</v>
      </c>
      <c r="H191" s="227" t="str">
        <f t="shared" si="61"/>
        <v/>
      </c>
      <c r="I191" s="227">
        <f t="shared" si="62"/>
        <v>40</v>
      </c>
      <c r="J191" s="227" t="str">
        <f t="shared" si="63"/>
        <v/>
      </c>
      <c r="K191" s="227" t="str">
        <f t="shared" si="64"/>
        <v/>
      </c>
      <c r="L191" s="227" t="str">
        <f t="shared" si="65"/>
        <v/>
      </c>
      <c r="M191" s="227" t="str">
        <f t="shared" si="66"/>
        <v/>
      </c>
    </row>
    <row r="192" spans="1:13" outlineLevel="1" x14ac:dyDescent="0.25">
      <c r="A192" s="141" t="str">
        <f t="shared" si="59"/>
        <v xml:space="preserve">Customer Details; </v>
      </c>
      <c r="B192" s="256" t="s">
        <v>199</v>
      </c>
      <c r="E192" s="197" t="s">
        <v>140</v>
      </c>
      <c r="F192" s="197" t="s">
        <v>118</v>
      </c>
      <c r="G192" s="227" t="str">
        <f t="shared" si="60"/>
        <v>string</v>
      </c>
      <c r="H192" s="227" t="str">
        <f t="shared" si="61"/>
        <v/>
      </c>
      <c r="I192" s="227">
        <f t="shared" si="62"/>
        <v>10</v>
      </c>
      <c r="J192" s="227" t="str">
        <f t="shared" si="63"/>
        <v/>
      </c>
      <c r="K192" s="227" t="str">
        <f t="shared" si="64"/>
        <v/>
      </c>
      <c r="L192" s="227" t="str">
        <f t="shared" si="65"/>
        <v/>
      </c>
      <c r="M192" s="227" t="str">
        <f t="shared" si="66"/>
        <v>Yes</v>
      </c>
    </row>
    <row r="193" spans="1:13" outlineLevel="1" x14ac:dyDescent="0.25">
      <c r="A193" s="141" t="str">
        <f t="shared" si="59"/>
        <v xml:space="preserve">Customer Details; </v>
      </c>
      <c r="B193" s="256" t="s">
        <v>199</v>
      </c>
      <c r="E193" s="197" t="s">
        <v>141</v>
      </c>
      <c r="F193" s="197" t="s">
        <v>118</v>
      </c>
      <c r="G193" s="227" t="str">
        <f t="shared" si="60"/>
        <v>string</v>
      </c>
      <c r="H193" s="227" t="str">
        <f t="shared" si="61"/>
        <v/>
      </c>
      <c r="I193" s="227">
        <f t="shared" si="62"/>
        <v>60</v>
      </c>
      <c r="J193" s="227" t="str">
        <f t="shared" si="63"/>
        <v/>
      </c>
      <c r="K193" s="227" t="str">
        <f t="shared" si="64"/>
        <v/>
      </c>
      <c r="L193" s="227" t="str">
        <f t="shared" si="65"/>
        <v/>
      </c>
      <c r="M193" s="227" t="str">
        <f t="shared" si="66"/>
        <v>Yes</v>
      </c>
    </row>
    <row r="194" spans="1:13" outlineLevel="1" x14ac:dyDescent="0.25">
      <c r="A194" s="141" t="str">
        <f t="shared" si="59"/>
        <v xml:space="preserve">Customer Details; </v>
      </c>
      <c r="B194" s="256" t="s">
        <v>199</v>
      </c>
      <c r="E194" s="197" t="s">
        <v>142</v>
      </c>
      <c r="F194" s="197" t="s">
        <v>118</v>
      </c>
      <c r="G194" s="227" t="str">
        <f t="shared" si="60"/>
        <v>string</v>
      </c>
      <c r="H194" s="227" t="str">
        <f t="shared" si="61"/>
        <v/>
      </c>
      <c r="I194" s="227">
        <f t="shared" si="62"/>
        <v>40</v>
      </c>
      <c r="J194" s="227" t="str">
        <f t="shared" si="63"/>
        <v/>
      </c>
      <c r="K194" s="227" t="str">
        <f t="shared" si="64"/>
        <v/>
      </c>
      <c r="L194" s="227" t="str">
        <f t="shared" si="65"/>
        <v/>
      </c>
      <c r="M194" s="227" t="str">
        <f t="shared" si="66"/>
        <v/>
      </c>
    </row>
    <row r="195" spans="1:13" outlineLevel="1" x14ac:dyDescent="0.25">
      <c r="A195" s="141" t="str">
        <f t="shared" si="59"/>
        <v xml:space="preserve">Customer Details; </v>
      </c>
      <c r="B195" s="256" t="s">
        <v>199</v>
      </c>
      <c r="E195" s="197" t="s">
        <v>143</v>
      </c>
      <c r="F195" s="197" t="s">
        <v>118</v>
      </c>
      <c r="G195" s="227" t="str">
        <f t="shared" si="60"/>
        <v>string</v>
      </c>
      <c r="H195" s="227" t="str">
        <f t="shared" si="61"/>
        <v/>
      </c>
      <c r="I195" s="227">
        <f t="shared" si="62"/>
        <v>40</v>
      </c>
      <c r="J195" s="227" t="str">
        <f t="shared" si="63"/>
        <v/>
      </c>
      <c r="K195" s="227" t="str">
        <f t="shared" si="64"/>
        <v/>
      </c>
      <c r="L195" s="227" t="str">
        <f t="shared" si="65"/>
        <v/>
      </c>
      <c r="M195" s="227" t="str">
        <f t="shared" si="66"/>
        <v/>
      </c>
    </row>
    <row r="196" spans="1:13" outlineLevel="1" x14ac:dyDescent="0.25">
      <c r="A196" s="141" t="str">
        <f t="shared" si="59"/>
        <v xml:space="preserve">Customer Details; </v>
      </c>
      <c r="B196" s="256" t="s">
        <v>199</v>
      </c>
      <c r="E196" s="197" t="s">
        <v>144</v>
      </c>
      <c r="F196" s="197" t="s">
        <v>118</v>
      </c>
      <c r="G196" s="227" t="str">
        <f t="shared" si="60"/>
        <v>string</v>
      </c>
      <c r="H196" s="227" t="str">
        <f t="shared" si="61"/>
        <v/>
      </c>
      <c r="I196" s="227">
        <f t="shared" si="62"/>
        <v>10</v>
      </c>
      <c r="J196" s="227" t="str">
        <f t="shared" si="63"/>
        <v/>
      </c>
      <c r="K196" s="227" t="str">
        <f t="shared" si="64"/>
        <v/>
      </c>
      <c r="L196" s="227" t="str">
        <f t="shared" si="65"/>
        <v/>
      </c>
      <c r="M196" s="227" t="str">
        <f t="shared" si="66"/>
        <v/>
      </c>
    </row>
    <row r="197" spans="1:13" outlineLevel="1" x14ac:dyDescent="0.25">
      <c r="A197" s="141" t="str">
        <f t="shared" si="59"/>
        <v xml:space="preserve">Customer Details; </v>
      </c>
      <c r="B197" s="256" t="s">
        <v>199</v>
      </c>
      <c r="E197" s="197" t="s">
        <v>145</v>
      </c>
      <c r="F197" s="197" t="s">
        <v>118</v>
      </c>
      <c r="G197" s="227" t="str">
        <f t="shared" si="60"/>
        <v>string</v>
      </c>
      <c r="H197" s="227" t="str">
        <f t="shared" si="61"/>
        <v/>
      </c>
      <c r="I197" s="227">
        <f t="shared" si="62"/>
        <v>40</v>
      </c>
      <c r="J197" s="227" t="str">
        <f t="shared" si="63"/>
        <v/>
      </c>
      <c r="K197" s="227" t="str">
        <f t="shared" si="64"/>
        <v/>
      </c>
      <c r="L197" s="227" t="str">
        <f t="shared" si="65"/>
        <v/>
      </c>
      <c r="M197" s="227" t="str">
        <f t="shared" si="66"/>
        <v/>
      </c>
    </row>
    <row r="198" spans="1:13" outlineLevel="1" x14ac:dyDescent="0.25">
      <c r="A198" s="141" t="str">
        <f t="shared" si="59"/>
        <v xml:space="preserve">Customer Details; </v>
      </c>
      <c r="B198" s="256" t="s">
        <v>199</v>
      </c>
      <c r="E198" s="197" t="s">
        <v>146</v>
      </c>
      <c r="F198" s="197" t="s">
        <v>118</v>
      </c>
      <c r="G198" s="227" t="str">
        <f t="shared" si="60"/>
        <v>string</v>
      </c>
      <c r="H198" s="227" t="str">
        <f t="shared" si="61"/>
        <v/>
      </c>
      <c r="I198" s="227">
        <f t="shared" si="62"/>
        <v>3</v>
      </c>
      <c r="J198" s="227" t="str">
        <f t="shared" si="63"/>
        <v/>
      </c>
      <c r="K198" s="227" t="str">
        <f t="shared" si="64"/>
        <v/>
      </c>
      <c r="L198" s="227" t="str">
        <f t="shared" si="65"/>
        <v/>
      </c>
      <c r="M198" s="227" t="str">
        <f t="shared" si="66"/>
        <v/>
      </c>
    </row>
    <row r="199" spans="1:13" outlineLevel="1" x14ac:dyDescent="0.25">
      <c r="A199" s="141" t="str">
        <f t="shared" si="59"/>
        <v xml:space="preserve">Customer Details; </v>
      </c>
      <c r="B199" s="256" t="s">
        <v>199</v>
      </c>
      <c r="E199" s="197" t="s">
        <v>147</v>
      </c>
      <c r="F199" s="197" t="s">
        <v>118</v>
      </c>
      <c r="G199" s="227" t="str">
        <f t="shared" si="60"/>
        <v>string</v>
      </c>
      <c r="H199" s="227" t="str">
        <f t="shared" si="61"/>
        <v/>
      </c>
      <c r="I199" s="227">
        <f t="shared" si="62"/>
        <v>3</v>
      </c>
      <c r="J199" s="227" t="str">
        <f t="shared" si="63"/>
        <v/>
      </c>
      <c r="K199" s="227" t="str">
        <f t="shared" si="64"/>
        <v/>
      </c>
      <c r="L199" s="227" t="str">
        <f t="shared" si="65"/>
        <v/>
      </c>
      <c r="M199" s="227" t="str">
        <f t="shared" si="66"/>
        <v/>
      </c>
    </row>
    <row r="200" spans="1:13" outlineLevel="1" x14ac:dyDescent="0.25">
      <c r="A200" s="141" t="str">
        <f t="shared" si="59"/>
        <v xml:space="preserve">Customer Details; </v>
      </c>
      <c r="B200" s="256" t="s">
        <v>199</v>
      </c>
      <c r="C200" s="141" t="s">
        <v>148</v>
      </c>
      <c r="D200" s="227" t="s">
        <v>118</v>
      </c>
      <c r="E200" s="197" t="s">
        <v>149</v>
      </c>
      <c r="F200" s="197" t="s">
        <v>118</v>
      </c>
      <c r="G200" s="227" t="str">
        <f t="shared" si="60"/>
        <v>string</v>
      </c>
      <c r="H200" s="227" t="str">
        <f t="shared" si="61"/>
        <v/>
      </c>
      <c r="I200" s="227">
        <f t="shared" si="62"/>
        <v>4</v>
      </c>
      <c r="J200" s="227" t="str">
        <f t="shared" si="63"/>
        <v/>
      </c>
      <c r="K200" s="227" t="str">
        <f t="shared" si="64"/>
        <v/>
      </c>
      <c r="L200" s="227" t="str">
        <f t="shared" si="65"/>
        <v/>
      </c>
      <c r="M200" s="227" t="str">
        <f t="shared" si="66"/>
        <v>Yes</v>
      </c>
    </row>
    <row r="201" spans="1:13" outlineLevel="1" x14ac:dyDescent="0.25">
      <c r="A201" s="141" t="str">
        <f t="shared" si="59"/>
        <v xml:space="preserve">Customer Details; </v>
      </c>
      <c r="B201" s="256" t="s">
        <v>199</v>
      </c>
      <c r="E201" s="197" t="s">
        <v>150</v>
      </c>
      <c r="F201" s="197" t="s">
        <v>118</v>
      </c>
      <c r="G201" s="227" t="str">
        <f t="shared" si="60"/>
        <v>string</v>
      </c>
      <c r="H201" s="227" t="str">
        <f t="shared" si="61"/>
        <v/>
      </c>
      <c r="I201" s="227">
        <f t="shared" si="62"/>
        <v>40</v>
      </c>
      <c r="J201" s="227" t="str">
        <f t="shared" si="63"/>
        <v/>
      </c>
      <c r="K201" s="227" t="str">
        <f t="shared" si="64"/>
        <v/>
      </c>
      <c r="L201" s="227" t="str">
        <f t="shared" si="65"/>
        <v/>
      </c>
      <c r="M201" s="227" t="str">
        <f t="shared" si="66"/>
        <v/>
      </c>
    </row>
    <row r="202" spans="1:13" outlineLevel="1" x14ac:dyDescent="0.25">
      <c r="A202" s="141" t="str">
        <f t="shared" si="59"/>
        <v xml:space="preserve">Customer Details; </v>
      </c>
      <c r="B202" s="256" t="s">
        <v>199</v>
      </c>
      <c r="E202" s="197" t="s">
        <v>151</v>
      </c>
      <c r="F202" s="197" t="s">
        <v>118</v>
      </c>
      <c r="G202" s="227" t="str">
        <f t="shared" si="60"/>
        <v>string</v>
      </c>
      <c r="H202" s="227" t="str">
        <f t="shared" si="61"/>
        <v/>
      </c>
      <c r="I202" s="227">
        <f t="shared" si="62"/>
        <v>40</v>
      </c>
      <c r="J202" s="227" t="str">
        <f t="shared" si="63"/>
        <v/>
      </c>
      <c r="K202" s="227" t="str">
        <f t="shared" si="64"/>
        <v/>
      </c>
      <c r="L202" s="227" t="str">
        <f t="shared" si="65"/>
        <v/>
      </c>
      <c r="M202" s="227" t="str">
        <f t="shared" si="66"/>
        <v/>
      </c>
    </row>
    <row r="203" spans="1:13" outlineLevel="1" x14ac:dyDescent="0.25">
      <c r="A203" s="141" t="str">
        <f t="shared" si="59"/>
        <v xml:space="preserve">Customer Details; </v>
      </c>
      <c r="B203" s="256" t="s">
        <v>199</v>
      </c>
      <c r="E203" s="197" t="s">
        <v>152</v>
      </c>
      <c r="F203" s="197" t="s">
        <v>118</v>
      </c>
      <c r="G203" s="227" t="str">
        <f t="shared" si="60"/>
        <v>string</v>
      </c>
      <c r="H203" s="227" t="str">
        <f t="shared" si="61"/>
        <v/>
      </c>
      <c r="I203" s="227">
        <f t="shared" si="62"/>
        <v>40</v>
      </c>
      <c r="J203" s="227" t="str">
        <f t="shared" si="63"/>
        <v/>
      </c>
      <c r="K203" s="227" t="str">
        <f t="shared" si="64"/>
        <v/>
      </c>
      <c r="L203" s="227" t="str">
        <f t="shared" si="65"/>
        <v/>
      </c>
      <c r="M203" s="227" t="str">
        <f t="shared" si="66"/>
        <v/>
      </c>
    </row>
    <row r="204" spans="1:13" outlineLevel="1" x14ac:dyDescent="0.25">
      <c r="A204" s="141" t="str">
        <f t="shared" si="59"/>
        <v xml:space="preserve">Customer Details; </v>
      </c>
      <c r="B204" s="256" t="s">
        <v>199</v>
      </c>
      <c r="E204" s="197" t="s">
        <v>153</v>
      </c>
      <c r="F204" s="197" t="s">
        <v>118</v>
      </c>
      <c r="G204" s="227" t="str">
        <f t="shared" si="60"/>
        <v>string</v>
      </c>
      <c r="H204" s="227" t="str">
        <f t="shared" si="61"/>
        <v/>
      </c>
      <c r="I204" s="227">
        <f t="shared" si="62"/>
        <v>40</v>
      </c>
      <c r="J204" s="227" t="str">
        <f t="shared" si="63"/>
        <v/>
      </c>
      <c r="K204" s="227" t="str">
        <f t="shared" si="64"/>
        <v/>
      </c>
      <c r="L204" s="227" t="str">
        <f t="shared" si="65"/>
        <v/>
      </c>
      <c r="M204" s="227" t="str">
        <f t="shared" si="66"/>
        <v/>
      </c>
    </row>
    <row r="205" spans="1:13" outlineLevel="1" x14ac:dyDescent="0.25">
      <c r="A205" s="141" t="str">
        <f t="shared" si="59"/>
        <v xml:space="preserve">Customer Details; </v>
      </c>
      <c r="B205" s="256" t="s">
        <v>199</v>
      </c>
      <c r="E205" s="197" t="s">
        <v>154</v>
      </c>
      <c r="F205" s="197" t="s">
        <v>118</v>
      </c>
      <c r="G205" s="227" t="str">
        <f t="shared" si="60"/>
        <v>string</v>
      </c>
      <c r="H205" s="227" t="str">
        <f t="shared" si="61"/>
        <v/>
      </c>
      <c r="I205" s="227">
        <f t="shared" si="62"/>
        <v>30</v>
      </c>
      <c r="J205" s="227" t="str">
        <f t="shared" si="63"/>
        <v/>
      </c>
      <c r="K205" s="227" t="str">
        <f t="shared" si="64"/>
        <v/>
      </c>
      <c r="L205" s="227" t="str">
        <f t="shared" si="65"/>
        <v/>
      </c>
      <c r="M205" s="227" t="str">
        <f t="shared" si="66"/>
        <v>Yes</v>
      </c>
    </row>
    <row r="206" spans="1:13" outlineLevel="1" x14ac:dyDescent="0.25">
      <c r="A206" s="141" t="str">
        <f t="shared" si="59"/>
        <v xml:space="preserve">Customer Details; </v>
      </c>
      <c r="B206" s="256" t="s">
        <v>199</v>
      </c>
      <c r="E206" s="197" t="s">
        <v>155</v>
      </c>
      <c r="F206" s="197" t="s">
        <v>118</v>
      </c>
      <c r="G206" s="227" t="str">
        <f t="shared" si="60"/>
        <v>string</v>
      </c>
      <c r="H206" s="227" t="str">
        <f t="shared" si="61"/>
        <v/>
      </c>
      <c r="I206" s="227">
        <f t="shared" si="62"/>
        <v>40</v>
      </c>
      <c r="J206" s="227" t="str">
        <f t="shared" si="63"/>
        <v/>
      </c>
      <c r="K206" s="227" t="str">
        <f t="shared" si="64"/>
        <v/>
      </c>
      <c r="L206" s="227" t="str">
        <f t="shared" si="65"/>
        <v/>
      </c>
      <c r="M206" s="227" t="str">
        <f t="shared" si="66"/>
        <v/>
      </c>
    </row>
    <row r="207" spans="1:13" outlineLevel="1" x14ac:dyDescent="0.25">
      <c r="A207" s="141" t="str">
        <f t="shared" si="59"/>
        <v xml:space="preserve">Customer Details; </v>
      </c>
      <c r="B207" s="256" t="s">
        <v>199</v>
      </c>
      <c r="C207" s="141" t="s">
        <v>161</v>
      </c>
      <c r="D207" s="227" t="s">
        <v>118</v>
      </c>
      <c r="E207" s="227" t="s">
        <v>162</v>
      </c>
      <c r="F207" s="227" t="s">
        <v>118</v>
      </c>
      <c r="G207" s="227" t="str">
        <f t="shared" si="60"/>
        <v>string</v>
      </c>
      <c r="H207" s="227" t="str">
        <f t="shared" si="61"/>
        <v/>
      </c>
      <c r="I207" s="227">
        <f t="shared" si="62"/>
        <v>70</v>
      </c>
      <c r="J207" s="227" t="str">
        <f t="shared" si="63"/>
        <v/>
      </c>
      <c r="K207" s="227" t="str">
        <f t="shared" si="64"/>
        <v/>
      </c>
      <c r="L207" s="227" t="str">
        <f t="shared" si="65"/>
        <v/>
      </c>
      <c r="M207" s="227" t="str">
        <f t="shared" si="66"/>
        <v/>
      </c>
    </row>
    <row r="208" spans="1:13" outlineLevel="1" x14ac:dyDescent="0.25">
      <c r="A208" s="141" t="str">
        <f t="shared" si="59"/>
        <v xml:space="preserve">Customer Details; </v>
      </c>
      <c r="B208" s="256" t="s">
        <v>199</v>
      </c>
      <c r="C208" s="258" t="s">
        <v>163</v>
      </c>
      <c r="D208" s="227" t="s">
        <v>118</v>
      </c>
      <c r="E208" s="227" t="s">
        <v>164</v>
      </c>
      <c r="F208" s="227" t="s">
        <v>118</v>
      </c>
      <c r="G208" s="227" t="str">
        <f t="shared" si="60"/>
        <v>string</v>
      </c>
      <c r="H208" s="227" t="str">
        <f t="shared" si="61"/>
        <v/>
      </c>
      <c r="I208" s="227">
        <f t="shared" si="62"/>
        <v>20</v>
      </c>
      <c r="J208" s="227" t="str">
        <f t="shared" si="63"/>
        <v/>
      </c>
      <c r="K208" s="227" t="str">
        <f t="shared" si="64"/>
        <v/>
      </c>
      <c r="L208" s="227" t="str">
        <f t="shared" si="65"/>
        <v/>
      </c>
      <c r="M208" s="227" t="str">
        <f t="shared" si="66"/>
        <v/>
      </c>
    </row>
    <row r="209" spans="1:13" outlineLevel="1" x14ac:dyDescent="0.25">
      <c r="A209" s="141" t="str">
        <f t="shared" si="59"/>
        <v xml:space="preserve">Customer Details; </v>
      </c>
      <c r="B209" s="256" t="s">
        <v>199</v>
      </c>
      <c r="C209" s="258"/>
      <c r="E209" s="227" t="s">
        <v>165</v>
      </c>
      <c r="F209" s="227" t="s">
        <v>118</v>
      </c>
      <c r="G209" s="227" t="str">
        <f t="shared" si="60"/>
        <v>string</v>
      </c>
      <c r="H209" s="227" t="str">
        <f t="shared" si="61"/>
        <v/>
      </c>
      <c r="I209" s="227">
        <f t="shared" si="62"/>
        <v>10</v>
      </c>
      <c r="J209" s="227" t="str">
        <f t="shared" si="63"/>
        <v/>
      </c>
      <c r="K209" s="227" t="str">
        <f t="shared" si="64"/>
        <v/>
      </c>
      <c r="L209" s="227" t="str">
        <f t="shared" si="65"/>
        <v/>
      </c>
      <c r="M209" s="227" t="str">
        <f t="shared" si="66"/>
        <v/>
      </c>
    </row>
    <row r="210" spans="1:13" outlineLevel="1" x14ac:dyDescent="0.25">
      <c r="A210" s="141" t="str">
        <f t="shared" si="59"/>
        <v xml:space="preserve">Customer Details; </v>
      </c>
      <c r="B210" s="256" t="s">
        <v>199</v>
      </c>
      <c r="C210" s="258" t="s">
        <v>166</v>
      </c>
      <c r="D210" s="227" t="s">
        <v>118</v>
      </c>
      <c r="E210" s="227" t="s">
        <v>164</v>
      </c>
      <c r="F210" s="227" t="s">
        <v>118</v>
      </c>
      <c r="G210" s="227" t="str">
        <f t="shared" si="60"/>
        <v>string</v>
      </c>
      <c r="H210" s="227" t="str">
        <f t="shared" si="61"/>
        <v/>
      </c>
      <c r="I210" s="227">
        <f t="shared" si="62"/>
        <v>20</v>
      </c>
      <c r="J210" s="227" t="str">
        <f t="shared" si="63"/>
        <v/>
      </c>
      <c r="K210" s="227" t="str">
        <f t="shared" si="64"/>
        <v/>
      </c>
      <c r="L210" s="227" t="str">
        <f t="shared" si="65"/>
        <v/>
      </c>
      <c r="M210" s="227" t="str">
        <f t="shared" si="66"/>
        <v/>
      </c>
    </row>
    <row r="211" spans="1:13" outlineLevel="1" x14ac:dyDescent="0.25">
      <c r="A211" s="141" t="str">
        <f t="shared" si="59"/>
        <v xml:space="preserve">Customer Details; </v>
      </c>
      <c r="B211" s="256" t="s">
        <v>199</v>
      </c>
      <c r="C211" s="258"/>
      <c r="E211" s="227" t="s">
        <v>165</v>
      </c>
      <c r="F211" s="227" t="s">
        <v>118</v>
      </c>
      <c r="G211" s="227" t="str">
        <f t="shared" si="60"/>
        <v>string</v>
      </c>
      <c r="H211" s="227" t="str">
        <f t="shared" si="61"/>
        <v/>
      </c>
      <c r="I211" s="227">
        <f t="shared" si="62"/>
        <v>10</v>
      </c>
      <c r="J211" s="227" t="str">
        <f t="shared" si="63"/>
        <v/>
      </c>
      <c r="K211" s="227" t="str">
        <f t="shared" si="64"/>
        <v/>
      </c>
      <c r="L211" s="227" t="str">
        <f t="shared" si="65"/>
        <v/>
      </c>
      <c r="M211" s="227" t="str">
        <f t="shared" si="66"/>
        <v/>
      </c>
    </row>
    <row r="212" spans="1:13" outlineLevel="1" x14ac:dyDescent="0.25">
      <c r="A212" s="141" t="str">
        <f t="shared" si="59"/>
        <v xml:space="preserve">Customer Details; </v>
      </c>
      <c r="B212" s="256" t="s">
        <v>199</v>
      </c>
      <c r="C212" s="258" t="s">
        <v>167</v>
      </c>
      <c r="D212" s="227" t="s">
        <v>118</v>
      </c>
      <c r="E212" s="227" t="s">
        <v>164</v>
      </c>
      <c r="F212" s="227" t="s">
        <v>118</v>
      </c>
      <c r="G212" s="227" t="str">
        <f t="shared" si="60"/>
        <v>string</v>
      </c>
      <c r="H212" s="227" t="str">
        <f t="shared" si="61"/>
        <v/>
      </c>
      <c r="I212" s="227">
        <f t="shared" si="62"/>
        <v>20</v>
      </c>
      <c r="J212" s="227" t="str">
        <f t="shared" si="63"/>
        <v/>
      </c>
      <c r="K212" s="227" t="str">
        <f t="shared" si="64"/>
        <v/>
      </c>
      <c r="L212" s="227" t="str">
        <f t="shared" si="65"/>
        <v/>
      </c>
      <c r="M212" s="227" t="str">
        <f t="shared" si="66"/>
        <v/>
      </c>
    </row>
    <row r="213" spans="1:13" outlineLevel="1" x14ac:dyDescent="0.25">
      <c r="A213" s="141" t="str">
        <f t="shared" si="59"/>
        <v xml:space="preserve">Customer Details; </v>
      </c>
      <c r="B213" s="256" t="s">
        <v>199</v>
      </c>
      <c r="C213" s="258"/>
      <c r="E213" s="227" t="s">
        <v>165</v>
      </c>
      <c r="F213" s="227" t="s">
        <v>118</v>
      </c>
      <c r="G213" s="227" t="str">
        <f t="shared" si="60"/>
        <v>string</v>
      </c>
      <c r="H213" s="227" t="str">
        <f t="shared" si="61"/>
        <v/>
      </c>
      <c r="I213" s="227">
        <f t="shared" si="62"/>
        <v>10</v>
      </c>
      <c r="J213" s="227" t="str">
        <f t="shared" si="63"/>
        <v/>
      </c>
      <c r="K213" s="227" t="str">
        <f t="shared" si="64"/>
        <v/>
      </c>
      <c r="L213" s="227" t="str">
        <f t="shared" si="65"/>
        <v/>
      </c>
      <c r="M213" s="227" t="str">
        <f t="shared" si="66"/>
        <v/>
      </c>
    </row>
    <row r="214" spans="1:13" outlineLevel="1" collapsed="1" x14ac:dyDescent="0.25">
      <c r="A214" s="141" t="str">
        <f t="shared" si="59"/>
        <v xml:space="preserve">Customer Details; </v>
      </c>
      <c r="B214" s="256" t="s">
        <v>199</v>
      </c>
      <c r="C214" s="141" t="s">
        <v>168</v>
      </c>
      <c r="D214" s="227" t="s">
        <v>118</v>
      </c>
    </row>
    <row r="215" spans="1:13" outlineLevel="1" x14ac:dyDescent="0.25">
      <c r="A215" s="141" t="str">
        <f t="shared" si="59"/>
        <v xml:space="preserve">Customer Details; </v>
      </c>
      <c r="B215" s="256" t="s">
        <v>199</v>
      </c>
      <c r="C215" s="258" t="s">
        <v>213</v>
      </c>
      <c r="D215" s="227" t="s">
        <v>118</v>
      </c>
      <c r="E215" s="227" t="s">
        <v>170</v>
      </c>
      <c r="F215" s="227" t="s">
        <v>118</v>
      </c>
      <c r="G215" s="227" t="str">
        <f t="shared" ref="G215:G227" si="67">VLOOKUP(E215,DI_schema,2,FALSE)</f>
        <v>string</v>
      </c>
      <c r="H215" s="227" t="str">
        <f t="shared" ref="H215:H227" si="68">VLOOKUP($E215,DI_schema,3,FALSE)</f>
        <v/>
      </c>
      <c r="I215" s="227">
        <f t="shared" ref="I215:I227" si="69">VLOOKUP($E215,DI_schema,4,FALSE)</f>
        <v>40</v>
      </c>
      <c r="J215" s="227" t="str">
        <f t="shared" ref="J215:J227" si="70">VLOOKUP($E215,DI_schema,5,FALSE)</f>
        <v/>
      </c>
      <c r="K215" s="227" t="str">
        <f t="shared" ref="K215:K227" si="71">VLOOKUP($E215,DI_schema,6,FALSE)</f>
        <v/>
      </c>
      <c r="L215" s="227" t="str">
        <f t="shared" ref="L215:L227" si="72">VLOOKUP($E215,DI_schema,7,FALSE)</f>
        <v/>
      </c>
      <c r="M215" s="227" t="str">
        <f t="shared" ref="M215:M227" si="73">IF(LEN(VLOOKUP($E215,DI_schema,8,FALSE))&gt;0,"Yes","")</f>
        <v/>
      </c>
    </row>
    <row r="216" spans="1:13" outlineLevel="1" x14ac:dyDescent="0.25">
      <c r="A216" s="141" t="str">
        <f t="shared" si="59"/>
        <v xml:space="preserve">Customer Details; </v>
      </c>
      <c r="B216" s="256" t="s">
        <v>199</v>
      </c>
      <c r="C216" s="258"/>
      <c r="E216" s="227" t="s">
        <v>137</v>
      </c>
      <c r="F216" s="227" t="s">
        <v>118</v>
      </c>
      <c r="G216" s="227" t="str">
        <f t="shared" si="67"/>
        <v>string</v>
      </c>
      <c r="H216" s="227" t="str">
        <f t="shared" si="68"/>
        <v/>
      </c>
      <c r="I216" s="227">
        <f t="shared" si="69"/>
        <v>10</v>
      </c>
      <c r="J216" s="227" t="str">
        <f t="shared" si="70"/>
        <v/>
      </c>
      <c r="K216" s="227" t="str">
        <f t="shared" si="71"/>
        <v/>
      </c>
      <c r="L216" s="227" t="str">
        <f t="shared" si="72"/>
        <v/>
      </c>
      <c r="M216" s="227" t="str">
        <f t="shared" si="73"/>
        <v/>
      </c>
    </row>
    <row r="217" spans="1:13" outlineLevel="1" x14ac:dyDescent="0.25">
      <c r="A217" s="141" t="str">
        <f t="shared" si="59"/>
        <v xml:space="preserve">Customer Details; </v>
      </c>
      <c r="B217" s="256" t="s">
        <v>199</v>
      </c>
      <c r="C217" s="258"/>
      <c r="E217" s="227" t="s">
        <v>138</v>
      </c>
      <c r="F217" s="227" t="s">
        <v>118</v>
      </c>
      <c r="G217" s="227" t="str">
        <f t="shared" si="67"/>
        <v>string</v>
      </c>
      <c r="H217" s="227" t="str">
        <f t="shared" si="68"/>
        <v/>
      </c>
      <c r="I217" s="227">
        <f t="shared" si="69"/>
        <v>40</v>
      </c>
      <c r="J217" s="227" t="str">
        <f t="shared" si="70"/>
        <v/>
      </c>
      <c r="K217" s="227" t="str">
        <f t="shared" si="71"/>
        <v/>
      </c>
      <c r="L217" s="227" t="str">
        <f t="shared" si="72"/>
        <v/>
      </c>
      <c r="M217" s="227" t="str">
        <f t="shared" si="73"/>
        <v/>
      </c>
    </row>
    <row r="218" spans="1:13" outlineLevel="1" x14ac:dyDescent="0.25">
      <c r="A218" s="141" t="str">
        <f t="shared" si="59"/>
        <v xml:space="preserve">Customer Details; </v>
      </c>
      <c r="B218" s="256" t="s">
        <v>199</v>
      </c>
      <c r="C218" s="258"/>
      <c r="E218" s="227" t="s">
        <v>139</v>
      </c>
      <c r="F218" s="227" t="s">
        <v>118</v>
      </c>
      <c r="G218" s="227" t="str">
        <f t="shared" si="67"/>
        <v>string</v>
      </c>
      <c r="H218" s="227" t="str">
        <f t="shared" si="68"/>
        <v/>
      </c>
      <c r="I218" s="227">
        <f t="shared" si="69"/>
        <v>40</v>
      </c>
      <c r="J218" s="227" t="str">
        <f t="shared" si="70"/>
        <v/>
      </c>
      <c r="K218" s="227" t="str">
        <f t="shared" si="71"/>
        <v/>
      </c>
      <c r="L218" s="227" t="str">
        <f t="shared" si="72"/>
        <v/>
      </c>
      <c r="M218" s="227" t="str">
        <f t="shared" si="73"/>
        <v/>
      </c>
    </row>
    <row r="219" spans="1:13" outlineLevel="1" x14ac:dyDescent="0.25">
      <c r="A219" s="141" t="str">
        <f t="shared" si="59"/>
        <v xml:space="preserve">Customer Details; </v>
      </c>
      <c r="B219" s="256" t="s">
        <v>199</v>
      </c>
      <c r="C219" s="258"/>
      <c r="E219" s="227" t="s">
        <v>140</v>
      </c>
      <c r="F219" s="227" t="s">
        <v>118</v>
      </c>
      <c r="G219" s="227" t="str">
        <f t="shared" si="67"/>
        <v>string</v>
      </c>
      <c r="H219" s="227" t="str">
        <f t="shared" si="68"/>
        <v/>
      </c>
      <c r="I219" s="227">
        <f t="shared" si="69"/>
        <v>10</v>
      </c>
      <c r="J219" s="227" t="str">
        <f t="shared" si="70"/>
        <v/>
      </c>
      <c r="K219" s="227" t="str">
        <f t="shared" si="71"/>
        <v/>
      </c>
      <c r="L219" s="227" t="str">
        <f t="shared" si="72"/>
        <v/>
      </c>
      <c r="M219" s="227" t="str">
        <f t="shared" si="73"/>
        <v>Yes</v>
      </c>
    </row>
    <row r="220" spans="1:13" outlineLevel="1" x14ac:dyDescent="0.25">
      <c r="A220" s="141" t="str">
        <f t="shared" si="59"/>
        <v xml:space="preserve">Customer Details; </v>
      </c>
      <c r="B220" s="256" t="s">
        <v>199</v>
      </c>
      <c r="C220" s="258"/>
      <c r="E220" s="227" t="s">
        <v>141</v>
      </c>
      <c r="F220" s="227" t="s">
        <v>102</v>
      </c>
      <c r="G220" s="227" t="str">
        <f t="shared" si="67"/>
        <v>string</v>
      </c>
      <c r="H220" s="227" t="str">
        <f t="shared" si="68"/>
        <v/>
      </c>
      <c r="I220" s="227">
        <f t="shared" si="69"/>
        <v>60</v>
      </c>
      <c r="J220" s="227" t="str">
        <f t="shared" si="70"/>
        <v/>
      </c>
      <c r="K220" s="227" t="str">
        <f t="shared" si="71"/>
        <v/>
      </c>
      <c r="L220" s="227" t="str">
        <f t="shared" si="72"/>
        <v/>
      </c>
      <c r="M220" s="227" t="str">
        <f t="shared" si="73"/>
        <v>Yes</v>
      </c>
    </row>
    <row r="221" spans="1:13" outlineLevel="1" x14ac:dyDescent="0.25">
      <c r="A221" s="141" t="str">
        <f t="shared" si="59"/>
        <v xml:space="preserve">Customer Details; </v>
      </c>
      <c r="B221" s="256" t="s">
        <v>199</v>
      </c>
      <c r="C221" s="258"/>
      <c r="E221" s="227" t="s">
        <v>142</v>
      </c>
      <c r="F221" s="227" t="s">
        <v>118</v>
      </c>
      <c r="G221" s="227" t="str">
        <f t="shared" si="67"/>
        <v>string</v>
      </c>
      <c r="H221" s="227" t="str">
        <f t="shared" si="68"/>
        <v/>
      </c>
      <c r="I221" s="227">
        <f t="shared" si="69"/>
        <v>40</v>
      </c>
      <c r="J221" s="227" t="str">
        <f t="shared" si="70"/>
        <v/>
      </c>
      <c r="K221" s="227" t="str">
        <f t="shared" si="71"/>
        <v/>
      </c>
      <c r="L221" s="227" t="str">
        <f t="shared" si="72"/>
        <v/>
      </c>
      <c r="M221" s="227" t="str">
        <f t="shared" si="73"/>
        <v/>
      </c>
    </row>
    <row r="222" spans="1:13" outlineLevel="1" x14ac:dyDescent="0.25">
      <c r="A222" s="141" t="str">
        <f t="shared" si="59"/>
        <v xml:space="preserve">Customer Details; </v>
      </c>
      <c r="B222" s="256" t="s">
        <v>199</v>
      </c>
      <c r="C222" s="258"/>
      <c r="E222" s="227" t="s">
        <v>143</v>
      </c>
      <c r="F222" s="227" t="s">
        <v>118</v>
      </c>
      <c r="G222" s="227" t="str">
        <f t="shared" si="67"/>
        <v>string</v>
      </c>
      <c r="H222" s="227" t="str">
        <f t="shared" si="68"/>
        <v/>
      </c>
      <c r="I222" s="227">
        <f t="shared" si="69"/>
        <v>40</v>
      </c>
      <c r="J222" s="227" t="str">
        <f t="shared" si="70"/>
        <v/>
      </c>
      <c r="K222" s="227" t="str">
        <f t="shared" si="71"/>
        <v/>
      </c>
      <c r="L222" s="227" t="str">
        <f t="shared" si="72"/>
        <v/>
      </c>
      <c r="M222" s="227" t="str">
        <f t="shared" si="73"/>
        <v/>
      </c>
    </row>
    <row r="223" spans="1:13" outlineLevel="1" x14ac:dyDescent="0.25">
      <c r="A223" s="141" t="str">
        <f t="shared" si="59"/>
        <v xml:space="preserve">Customer Details; </v>
      </c>
      <c r="B223" s="256" t="s">
        <v>199</v>
      </c>
      <c r="C223" s="258"/>
      <c r="E223" s="227" t="s">
        <v>144</v>
      </c>
      <c r="F223" s="227" t="s">
        <v>118</v>
      </c>
      <c r="G223" s="227" t="str">
        <f t="shared" si="67"/>
        <v>string</v>
      </c>
      <c r="H223" s="227" t="str">
        <f t="shared" si="68"/>
        <v/>
      </c>
      <c r="I223" s="227">
        <f t="shared" si="69"/>
        <v>10</v>
      </c>
      <c r="J223" s="227" t="str">
        <f t="shared" si="70"/>
        <v/>
      </c>
      <c r="K223" s="227" t="str">
        <f t="shared" si="71"/>
        <v/>
      </c>
      <c r="L223" s="227" t="str">
        <f t="shared" si="72"/>
        <v/>
      </c>
      <c r="M223" s="227" t="str">
        <f t="shared" si="73"/>
        <v/>
      </c>
    </row>
    <row r="224" spans="1:13" outlineLevel="1" x14ac:dyDescent="0.25">
      <c r="A224" s="141" t="str">
        <f t="shared" si="59"/>
        <v xml:space="preserve">Customer Details; </v>
      </c>
      <c r="B224" s="256" t="s">
        <v>199</v>
      </c>
      <c r="C224" s="258"/>
      <c r="E224" s="227" t="s">
        <v>145</v>
      </c>
      <c r="F224" s="227" t="s">
        <v>118</v>
      </c>
      <c r="G224" s="227" t="str">
        <f t="shared" si="67"/>
        <v>string</v>
      </c>
      <c r="H224" s="227" t="str">
        <f t="shared" si="68"/>
        <v/>
      </c>
      <c r="I224" s="227">
        <f t="shared" si="69"/>
        <v>40</v>
      </c>
      <c r="J224" s="227" t="str">
        <f t="shared" si="70"/>
        <v/>
      </c>
      <c r="K224" s="227" t="str">
        <f t="shared" si="71"/>
        <v/>
      </c>
      <c r="L224" s="227" t="str">
        <f t="shared" si="72"/>
        <v/>
      </c>
      <c r="M224" s="227" t="str">
        <f t="shared" si="73"/>
        <v/>
      </c>
    </row>
    <row r="225" spans="1:13" outlineLevel="1" x14ac:dyDescent="0.25">
      <c r="A225" s="141" t="str">
        <f t="shared" si="59"/>
        <v xml:space="preserve">Customer Details; </v>
      </c>
      <c r="B225" s="256" t="s">
        <v>199</v>
      </c>
      <c r="C225" s="258"/>
      <c r="E225" s="227" t="s">
        <v>146</v>
      </c>
      <c r="F225" s="227" t="s">
        <v>118</v>
      </c>
      <c r="G225" s="227" t="str">
        <f t="shared" si="67"/>
        <v>string</v>
      </c>
      <c r="H225" s="227" t="str">
        <f t="shared" si="68"/>
        <v/>
      </c>
      <c r="I225" s="227">
        <f t="shared" si="69"/>
        <v>3</v>
      </c>
      <c r="J225" s="227" t="str">
        <f t="shared" si="70"/>
        <v/>
      </c>
      <c r="K225" s="227" t="str">
        <f t="shared" si="71"/>
        <v/>
      </c>
      <c r="L225" s="227" t="str">
        <f t="shared" si="72"/>
        <v/>
      </c>
      <c r="M225" s="227" t="str">
        <f t="shared" si="73"/>
        <v/>
      </c>
    </row>
    <row r="226" spans="1:13" outlineLevel="1" x14ac:dyDescent="0.25">
      <c r="A226" s="141" t="str">
        <f t="shared" si="59"/>
        <v xml:space="preserve">Customer Details; </v>
      </c>
      <c r="B226" s="256" t="s">
        <v>199</v>
      </c>
      <c r="C226" s="258"/>
      <c r="E226" s="227" t="s">
        <v>171</v>
      </c>
      <c r="F226" s="227" t="s">
        <v>118</v>
      </c>
      <c r="G226" s="227" t="str">
        <f t="shared" si="67"/>
        <v>string</v>
      </c>
      <c r="H226" s="227" t="str">
        <f t="shared" si="68"/>
        <v/>
      </c>
      <c r="I226" s="227">
        <f t="shared" si="69"/>
        <v>40</v>
      </c>
      <c r="J226" s="227" t="str">
        <f t="shared" si="70"/>
        <v/>
      </c>
      <c r="K226" s="227" t="str">
        <f t="shared" si="71"/>
        <v/>
      </c>
      <c r="L226" s="227" t="str">
        <f t="shared" si="72"/>
        <v/>
      </c>
      <c r="M226" s="227" t="str">
        <f t="shared" si="73"/>
        <v/>
      </c>
    </row>
    <row r="227" spans="1:13" outlineLevel="1" x14ac:dyDescent="0.25">
      <c r="A227" s="141" t="str">
        <f t="shared" si="59"/>
        <v xml:space="preserve">Customer Details; </v>
      </c>
      <c r="B227" s="256" t="s">
        <v>199</v>
      </c>
      <c r="C227" s="258"/>
      <c r="E227" s="227" t="s">
        <v>147</v>
      </c>
      <c r="F227" s="227" t="s">
        <v>118</v>
      </c>
      <c r="G227" s="227" t="str">
        <f t="shared" si="67"/>
        <v>string</v>
      </c>
      <c r="H227" s="227" t="str">
        <f t="shared" si="68"/>
        <v/>
      </c>
      <c r="I227" s="227">
        <f t="shared" si="69"/>
        <v>3</v>
      </c>
      <c r="J227" s="227" t="str">
        <f t="shared" si="70"/>
        <v/>
      </c>
      <c r="K227" s="227" t="str">
        <f t="shared" si="71"/>
        <v/>
      </c>
      <c r="L227" s="227" t="str">
        <f t="shared" si="72"/>
        <v/>
      </c>
      <c r="M227" s="227" t="str">
        <f t="shared" si="73"/>
        <v/>
      </c>
    </row>
    <row r="228" spans="1:13" outlineLevel="1" x14ac:dyDescent="0.25">
      <c r="A228" s="141" t="str">
        <f t="shared" si="59"/>
        <v xml:space="preserve">Customer Details; </v>
      </c>
      <c r="B228" s="256" t="s">
        <v>199</v>
      </c>
      <c r="C228" s="259" t="s">
        <v>172</v>
      </c>
    </row>
    <row r="229" spans="1:13" outlineLevel="1" x14ac:dyDescent="0.25">
      <c r="A229" s="141" t="str">
        <f>IF(B229="","",VLOOKUP(B229,mapping_result,2,FALSE))</f>
        <v xml:space="preserve">Customer Details; </v>
      </c>
      <c r="B229" s="256" t="s">
        <v>199</v>
      </c>
      <c r="C229" s="258" t="s">
        <v>173</v>
      </c>
      <c r="D229" s="227" t="s">
        <v>118</v>
      </c>
      <c r="E229" s="227" t="s">
        <v>174</v>
      </c>
      <c r="F229" s="227" t="s">
        <v>102</v>
      </c>
      <c r="G229" s="227" t="str">
        <f t="shared" ref="G229:G253" si="74">VLOOKUP(E229,DI_schema,2,FALSE)</f>
        <v>string</v>
      </c>
      <c r="H229" s="227" t="str">
        <f t="shared" ref="H229:H253" si="75">VLOOKUP($E229,DI_schema,3,FALSE)</f>
        <v/>
      </c>
      <c r="I229" s="227">
        <f t="shared" ref="I229:I253" si="76">VLOOKUP($E229,DI_schema,4,FALSE)</f>
        <v>10</v>
      </c>
      <c r="J229" s="227" t="str">
        <f t="shared" ref="J229:J251" si="77">VLOOKUP($E229,DI_schema,5,FALSE)</f>
        <v/>
      </c>
      <c r="K229" s="227" t="str">
        <f t="shared" ref="K229:K251" si="78">VLOOKUP($E229,DI_schema,6,FALSE)</f>
        <v/>
      </c>
      <c r="L229" s="227" t="str">
        <f t="shared" ref="L229:L251" si="79">VLOOKUP($E229,DI_schema,7,FALSE)</f>
        <v/>
      </c>
      <c r="M229" s="227" t="str">
        <f t="shared" ref="M229:M251" si="80">IF(LEN(VLOOKUP($E229,DI_schema,8,FALSE))&gt;0,"Yes","")</f>
        <v/>
      </c>
    </row>
    <row r="230" spans="1:13" outlineLevel="1" x14ac:dyDescent="0.25">
      <c r="A230" s="141"/>
      <c r="B230" s="256" t="s">
        <v>199</v>
      </c>
      <c r="C230" s="258"/>
      <c r="E230" s="227" t="s">
        <v>144</v>
      </c>
      <c r="F230" s="227" t="s">
        <v>118</v>
      </c>
      <c r="G230" s="227" t="str">
        <f t="shared" si="74"/>
        <v>string</v>
      </c>
      <c r="H230" s="227" t="str">
        <f t="shared" si="75"/>
        <v/>
      </c>
      <c r="I230" s="227">
        <f t="shared" si="76"/>
        <v>10</v>
      </c>
      <c r="J230" s="227" t="str">
        <f t="shared" si="77"/>
        <v/>
      </c>
      <c r="K230" s="227" t="str">
        <f t="shared" si="78"/>
        <v/>
      </c>
      <c r="L230" s="227" t="str">
        <f t="shared" si="79"/>
        <v/>
      </c>
      <c r="M230" s="227" t="str">
        <f t="shared" si="80"/>
        <v/>
      </c>
    </row>
    <row r="231" spans="1:13" outlineLevel="1" x14ac:dyDescent="0.25">
      <c r="A231" s="141"/>
      <c r="B231" s="256" t="s">
        <v>199</v>
      </c>
      <c r="C231" s="258"/>
      <c r="E231" s="227" t="s">
        <v>145</v>
      </c>
      <c r="F231" s="227" t="s">
        <v>118</v>
      </c>
      <c r="G231" s="227" t="str">
        <f t="shared" si="74"/>
        <v>string</v>
      </c>
      <c r="H231" s="227" t="str">
        <f t="shared" si="75"/>
        <v/>
      </c>
      <c r="I231" s="227">
        <f t="shared" si="76"/>
        <v>40</v>
      </c>
      <c r="J231" s="227" t="str">
        <f t="shared" si="77"/>
        <v/>
      </c>
      <c r="K231" s="227" t="str">
        <f t="shared" si="78"/>
        <v/>
      </c>
      <c r="L231" s="227" t="str">
        <f t="shared" si="79"/>
        <v/>
      </c>
      <c r="M231" s="227" t="str">
        <f t="shared" si="80"/>
        <v/>
      </c>
    </row>
    <row r="232" spans="1:13" outlineLevel="1" x14ac:dyDescent="0.25">
      <c r="A232" s="141" t="str">
        <f t="shared" si="59"/>
        <v xml:space="preserve">Customer Details; </v>
      </c>
      <c r="B232" s="256" t="s">
        <v>199</v>
      </c>
      <c r="C232" s="258"/>
      <c r="E232" s="227" t="s">
        <v>147</v>
      </c>
      <c r="F232" s="227" t="s">
        <v>118</v>
      </c>
      <c r="G232" s="227" t="str">
        <f t="shared" si="74"/>
        <v>string</v>
      </c>
      <c r="H232" s="227" t="str">
        <f t="shared" si="75"/>
        <v/>
      </c>
      <c r="I232" s="227">
        <f t="shared" si="76"/>
        <v>3</v>
      </c>
      <c r="J232" s="227" t="str">
        <f t="shared" si="77"/>
        <v/>
      </c>
      <c r="K232" s="227" t="str">
        <f t="shared" si="78"/>
        <v/>
      </c>
      <c r="L232" s="227" t="str">
        <f t="shared" si="79"/>
        <v/>
      </c>
      <c r="M232" s="227" t="str">
        <f t="shared" si="80"/>
        <v/>
      </c>
    </row>
    <row r="233" spans="1:13" outlineLevel="1" x14ac:dyDescent="0.25">
      <c r="A233" s="141" t="str">
        <f t="shared" si="59"/>
        <v xml:space="preserve">Customer Details; </v>
      </c>
      <c r="B233" s="256" t="s">
        <v>199</v>
      </c>
      <c r="C233" s="141" t="s">
        <v>175</v>
      </c>
      <c r="D233" s="227" t="s">
        <v>118</v>
      </c>
      <c r="E233" s="227" t="s">
        <v>176</v>
      </c>
      <c r="F233" s="227" t="s">
        <v>118</v>
      </c>
      <c r="G233" s="227" t="str">
        <f t="shared" si="74"/>
        <v>string</v>
      </c>
      <c r="H233" s="227" t="str">
        <f t="shared" si="75"/>
        <v/>
      </c>
      <c r="I233" s="227">
        <f t="shared" si="76"/>
        <v>40</v>
      </c>
      <c r="J233" s="227" t="str">
        <f t="shared" si="77"/>
        <v/>
      </c>
      <c r="K233" s="227" t="str">
        <f t="shared" si="78"/>
        <v/>
      </c>
      <c r="L233" s="227" t="str">
        <f t="shared" si="79"/>
        <v/>
      </c>
      <c r="M233" s="227" t="str">
        <f t="shared" si="80"/>
        <v/>
      </c>
    </row>
    <row r="234" spans="1:13" outlineLevel="1" x14ac:dyDescent="0.25">
      <c r="A234" s="141" t="str">
        <f t="shared" si="59"/>
        <v xml:space="preserve">Customer Details; </v>
      </c>
      <c r="B234" s="256" t="s">
        <v>199</v>
      </c>
      <c r="C234" s="258" t="s">
        <v>214</v>
      </c>
      <c r="D234" s="227" t="s">
        <v>118</v>
      </c>
      <c r="E234" s="227" t="s">
        <v>162</v>
      </c>
      <c r="F234" s="227" t="s">
        <v>118</v>
      </c>
      <c r="G234" s="227" t="str">
        <f t="shared" si="74"/>
        <v>string</v>
      </c>
      <c r="H234" s="227" t="str">
        <f t="shared" si="75"/>
        <v/>
      </c>
      <c r="I234" s="227">
        <f t="shared" si="76"/>
        <v>70</v>
      </c>
      <c r="J234" s="227" t="str">
        <f t="shared" si="77"/>
        <v/>
      </c>
      <c r="K234" s="227" t="str">
        <f t="shared" si="78"/>
        <v/>
      </c>
      <c r="L234" s="227" t="str">
        <f t="shared" si="79"/>
        <v/>
      </c>
      <c r="M234" s="227" t="str">
        <f t="shared" si="80"/>
        <v/>
      </c>
    </row>
    <row r="235" spans="1:13" outlineLevel="1" x14ac:dyDescent="0.25">
      <c r="A235" s="141" t="str">
        <f t="shared" si="59"/>
        <v xml:space="preserve">Customer Details; </v>
      </c>
      <c r="B235" s="256" t="s">
        <v>199</v>
      </c>
      <c r="C235" s="258" t="s">
        <v>215</v>
      </c>
      <c r="D235" s="227" t="s">
        <v>118</v>
      </c>
      <c r="E235" s="227" t="s">
        <v>164</v>
      </c>
      <c r="F235" s="227" t="s">
        <v>118</v>
      </c>
      <c r="G235" s="227" t="str">
        <f t="shared" si="74"/>
        <v>string</v>
      </c>
      <c r="H235" s="227" t="str">
        <f t="shared" si="75"/>
        <v/>
      </c>
      <c r="I235" s="227">
        <f t="shared" si="76"/>
        <v>20</v>
      </c>
      <c r="J235" s="227" t="str">
        <f t="shared" si="77"/>
        <v/>
      </c>
      <c r="K235" s="227" t="str">
        <f t="shared" si="78"/>
        <v/>
      </c>
      <c r="L235" s="227" t="str">
        <f t="shared" si="79"/>
        <v/>
      </c>
      <c r="M235" s="227" t="str">
        <f t="shared" si="80"/>
        <v/>
      </c>
    </row>
    <row r="236" spans="1:13" outlineLevel="1" x14ac:dyDescent="0.25">
      <c r="A236" s="141" t="str">
        <f t="shared" si="59"/>
        <v xml:space="preserve">Customer Details; </v>
      </c>
      <c r="B236" s="256" t="s">
        <v>199</v>
      </c>
      <c r="C236" s="258"/>
      <c r="E236" s="227" t="s">
        <v>165</v>
      </c>
      <c r="F236" s="227" t="s">
        <v>118</v>
      </c>
      <c r="G236" s="227" t="str">
        <f t="shared" si="74"/>
        <v>string</v>
      </c>
      <c r="H236" s="227" t="str">
        <f t="shared" si="75"/>
        <v/>
      </c>
      <c r="I236" s="227">
        <f t="shared" si="76"/>
        <v>10</v>
      </c>
      <c r="J236" s="227" t="str">
        <f t="shared" si="77"/>
        <v/>
      </c>
      <c r="K236" s="227" t="str">
        <f t="shared" si="78"/>
        <v/>
      </c>
      <c r="L236" s="227" t="str">
        <f t="shared" si="79"/>
        <v/>
      </c>
      <c r="M236" s="227" t="str">
        <f t="shared" si="80"/>
        <v/>
      </c>
    </row>
    <row r="237" spans="1:13" outlineLevel="1" x14ac:dyDescent="0.25">
      <c r="A237" s="141" t="str">
        <f t="shared" si="59"/>
        <v xml:space="preserve">Customer Details; </v>
      </c>
      <c r="B237" s="256" t="s">
        <v>199</v>
      </c>
      <c r="C237" s="258"/>
      <c r="E237" s="227" t="s">
        <v>164</v>
      </c>
      <c r="F237" s="227" t="s">
        <v>118</v>
      </c>
      <c r="G237" s="227" t="str">
        <f t="shared" si="74"/>
        <v>string</v>
      </c>
      <c r="H237" s="227" t="str">
        <f t="shared" si="75"/>
        <v/>
      </c>
      <c r="I237" s="227">
        <f t="shared" si="76"/>
        <v>20</v>
      </c>
      <c r="J237" s="227" t="str">
        <f t="shared" si="77"/>
        <v/>
      </c>
      <c r="K237" s="227" t="str">
        <f t="shared" si="78"/>
        <v/>
      </c>
      <c r="L237" s="227" t="str">
        <f t="shared" si="79"/>
        <v/>
      </c>
      <c r="M237" s="227" t="str">
        <f t="shared" si="80"/>
        <v/>
      </c>
    </row>
    <row r="238" spans="1:13" outlineLevel="1" x14ac:dyDescent="0.25">
      <c r="A238" s="141" t="str">
        <f t="shared" si="59"/>
        <v xml:space="preserve">Customer Details; </v>
      </c>
      <c r="B238" s="256" t="s">
        <v>199</v>
      </c>
      <c r="C238" s="258"/>
      <c r="E238" s="227" t="s">
        <v>165</v>
      </c>
      <c r="F238" s="227" t="s">
        <v>118</v>
      </c>
      <c r="G238" s="227" t="str">
        <f t="shared" si="74"/>
        <v>string</v>
      </c>
      <c r="H238" s="227" t="str">
        <f t="shared" si="75"/>
        <v/>
      </c>
      <c r="I238" s="227">
        <f t="shared" si="76"/>
        <v>10</v>
      </c>
      <c r="J238" s="227" t="str">
        <f t="shared" si="77"/>
        <v/>
      </c>
      <c r="K238" s="227" t="str">
        <f t="shared" si="78"/>
        <v/>
      </c>
      <c r="L238" s="227" t="str">
        <f t="shared" si="79"/>
        <v/>
      </c>
      <c r="M238" s="227" t="str">
        <f t="shared" si="80"/>
        <v/>
      </c>
    </row>
    <row r="239" spans="1:13" outlineLevel="1" x14ac:dyDescent="0.25">
      <c r="A239" s="141" t="str">
        <f t="shared" si="59"/>
        <v xml:space="preserve">Customer Details; </v>
      </c>
      <c r="B239" s="256" t="s">
        <v>199</v>
      </c>
      <c r="C239" s="258"/>
      <c r="E239" s="227" t="s">
        <v>164</v>
      </c>
      <c r="F239" s="227" t="s">
        <v>118</v>
      </c>
      <c r="G239" s="227" t="str">
        <f t="shared" si="74"/>
        <v>string</v>
      </c>
      <c r="H239" s="227" t="str">
        <f t="shared" si="75"/>
        <v/>
      </c>
      <c r="I239" s="227">
        <f t="shared" si="76"/>
        <v>20</v>
      </c>
      <c r="J239" s="227" t="str">
        <f t="shared" si="77"/>
        <v/>
      </c>
      <c r="K239" s="227" t="str">
        <f t="shared" si="78"/>
        <v/>
      </c>
      <c r="L239" s="227" t="str">
        <f t="shared" si="79"/>
        <v/>
      </c>
      <c r="M239" s="227" t="str">
        <f t="shared" si="80"/>
        <v/>
      </c>
    </row>
    <row r="240" spans="1:13" outlineLevel="1" x14ac:dyDescent="0.25">
      <c r="A240" s="141" t="str">
        <f t="shared" si="59"/>
        <v xml:space="preserve">Customer Details; </v>
      </c>
      <c r="B240" s="256" t="s">
        <v>199</v>
      </c>
      <c r="C240" s="258"/>
      <c r="E240" s="227" t="s">
        <v>165</v>
      </c>
      <c r="F240" s="227" t="s">
        <v>118</v>
      </c>
      <c r="G240" s="227" t="str">
        <f t="shared" si="74"/>
        <v>string</v>
      </c>
      <c r="H240" s="227" t="str">
        <f t="shared" si="75"/>
        <v/>
      </c>
      <c r="I240" s="227">
        <f t="shared" si="76"/>
        <v>10</v>
      </c>
      <c r="J240" s="227" t="str">
        <f t="shared" si="77"/>
        <v/>
      </c>
      <c r="K240" s="227" t="str">
        <f t="shared" si="78"/>
        <v/>
      </c>
      <c r="L240" s="227" t="str">
        <f t="shared" si="79"/>
        <v/>
      </c>
      <c r="M240" s="227" t="str">
        <f t="shared" si="80"/>
        <v/>
      </c>
    </row>
    <row r="241" spans="1:13" outlineLevel="1" x14ac:dyDescent="0.25">
      <c r="A241" s="141" t="str">
        <f t="shared" si="59"/>
        <v xml:space="preserve">Customer Details; </v>
      </c>
      <c r="B241" s="256" t="s">
        <v>199</v>
      </c>
      <c r="C241" s="258" t="s">
        <v>216</v>
      </c>
      <c r="D241" s="227" t="s">
        <v>118</v>
      </c>
      <c r="E241" s="227" t="s">
        <v>170</v>
      </c>
      <c r="F241" s="227" t="s">
        <v>118</v>
      </c>
      <c r="G241" s="227" t="str">
        <f t="shared" si="74"/>
        <v>string</v>
      </c>
      <c r="H241" s="227" t="str">
        <f t="shared" si="75"/>
        <v/>
      </c>
      <c r="I241" s="227">
        <f t="shared" si="76"/>
        <v>40</v>
      </c>
      <c r="J241" s="227" t="str">
        <f t="shared" si="77"/>
        <v/>
      </c>
      <c r="K241" s="227" t="str">
        <f t="shared" si="78"/>
        <v/>
      </c>
      <c r="L241" s="227" t="str">
        <f t="shared" si="79"/>
        <v/>
      </c>
      <c r="M241" s="227" t="str">
        <f t="shared" si="80"/>
        <v/>
      </c>
    </row>
    <row r="242" spans="1:13" outlineLevel="1" x14ac:dyDescent="0.25">
      <c r="A242" s="141" t="str">
        <f t="shared" si="59"/>
        <v xml:space="preserve">Customer Details; </v>
      </c>
      <c r="B242" s="256" t="s">
        <v>199</v>
      </c>
      <c r="C242" s="258"/>
      <c r="E242" s="227" t="s">
        <v>137</v>
      </c>
      <c r="F242" s="227" t="s">
        <v>118</v>
      </c>
      <c r="G242" s="227" t="str">
        <f t="shared" si="74"/>
        <v>string</v>
      </c>
      <c r="H242" s="227" t="str">
        <f t="shared" si="75"/>
        <v/>
      </c>
      <c r="I242" s="227">
        <f t="shared" si="76"/>
        <v>10</v>
      </c>
      <c r="J242" s="227" t="str">
        <f t="shared" si="77"/>
        <v/>
      </c>
      <c r="K242" s="227" t="str">
        <f t="shared" si="78"/>
        <v/>
      </c>
      <c r="L242" s="227" t="str">
        <f t="shared" si="79"/>
        <v/>
      </c>
      <c r="M242" s="227" t="str">
        <f t="shared" si="80"/>
        <v/>
      </c>
    </row>
    <row r="243" spans="1:13" outlineLevel="1" x14ac:dyDescent="0.25">
      <c r="A243" s="141" t="str">
        <f t="shared" si="59"/>
        <v xml:space="preserve">Customer Details; </v>
      </c>
      <c r="B243" s="256" t="s">
        <v>199</v>
      </c>
      <c r="C243" s="258"/>
      <c r="E243" s="227" t="s">
        <v>138</v>
      </c>
      <c r="F243" s="227" t="s">
        <v>118</v>
      </c>
      <c r="G243" s="227" t="str">
        <f t="shared" si="74"/>
        <v>string</v>
      </c>
      <c r="H243" s="227" t="str">
        <f t="shared" si="75"/>
        <v/>
      </c>
      <c r="I243" s="227">
        <f t="shared" si="76"/>
        <v>40</v>
      </c>
      <c r="J243" s="227" t="str">
        <f t="shared" si="77"/>
        <v/>
      </c>
      <c r="K243" s="227" t="str">
        <f t="shared" si="78"/>
        <v/>
      </c>
      <c r="L243" s="227" t="str">
        <f t="shared" si="79"/>
        <v/>
      </c>
      <c r="M243" s="227" t="str">
        <f t="shared" si="80"/>
        <v/>
      </c>
    </row>
    <row r="244" spans="1:13" outlineLevel="1" x14ac:dyDescent="0.25">
      <c r="A244" s="141" t="str">
        <f t="shared" si="59"/>
        <v xml:space="preserve">Customer Details; </v>
      </c>
      <c r="B244" s="256" t="s">
        <v>199</v>
      </c>
      <c r="C244" s="258"/>
      <c r="E244" s="227" t="s">
        <v>139</v>
      </c>
      <c r="F244" s="227" t="s">
        <v>118</v>
      </c>
      <c r="G244" s="227" t="str">
        <f t="shared" si="74"/>
        <v>string</v>
      </c>
      <c r="H244" s="227" t="str">
        <f t="shared" si="75"/>
        <v/>
      </c>
      <c r="I244" s="227">
        <f t="shared" si="76"/>
        <v>40</v>
      </c>
      <c r="J244" s="227" t="str">
        <f t="shared" si="77"/>
        <v/>
      </c>
      <c r="K244" s="227" t="str">
        <f t="shared" si="78"/>
        <v/>
      </c>
      <c r="L244" s="227" t="str">
        <f t="shared" si="79"/>
        <v/>
      </c>
      <c r="M244" s="227" t="str">
        <f t="shared" si="80"/>
        <v/>
      </c>
    </row>
    <row r="245" spans="1:13" outlineLevel="1" x14ac:dyDescent="0.25">
      <c r="A245" s="141" t="str">
        <f t="shared" si="59"/>
        <v xml:space="preserve">Customer Details; </v>
      </c>
      <c r="B245" s="256" t="s">
        <v>199</v>
      </c>
      <c r="C245" s="258"/>
      <c r="E245" s="227" t="s">
        <v>140</v>
      </c>
      <c r="F245" s="227" t="s">
        <v>118</v>
      </c>
      <c r="G245" s="227" t="str">
        <f t="shared" si="74"/>
        <v>string</v>
      </c>
      <c r="H245" s="227" t="str">
        <f t="shared" si="75"/>
        <v/>
      </c>
      <c r="I245" s="227">
        <f t="shared" si="76"/>
        <v>10</v>
      </c>
      <c r="J245" s="227" t="str">
        <f t="shared" si="77"/>
        <v/>
      </c>
      <c r="K245" s="227" t="str">
        <f t="shared" si="78"/>
        <v/>
      </c>
      <c r="L245" s="227" t="str">
        <f t="shared" si="79"/>
        <v/>
      </c>
      <c r="M245" s="227" t="str">
        <f t="shared" si="80"/>
        <v>Yes</v>
      </c>
    </row>
    <row r="246" spans="1:13" outlineLevel="1" x14ac:dyDescent="0.25">
      <c r="A246" s="141" t="str">
        <f t="shared" si="59"/>
        <v xml:space="preserve">Customer Details; </v>
      </c>
      <c r="B246" s="256" t="s">
        <v>199</v>
      </c>
      <c r="C246" s="258"/>
      <c r="E246" s="227" t="s">
        <v>141</v>
      </c>
      <c r="F246" s="227" t="s">
        <v>102</v>
      </c>
      <c r="G246" s="227" t="str">
        <f t="shared" si="74"/>
        <v>string</v>
      </c>
      <c r="H246" s="227" t="str">
        <f t="shared" si="75"/>
        <v/>
      </c>
      <c r="I246" s="227">
        <f t="shared" si="76"/>
        <v>60</v>
      </c>
      <c r="J246" s="227" t="str">
        <f t="shared" si="77"/>
        <v/>
      </c>
      <c r="K246" s="227" t="str">
        <f t="shared" si="78"/>
        <v/>
      </c>
      <c r="L246" s="227" t="str">
        <f t="shared" si="79"/>
        <v/>
      </c>
      <c r="M246" s="227" t="str">
        <f t="shared" si="80"/>
        <v>Yes</v>
      </c>
    </row>
    <row r="247" spans="1:13" outlineLevel="1" x14ac:dyDescent="0.25">
      <c r="A247" s="141" t="str">
        <f t="shared" ref="A247:A306" si="81">IF(B247="","",VLOOKUP(B247,mapping_result,2,FALSE))</f>
        <v xml:space="preserve">Customer Details; </v>
      </c>
      <c r="B247" s="256" t="s">
        <v>199</v>
      </c>
      <c r="C247" s="258"/>
      <c r="E247" s="227" t="s">
        <v>142</v>
      </c>
      <c r="F247" s="227" t="s">
        <v>118</v>
      </c>
      <c r="G247" s="227" t="str">
        <f t="shared" si="74"/>
        <v>string</v>
      </c>
      <c r="H247" s="227" t="str">
        <f t="shared" si="75"/>
        <v/>
      </c>
      <c r="I247" s="227">
        <f t="shared" si="76"/>
        <v>40</v>
      </c>
      <c r="J247" s="227" t="str">
        <f t="shared" si="77"/>
        <v/>
      </c>
      <c r="K247" s="227" t="str">
        <f t="shared" si="78"/>
        <v/>
      </c>
      <c r="L247" s="227" t="str">
        <f t="shared" si="79"/>
        <v/>
      </c>
      <c r="M247" s="227" t="str">
        <f t="shared" si="80"/>
        <v/>
      </c>
    </row>
    <row r="248" spans="1:13" outlineLevel="1" x14ac:dyDescent="0.25">
      <c r="A248" s="141" t="str">
        <f t="shared" si="81"/>
        <v xml:space="preserve">Customer Details; </v>
      </c>
      <c r="B248" s="256" t="s">
        <v>199</v>
      </c>
      <c r="C248" s="258"/>
      <c r="E248" s="227" t="s">
        <v>143</v>
      </c>
      <c r="F248" s="227" t="s">
        <v>118</v>
      </c>
      <c r="G248" s="227" t="str">
        <f t="shared" si="74"/>
        <v>string</v>
      </c>
      <c r="H248" s="227" t="str">
        <f t="shared" si="75"/>
        <v/>
      </c>
      <c r="I248" s="227">
        <f t="shared" si="76"/>
        <v>40</v>
      </c>
      <c r="J248" s="227" t="str">
        <f t="shared" si="77"/>
        <v/>
      </c>
      <c r="K248" s="227" t="str">
        <f t="shared" si="78"/>
        <v/>
      </c>
      <c r="L248" s="227" t="str">
        <f t="shared" si="79"/>
        <v/>
      </c>
      <c r="M248" s="227" t="str">
        <f t="shared" si="80"/>
        <v/>
      </c>
    </row>
    <row r="249" spans="1:13" outlineLevel="1" x14ac:dyDescent="0.25">
      <c r="A249" s="141" t="str">
        <f t="shared" si="81"/>
        <v xml:space="preserve">Customer Details; </v>
      </c>
      <c r="B249" s="256" t="s">
        <v>199</v>
      </c>
      <c r="C249" s="258"/>
      <c r="E249" s="227" t="s">
        <v>144</v>
      </c>
      <c r="F249" s="227" t="s">
        <v>118</v>
      </c>
      <c r="G249" s="227" t="str">
        <f t="shared" si="74"/>
        <v>string</v>
      </c>
      <c r="H249" s="227" t="str">
        <f t="shared" si="75"/>
        <v/>
      </c>
      <c r="I249" s="227">
        <f t="shared" si="76"/>
        <v>10</v>
      </c>
      <c r="J249" s="227" t="str">
        <f t="shared" si="77"/>
        <v/>
      </c>
      <c r="K249" s="227" t="str">
        <f t="shared" si="78"/>
        <v/>
      </c>
      <c r="L249" s="227" t="str">
        <f t="shared" si="79"/>
        <v/>
      </c>
      <c r="M249" s="227" t="str">
        <f t="shared" si="80"/>
        <v/>
      </c>
    </row>
    <row r="250" spans="1:13" outlineLevel="1" x14ac:dyDescent="0.25">
      <c r="A250" s="141" t="str">
        <f t="shared" si="81"/>
        <v xml:space="preserve">Customer Details; </v>
      </c>
      <c r="B250" s="256" t="s">
        <v>199</v>
      </c>
      <c r="C250" s="258"/>
      <c r="E250" s="227" t="s">
        <v>145</v>
      </c>
      <c r="F250" s="227" t="s">
        <v>118</v>
      </c>
      <c r="G250" s="227" t="str">
        <f t="shared" si="74"/>
        <v>string</v>
      </c>
      <c r="H250" s="227" t="str">
        <f t="shared" si="75"/>
        <v/>
      </c>
      <c r="I250" s="227">
        <f t="shared" si="76"/>
        <v>40</v>
      </c>
      <c r="J250" s="227" t="str">
        <f t="shared" si="77"/>
        <v/>
      </c>
      <c r="K250" s="227" t="str">
        <f t="shared" si="78"/>
        <v/>
      </c>
      <c r="L250" s="227" t="str">
        <f t="shared" si="79"/>
        <v/>
      </c>
      <c r="M250" s="227" t="str">
        <f t="shared" si="80"/>
        <v/>
      </c>
    </row>
    <row r="251" spans="1:13" outlineLevel="1" x14ac:dyDescent="0.25">
      <c r="A251" s="141" t="str">
        <f t="shared" si="81"/>
        <v xml:space="preserve">Customer Details; </v>
      </c>
      <c r="B251" s="256" t="s">
        <v>199</v>
      </c>
      <c r="C251" s="258"/>
      <c r="E251" s="227" t="s">
        <v>146</v>
      </c>
      <c r="F251" s="227" t="s">
        <v>118</v>
      </c>
      <c r="G251" s="227" t="str">
        <f t="shared" si="74"/>
        <v>string</v>
      </c>
      <c r="H251" s="227" t="str">
        <f t="shared" si="75"/>
        <v/>
      </c>
      <c r="I251" s="227">
        <f t="shared" si="76"/>
        <v>3</v>
      </c>
      <c r="J251" s="227" t="str">
        <f t="shared" si="77"/>
        <v/>
      </c>
      <c r="K251" s="227" t="str">
        <f t="shared" si="78"/>
        <v/>
      </c>
      <c r="L251" s="227" t="str">
        <f t="shared" si="79"/>
        <v/>
      </c>
      <c r="M251" s="227" t="str">
        <f t="shared" si="80"/>
        <v/>
      </c>
    </row>
    <row r="252" spans="1:13" outlineLevel="1" x14ac:dyDescent="0.25">
      <c r="A252" s="141"/>
      <c r="B252" s="256" t="s">
        <v>199</v>
      </c>
      <c r="C252" s="258"/>
      <c r="E252" s="227" t="s">
        <v>171</v>
      </c>
      <c r="F252" s="227" t="s">
        <v>118</v>
      </c>
      <c r="G252" s="227" t="str">
        <f t="shared" si="74"/>
        <v>string</v>
      </c>
      <c r="H252" s="227" t="str">
        <f t="shared" si="75"/>
        <v/>
      </c>
      <c r="I252" s="227">
        <f t="shared" si="76"/>
        <v>40</v>
      </c>
    </row>
    <row r="253" spans="1:13" outlineLevel="1" x14ac:dyDescent="0.25">
      <c r="A253" s="141"/>
      <c r="B253" s="256" t="s">
        <v>199</v>
      </c>
      <c r="C253" s="258"/>
      <c r="E253" s="227" t="s">
        <v>147</v>
      </c>
      <c r="F253" s="227" t="s">
        <v>118</v>
      </c>
      <c r="G253" s="227" t="str">
        <f t="shared" si="74"/>
        <v>string</v>
      </c>
      <c r="H253" s="227" t="str">
        <f t="shared" si="75"/>
        <v/>
      </c>
      <c r="I253" s="227">
        <f t="shared" si="76"/>
        <v>3</v>
      </c>
    </row>
    <row r="254" spans="1:13" outlineLevel="1" x14ac:dyDescent="0.25">
      <c r="A254" s="141" t="str">
        <f>IF(B252="","",VLOOKUP(B252,mapping_result,2,FALSE))</f>
        <v xml:space="preserve">Customer Details; </v>
      </c>
      <c r="B254" s="256" t="s">
        <v>199</v>
      </c>
      <c r="C254" s="141" t="s">
        <v>191</v>
      </c>
      <c r="D254" s="227" t="s">
        <v>118</v>
      </c>
      <c r="E254" s="227" t="s">
        <v>192</v>
      </c>
      <c r="F254" s="227" t="s">
        <v>102</v>
      </c>
      <c r="G254" s="227" t="s">
        <v>135</v>
      </c>
      <c r="H254" s="227">
        <v>2</v>
      </c>
    </row>
    <row r="255" spans="1:13" outlineLevel="1" x14ac:dyDescent="0.25">
      <c r="A255" s="141" t="str">
        <f>IF(B253="","",VLOOKUP(B253,mapping_result,2,FALSE))</f>
        <v xml:space="preserve">Customer Details; </v>
      </c>
      <c r="B255" s="256" t="s">
        <v>199</v>
      </c>
      <c r="E255" s="227" t="s">
        <v>193</v>
      </c>
      <c r="F255" s="227" t="s">
        <v>102</v>
      </c>
      <c r="G255" s="227" t="s">
        <v>135</v>
      </c>
      <c r="I255" s="227">
        <v>10</v>
      </c>
    </row>
    <row r="256" spans="1:13" x14ac:dyDescent="0.25">
      <c r="A256" s="141" t="str">
        <f t="shared" si="81"/>
        <v xml:space="preserve">Supplier Unit Registration; </v>
      </c>
      <c r="B256" s="260" t="s">
        <v>217</v>
      </c>
      <c r="C256" s="261" t="str">
        <f>VLOOKUP($B256,MMnames,2,FALSE)</f>
        <v>Change of SSAC and or SupplierUnit</v>
      </c>
      <c r="D256" s="262"/>
      <c r="E256" s="262"/>
      <c r="F256" s="263"/>
      <c r="G256" s="263"/>
      <c r="H256" s="263"/>
      <c r="I256" s="263"/>
      <c r="J256" s="263"/>
      <c r="K256" s="263"/>
      <c r="L256" s="263"/>
      <c r="M256" s="263"/>
    </row>
    <row r="257" spans="1:13" outlineLevel="1" x14ac:dyDescent="0.25">
      <c r="A257" s="141" t="str">
        <f t="shared" si="81"/>
        <v xml:space="preserve">Supplier Unit Registration; </v>
      </c>
      <c r="B257" s="256" t="s">
        <v>217</v>
      </c>
      <c r="C257" s="141" t="s">
        <v>109</v>
      </c>
      <c r="E257" s="227" t="s">
        <v>110</v>
      </c>
      <c r="F257" s="227" t="s">
        <v>102</v>
      </c>
      <c r="G257" s="227" t="str">
        <f t="shared" ref="G257:G269" si="82">VLOOKUP(E257,DI_schema,2,FALSE)</f>
        <v>string</v>
      </c>
      <c r="H257" s="227">
        <f t="shared" ref="H257:H269" si="83">VLOOKUP($E257,DI_schema,3,FALSE)</f>
        <v>11</v>
      </c>
      <c r="I257" s="227" t="str">
        <f t="shared" ref="I257:I269" si="84">VLOOKUP($E257,DI_schema,4,FALSE)</f>
        <v/>
      </c>
      <c r="J257" s="227" t="str">
        <f t="shared" ref="J257:J269" si="85">VLOOKUP($E257,DI_schema,5,FALSE)</f>
        <v/>
      </c>
      <c r="K257" s="227" t="str">
        <f t="shared" ref="K257:K269" si="86">VLOOKUP($E257,DI_schema,6,FALSE)</f>
        <v/>
      </c>
      <c r="L257" s="227" t="str">
        <f t="shared" ref="L257:L269" si="87">VLOOKUP($E257,DI_schema,7,FALSE)</f>
        <v/>
      </c>
      <c r="M257" s="227" t="str">
        <f t="shared" ref="M257:M269" si="88">IF(LEN(VLOOKUP($E257,DI_schema,8,FALSE))&gt;0,"Yes","")</f>
        <v/>
      </c>
    </row>
    <row r="258" spans="1:13" outlineLevel="1" x14ac:dyDescent="0.25">
      <c r="A258" s="141" t="str">
        <f t="shared" si="81"/>
        <v xml:space="preserve">Supplier Unit Registration; </v>
      </c>
      <c r="B258" s="256" t="s">
        <v>217</v>
      </c>
      <c r="E258" s="227" t="s">
        <v>111</v>
      </c>
      <c r="F258" s="227" t="s">
        <v>102</v>
      </c>
      <c r="G258" s="227" t="str">
        <f t="shared" si="82"/>
        <v>string</v>
      </c>
      <c r="H258" s="227" t="str">
        <f t="shared" si="83"/>
        <v/>
      </c>
      <c r="I258" s="227">
        <f t="shared" si="84"/>
        <v>35</v>
      </c>
      <c r="J258" s="227" t="str">
        <f t="shared" si="85"/>
        <v/>
      </c>
      <c r="K258" s="227" t="str">
        <f t="shared" si="86"/>
        <v/>
      </c>
      <c r="L258" s="227" t="str">
        <f t="shared" si="87"/>
        <v/>
      </c>
      <c r="M258" s="227" t="str">
        <f t="shared" si="88"/>
        <v/>
      </c>
    </row>
    <row r="259" spans="1:13" outlineLevel="1" x14ac:dyDescent="0.25">
      <c r="A259" s="141" t="str">
        <f t="shared" si="81"/>
        <v xml:space="preserve">Supplier Unit Registration; </v>
      </c>
      <c r="B259" s="256" t="s">
        <v>217</v>
      </c>
      <c r="E259" s="227" t="s">
        <v>112</v>
      </c>
      <c r="F259" s="227" t="s">
        <v>102</v>
      </c>
      <c r="G259" s="227" t="str">
        <f t="shared" si="82"/>
        <v>string</v>
      </c>
      <c r="H259" s="227">
        <f t="shared" si="83"/>
        <v>3</v>
      </c>
      <c r="I259" s="227" t="str">
        <f t="shared" si="84"/>
        <v/>
      </c>
      <c r="J259" s="227" t="str">
        <f t="shared" si="85"/>
        <v/>
      </c>
      <c r="K259" s="227" t="str">
        <f t="shared" si="86"/>
        <v/>
      </c>
      <c r="L259" s="227" t="str">
        <f t="shared" si="87"/>
        <v/>
      </c>
      <c r="M259" s="227" t="str">
        <f t="shared" si="88"/>
        <v/>
      </c>
    </row>
    <row r="260" spans="1:13" outlineLevel="1" x14ac:dyDescent="0.25">
      <c r="A260" s="141" t="str">
        <f t="shared" si="81"/>
        <v xml:space="preserve">Supplier Unit Registration; </v>
      </c>
      <c r="B260" s="256" t="s">
        <v>217</v>
      </c>
      <c r="E260" s="227" t="s">
        <v>113</v>
      </c>
      <c r="F260" s="227" t="s">
        <v>102</v>
      </c>
      <c r="G260" s="227" t="str">
        <f t="shared" si="82"/>
        <v>string</v>
      </c>
      <c r="H260" s="227">
        <f t="shared" si="83"/>
        <v>9</v>
      </c>
      <c r="I260" s="227" t="str">
        <f t="shared" si="84"/>
        <v/>
      </c>
      <c r="J260" s="227" t="str">
        <f t="shared" si="85"/>
        <v/>
      </c>
      <c r="K260" s="227" t="str">
        <f t="shared" si="86"/>
        <v/>
      </c>
      <c r="L260" s="227" t="str">
        <f t="shared" si="87"/>
        <v/>
      </c>
      <c r="M260" s="227" t="str">
        <f t="shared" si="88"/>
        <v>Yes</v>
      </c>
    </row>
    <row r="261" spans="1:13" outlineLevel="1" x14ac:dyDescent="0.25">
      <c r="A261" s="141" t="str">
        <f t="shared" si="81"/>
        <v xml:space="preserve">Supplier Unit Registration; </v>
      </c>
      <c r="B261" s="256" t="s">
        <v>217</v>
      </c>
      <c r="E261" s="227" t="s">
        <v>114</v>
      </c>
      <c r="F261" s="227" t="s">
        <v>102</v>
      </c>
      <c r="G261" s="227" t="str">
        <f t="shared" si="82"/>
        <v>string</v>
      </c>
      <c r="H261" s="227" t="str">
        <f t="shared" si="83"/>
        <v/>
      </c>
      <c r="I261" s="227">
        <f t="shared" si="84"/>
        <v>1</v>
      </c>
      <c r="J261" s="227" t="str">
        <f t="shared" si="85"/>
        <v/>
      </c>
      <c r="K261" s="227" t="str">
        <f t="shared" si="86"/>
        <v/>
      </c>
      <c r="L261" s="227" t="str">
        <f t="shared" si="87"/>
        <v/>
      </c>
      <c r="M261" s="227" t="str">
        <f t="shared" si="88"/>
        <v>Yes</v>
      </c>
    </row>
    <row r="262" spans="1:13" outlineLevel="1" x14ac:dyDescent="0.25">
      <c r="A262" s="141" t="str">
        <f t="shared" si="81"/>
        <v xml:space="preserve">Supplier Unit Registration; </v>
      </c>
      <c r="B262" s="256" t="s">
        <v>217</v>
      </c>
      <c r="E262" s="227" t="s">
        <v>122</v>
      </c>
      <c r="F262" s="227" t="s">
        <v>102</v>
      </c>
      <c r="G262" s="227" t="str">
        <f t="shared" si="82"/>
        <v>date</v>
      </c>
      <c r="H262" s="227" t="str">
        <f t="shared" si="83"/>
        <v/>
      </c>
      <c r="I262" s="227" t="str">
        <f t="shared" si="84"/>
        <v/>
      </c>
      <c r="J262" s="227" t="str">
        <f t="shared" si="85"/>
        <v/>
      </c>
      <c r="K262" s="227" t="str">
        <f t="shared" si="86"/>
        <v/>
      </c>
      <c r="L262" s="227" t="str">
        <f t="shared" si="87"/>
        <v/>
      </c>
      <c r="M262" s="227" t="str">
        <f t="shared" si="88"/>
        <v/>
      </c>
    </row>
    <row r="263" spans="1:13" outlineLevel="1" x14ac:dyDescent="0.25">
      <c r="A263" s="141" t="str">
        <f t="shared" si="81"/>
        <v xml:space="preserve">Supplier Unit Registration; </v>
      </c>
      <c r="B263" s="256" t="s">
        <v>217</v>
      </c>
      <c r="C263" s="141" t="s">
        <v>178</v>
      </c>
      <c r="D263" s="227" t="s">
        <v>118</v>
      </c>
      <c r="E263" s="227" t="s">
        <v>162</v>
      </c>
      <c r="F263" s="227" t="s">
        <v>118</v>
      </c>
      <c r="G263" s="227" t="str">
        <f t="shared" si="82"/>
        <v>string</v>
      </c>
      <c r="H263" s="227" t="str">
        <f t="shared" si="83"/>
        <v/>
      </c>
      <c r="I263" s="227">
        <f t="shared" si="84"/>
        <v>70</v>
      </c>
      <c r="J263" s="227" t="str">
        <f t="shared" si="85"/>
        <v/>
      </c>
      <c r="K263" s="227" t="str">
        <f t="shared" si="86"/>
        <v/>
      </c>
      <c r="L263" s="227" t="str">
        <f t="shared" si="87"/>
        <v/>
      </c>
      <c r="M263" s="227" t="str">
        <f t="shared" si="88"/>
        <v/>
      </c>
    </row>
    <row r="264" spans="1:13" outlineLevel="1" x14ac:dyDescent="0.25">
      <c r="A264" s="141" t="str">
        <f t="shared" si="81"/>
        <v xml:space="preserve">Supplier Unit Registration; </v>
      </c>
      <c r="B264" s="256" t="s">
        <v>217</v>
      </c>
      <c r="C264" s="258" t="s">
        <v>163</v>
      </c>
      <c r="D264" s="227" t="s">
        <v>118</v>
      </c>
      <c r="E264" s="227" t="s">
        <v>164</v>
      </c>
      <c r="F264" s="227" t="s">
        <v>118</v>
      </c>
      <c r="G264" s="227" t="str">
        <f t="shared" si="82"/>
        <v>string</v>
      </c>
      <c r="H264" s="227" t="str">
        <f t="shared" si="83"/>
        <v/>
      </c>
      <c r="I264" s="227">
        <f t="shared" si="84"/>
        <v>20</v>
      </c>
      <c r="J264" s="227" t="str">
        <f t="shared" si="85"/>
        <v/>
      </c>
      <c r="K264" s="227" t="str">
        <f t="shared" si="86"/>
        <v/>
      </c>
      <c r="L264" s="227" t="str">
        <f t="shared" si="87"/>
        <v/>
      </c>
      <c r="M264" s="227" t="str">
        <f t="shared" si="88"/>
        <v/>
      </c>
    </row>
    <row r="265" spans="1:13" outlineLevel="1" x14ac:dyDescent="0.25">
      <c r="A265" s="141" t="str">
        <f t="shared" si="81"/>
        <v xml:space="preserve">Supplier Unit Registration; </v>
      </c>
      <c r="B265" s="256" t="s">
        <v>217</v>
      </c>
      <c r="C265" s="258"/>
      <c r="E265" s="227" t="s">
        <v>165</v>
      </c>
      <c r="F265" s="227" t="s">
        <v>118</v>
      </c>
      <c r="G265" s="227" t="str">
        <f t="shared" si="82"/>
        <v>string</v>
      </c>
      <c r="H265" s="227" t="str">
        <f t="shared" si="83"/>
        <v/>
      </c>
      <c r="I265" s="227">
        <f t="shared" si="84"/>
        <v>10</v>
      </c>
      <c r="J265" s="227" t="str">
        <f t="shared" si="85"/>
        <v/>
      </c>
      <c r="K265" s="227" t="str">
        <f t="shared" si="86"/>
        <v/>
      </c>
      <c r="L265" s="227" t="str">
        <f t="shared" si="87"/>
        <v/>
      </c>
      <c r="M265" s="227" t="str">
        <f t="shared" si="88"/>
        <v/>
      </c>
    </row>
    <row r="266" spans="1:13" outlineLevel="1" x14ac:dyDescent="0.25">
      <c r="A266" s="141" t="str">
        <f t="shared" si="81"/>
        <v xml:space="preserve">Supplier Unit Registration; </v>
      </c>
      <c r="B266" s="256" t="s">
        <v>217</v>
      </c>
      <c r="C266" s="258" t="s">
        <v>166</v>
      </c>
      <c r="D266" s="227" t="s">
        <v>118</v>
      </c>
      <c r="E266" s="227" t="s">
        <v>164</v>
      </c>
      <c r="F266" s="227" t="s">
        <v>118</v>
      </c>
      <c r="G266" s="227" t="str">
        <f t="shared" si="82"/>
        <v>string</v>
      </c>
      <c r="H266" s="227" t="str">
        <f t="shared" si="83"/>
        <v/>
      </c>
      <c r="I266" s="227">
        <f t="shared" si="84"/>
        <v>20</v>
      </c>
      <c r="J266" s="227" t="str">
        <f t="shared" si="85"/>
        <v/>
      </c>
      <c r="K266" s="227" t="str">
        <f t="shared" si="86"/>
        <v/>
      </c>
      <c r="L266" s="227" t="str">
        <f t="shared" si="87"/>
        <v/>
      </c>
      <c r="M266" s="227" t="str">
        <f t="shared" si="88"/>
        <v/>
      </c>
    </row>
    <row r="267" spans="1:13" outlineLevel="1" x14ac:dyDescent="0.25">
      <c r="A267" s="141" t="str">
        <f t="shared" si="81"/>
        <v xml:space="preserve">Supplier Unit Registration; </v>
      </c>
      <c r="B267" s="256" t="s">
        <v>217</v>
      </c>
      <c r="C267" s="258"/>
      <c r="E267" s="227" t="s">
        <v>165</v>
      </c>
      <c r="F267" s="227" t="s">
        <v>118</v>
      </c>
      <c r="G267" s="227" t="str">
        <f t="shared" si="82"/>
        <v>string</v>
      </c>
      <c r="H267" s="227" t="str">
        <f t="shared" si="83"/>
        <v/>
      </c>
      <c r="I267" s="227">
        <f t="shared" si="84"/>
        <v>10</v>
      </c>
      <c r="J267" s="227" t="str">
        <f t="shared" si="85"/>
        <v/>
      </c>
      <c r="K267" s="227" t="str">
        <f t="shared" si="86"/>
        <v/>
      </c>
      <c r="L267" s="227" t="str">
        <f t="shared" si="87"/>
        <v/>
      </c>
      <c r="M267" s="227" t="str">
        <f t="shared" si="88"/>
        <v/>
      </c>
    </row>
    <row r="268" spans="1:13" outlineLevel="1" x14ac:dyDescent="0.25">
      <c r="A268" s="141" t="str">
        <f t="shared" si="81"/>
        <v xml:space="preserve">Supplier Unit Registration; </v>
      </c>
      <c r="B268" s="256" t="s">
        <v>217</v>
      </c>
      <c r="C268" s="258" t="s">
        <v>167</v>
      </c>
      <c r="D268" s="227" t="s">
        <v>118</v>
      </c>
      <c r="E268" s="227" t="s">
        <v>164</v>
      </c>
      <c r="F268" s="227" t="s">
        <v>118</v>
      </c>
      <c r="G268" s="227" t="str">
        <f t="shared" si="82"/>
        <v>string</v>
      </c>
      <c r="H268" s="227" t="str">
        <f t="shared" si="83"/>
        <v/>
      </c>
      <c r="I268" s="227">
        <f t="shared" si="84"/>
        <v>20</v>
      </c>
      <c r="J268" s="227" t="str">
        <f t="shared" si="85"/>
        <v/>
      </c>
      <c r="K268" s="227" t="str">
        <f t="shared" si="86"/>
        <v/>
      </c>
      <c r="L268" s="227" t="str">
        <f t="shared" si="87"/>
        <v/>
      </c>
      <c r="M268" s="227" t="str">
        <f t="shared" si="88"/>
        <v/>
      </c>
    </row>
    <row r="269" spans="1:13" outlineLevel="1" x14ac:dyDescent="0.25">
      <c r="A269" s="141" t="str">
        <f t="shared" si="81"/>
        <v xml:space="preserve">Supplier Unit Registration; </v>
      </c>
      <c r="B269" s="256" t="s">
        <v>217</v>
      </c>
      <c r="C269" s="258"/>
      <c r="E269" s="227" t="s">
        <v>165</v>
      </c>
      <c r="F269" s="227" t="s">
        <v>118</v>
      </c>
      <c r="G269" s="227" t="str">
        <f t="shared" si="82"/>
        <v>string</v>
      </c>
      <c r="H269" s="227" t="str">
        <f t="shared" si="83"/>
        <v/>
      </c>
      <c r="I269" s="227">
        <f t="shared" si="84"/>
        <v>10</v>
      </c>
      <c r="J269" s="227" t="str">
        <f t="shared" si="85"/>
        <v/>
      </c>
      <c r="K269" s="227" t="str">
        <f t="shared" si="86"/>
        <v/>
      </c>
      <c r="L269" s="227" t="str">
        <f t="shared" si="87"/>
        <v/>
      </c>
      <c r="M269" s="227" t="str">
        <f t="shared" si="88"/>
        <v/>
      </c>
    </row>
    <row r="270" spans="1:13" x14ac:dyDescent="0.25">
      <c r="A270" s="141" t="str">
        <f t="shared" si="81"/>
        <v xml:space="preserve">Customer Details; </v>
      </c>
      <c r="B270" s="260" t="s">
        <v>218</v>
      </c>
      <c r="C270" s="261" t="str">
        <f>VLOOKUP($B270,MMnames,2,FALSE)</f>
        <v>Change Of Legal Entity</v>
      </c>
      <c r="D270" s="262"/>
      <c r="E270" s="262"/>
      <c r="F270" s="263"/>
      <c r="G270" s="263"/>
      <c r="H270" s="263"/>
      <c r="I270" s="263"/>
      <c r="J270" s="263"/>
      <c r="K270" s="263"/>
      <c r="L270" s="263"/>
      <c r="M270" s="263"/>
    </row>
    <row r="271" spans="1:13" outlineLevel="1" x14ac:dyDescent="0.25">
      <c r="A271" s="141" t="str">
        <f t="shared" si="81"/>
        <v xml:space="preserve">Customer Details; </v>
      </c>
      <c r="B271" s="256" t="s">
        <v>218</v>
      </c>
      <c r="C271" s="141" t="s">
        <v>109</v>
      </c>
      <c r="E271" s="227" t="s">
        <v>110</v>
      </c>
      <c r="F271" s="227" t="s">
        <v>102</v>
      </c>
      <c r="G271" s="227" t="str">
        <f t="shared" ref="G271:G300" si="89">VLOOKUP(E271,DI_schema,2,FALSE)</f>
        <v>string</v>
      </c>
      <c r="H271" s="227">
        <f t="shared" ref="H271:H300" si="90">VLOOKUP($E271,DI_schema,3,FALSE)</f>
        <v>11</v>
      </c>
      <c r="I271" s="227" t="str">
        <f t="shared" ref="I271:I300" si="91">VLOOKUP($E271,DI_schema,4,FALSE)</f>
        <v/>
      </c>
      <c r="J271" s="227" t="str">
        <f t="shared" ref="J271:J300" si="92">VLOOKUP($E271,DI_schema,5,FALSE)</f>
        <v/>
      </c>
      <c r="K271" s="227" t="str">
        <f t="shared" ref="K271:K300" si="93">VLOOKUP($E271,DI_schema,6,FALSE)</f>
        <v/>
      </c>
      <c r="L271" s="227" t="str">
        <f t="shared" ref="L271:L300" si="94">VLOOKUP($E271,DI_schema,7,FALSE)</f>
        <v/>
      </c>
      <c r="M271" s="227" t="str">
        <f t="shared" ref="M271:M300" si="95">IF(LEN(VLOOKUP($E271,DI_schema,8,FALSE))&gt;0,"Yes","")</f>
        <v/>
      </c>
    </row>
    <row r="272" spans="1:13" outlineLevel="1" x14ac:dyDescent="0.25">
      <c r="A272" s="141" t="str">
        <f t="shared" si="81"/>
        <v xml:space="preserve">Customer Details; </v>
      </c>
      <c r="B272" s="256" t="s">
        <v>218</v>
      </c>
      <c r="E272" s="227" t="s">
        <v>111</v>
      </c>
      <c r="F272" s="227" t="s">
        <v>102</v>
      </c>
      <c r="G272" s="227" t="str">
        <f t="shared" si="89"/>
        <v>string</v>
      </c>
      <c r="H272" s="227" t="str">
        <f t="shared" si="90"/>
        <v/>
      </c>
      <c r="I272" s="227">
        <f t="shared" si="91"/>
        <v>35</v>
      </c>
      <c r="J272" s="227" t="str">
        <f t="shared" si="92"/>
        <v/>
      </c>
      <c r="K272" s="227" t="str">
        <f t="shared" si="93"/>
        <v/>
      </c>
      <c r="L272" s="227" t="str">
        <f t="shared" si="94"/>
        <v/>
      </c>
      <c r="M272" s="227" t="str">
        <f t="shared" si="95"/>
        <v/>
      </c>
    </row>
    <row r="273" spans="1:13" outlineLevel="1" x14ac:dyDescent="0.25">
      <c r="A273" s="141" t="str">
        <f t="shared" si="81"/>
        <v xml:space="preserve">Customer Details; </v>
      </c>
      <c r="B273" s="256" t="s">
        <v>218</v>
      </c>
      <c r="E273" s="227" t="s">
        <v>219</v>
      </c>
      <c r="F273" s="227" t="s">
        <v>118</v>
      </c>
      <c r="G273" s="227" t="str">
        <f t="shared" si="89"/>
        <v>string</v>
      </c>
      <c r="H273" s="227" t="str">
        <f t="shared" si="90"/>
        <v/>
      </c>
      <c r="I273" s="227">
        <f t="shared" si="91"/>
        <v>2</v>
      </c>
      <c r="J273" s="227" t="str">
        <f t="shared" si="92"/>
        <v/>
      </c>
      <c r="K273" s="227" t="str">
        <f t="shared" si="93"/>
        <v/>
      </c>
      <c r="L273" s="227" t="str">
        <f t="shared" si="94"/>
        <v/>
      </c>
      <c r="M273" s="227" t="str">
        <f t="shared" si="95"/>
        <v/>
      </c>
    </row>
    <row r="274" spans="1:13" outlineLevel="1" x14ac:dyDescent="0.25">
      <c r="A274" s="141" t="str">
        <f t="shared" si="81"/>
        <v xml:space="preserve">Customer Details; </v>
      </c>
      <c r="B274" s="256" t="s">
        <v>218</v>
      </c>
      <c r="E274" s="227" t="s">
        <v>112</v>
      </c>
      <c r="F274" s="227" t="s">
        <v>102</v>
      </c>
      <c r="G274" s="227" t="str">
        <f t="shared" si="89"/>
        <v>string</v>
      </c>
      <c r="H274" s="227">
        <f t="shared" si="90"/>
        <v>3</v>
      </c>
      <c r="I274" s="227" t="str">
        <f t="shared" si="91"/>
        <v/>
      </c>
      <c r="J274" s="227" t="str">
        <f t="shared" si="92"/>
        <v/>
      </c>
      <c r="K274" s="227" t="str">
        <f t="shared" si="93"/>
        <v/>
      </c>
      <c r="L274" s="227" t="str">
        <f t="shared" si="94"/>
        <v/>
      </c>
      <c r="M274" s="227" t="str">
        <f t="shared" si="95"/>
        <v/>
      </c>
    </row>
    <row r="275" spans="1:13" outlineLevel="1" x14ac:dyDescent="0.25">
      <c r="A275" s="141" t="str">
        <f t="shared" si="81"/>
        <v xml:space="preserve">Customer Details; </v>
      </c>
      <c r="B275" s="256" t="s">
        <v>218</v>
      </c>
      <c r="E275" s="227" t="s">
        <v>122</v>
      </c>
      <c r="F275" s="227" t="s">
        <v>118</v>
      </c>
      <c r="G275" s="227" t="str">
        <f t="shared" si="89"/>
        <v>date</v>
      </c>
      <c r="H275" s="227" t="str">
        <f t="shared" si="90"/>
        <v/>
      </c>
      <c r="I275" s="227" t="str">
        <f t="shared" si="91"/>
        <v/>
      </c>
      <c r="J275" s="227" t="str">
        <f t="shared" si="92"/>
        <v/>
      </c>
      <c r="K275" s="227" t="str">
        <f t="shared" si="93"/>
        <v/>
      </c>
      <c r="L275" s="227" t="str">
        <f t="shared" si="94"/>
        <v/>
      </c>
      <c r="M275" s="227" t="str">
        <f t="shared" si="95"/>
        <v/>
      </c>
    </row>
    <row r="276" spans="1:13" outlineLevel="1" x14ac:dyDescent="0.25">
      <c r="A276" s="141" t="str">
        <f t="shared" si="81"/>
        <v xml:space="preserve">Customer Details; </v>
      </c>
      <c r="B276" s="256" t="s">
        <v>218</v>
      </c>
      <c r="E276" s="227" t="s">
        <v>204</v>
      </c>
      <c r="F276" s="227" t="s">
        <v>118</v>
      </c>
      <c r="G276" s="227" t="str">
        <f t="shared" si="89"/>
        <v>string</v>
      </c>
      <c r="H276" s="227">
        <f t="shared" si="90"/>
        <v>2</v>
      </c>
      <c r="I276" s="227" t="str">
        <f t="shared" si="91"/>
        <v/>
      </c>
      <c r="J276" s="227" t="str">
        <f t="shared" si="92"/>
        <v/>
      </c>
      <c r="K276" s="227" t="str">
        <f t="shared" si="93"/>
        <v/>
      </c>
      <c r="L276" s="227" t="str">
        <f t="shared" si="94"/>
        <v/>
      </c>
      <c r="M276" s="227" t="str">
        <f t="shared" si="95"/>
        <v/>
      </c>
    </row>
    <row r="277" spans="1:13" outlineLevel="1" x14ac:dyDescent="0.25">
      <c r="A277" s="141" t="str">
        <f t="shared" si="81"/>
        <v xml:space="preserve">Customer Details; </v>
      </c>
      <c r="B277" s="256" t="s">
        <v>218</v>
      </c>
      <c r="E277" s="227" t="s">
        <v>123</v>
      </c>
      <c r="F277" s="227" t="s">
        <v>118</v>
      </c>
      <c r="G277" s="227" t="str">
        <f t="shared" si="89"/>
        <v>string</v>
      </c>
      <c r="H277" s="227" t="str">
        <f t="shared" si="90"/>
        <v/>
      </c>
      <c r="I277" s="227">
        <f t="shared" si="91"/>
        <v>5</v>
      </c>
      <c r="J277" s="227" t="str">
        <f t="shared" si="92"/>
        <v/>
      </c>
      <c r="K277" s="227" t="str">
        <f t="shared" si="93"/>
        <v/>
      </c>
      <c r="L277" s="227" t="str">
        <f t="shared" si="94"/>
        <v/>
      </c>
      <c r="M277" s="227" t="str">
        <f t="shared" si="95"/>
        <v/>
      </c>
    </row>
    <row r="278" spans="1:13" outlineLevel="1" x14ac:dyDescent="0.25">
      <c r="A278" s="141" t="str">
        <f t="shared" si="81"/>
        <v xml:space="preserve">Customer Details; </v>
      </c>
      <c r="B278" s="256" t="s">
        <v>218</v>
      </c>
      <c r="E278" s="227" t="s">
        <v>115</v>
      </c>
      <c r="F278" s="227" t="s">
        <v>102</v>
      </c>
      <c r="G278" s="227" t="str">
        <f t="shared" si="89"/>
        <v>boolean</v>
      </c>
      <c r="H278" s="227" t="str">
        <f t="shared" si="90"/>
        <v/>
      </c>
      <c r="I278" s="227" t="str">
        <f t="shared" si="91"/>
        <v/>
      </c>
      <c r="J278" s="227" t="str">
        <f t="shared" si="92"/>
        <v/>
      </c>
      <c r="K278" s="227" t="str">
        <f t="shared" si="93"/>
        <v/>
      </c>
      <c r="L278" s="227" t="str">
        <f t="shared" si="94"/>
        <v/>
      </c>
      <c r="M278" s="227" t="str">
        <f t="shared" si="95"/>
        <v/>
      </c>
    </row>
    <row r="279" spans="1:13" outlineLevel="1" x14ac:dyDescent="0.25">
      <c r="A279" s="141" t="str">
        <f t="shared" si="81"/>
        <v xml:space="preserve">Customer Details; </v>
      </c>
      <c r="B279" s="256" t="s">
        <v>218</v>
      </c>
      <c r="E279" s="227" t="s">
        <v>126</v>
      </c>
      <c r="F279" s="227" t="s">
        <v>118</v>
      </c>
      <c r="G279" s="227" t="str">
        <f t="shared" si="89"/>
        <v>string</v>
      </c>
      <c r="H279" s="227" t="str">
        <f t="shared" si="90"/>
        <v/>
      </c>
      <c r="I279" s="227">
        <f t="shared" si="91"/>
        <v>8</v>
      </c>
      <c r="J279" s="227" t="str">
        <f t="shared" si="92"/>
        <v/>
      </c>
      <c r="K279" s="227" t="str">
        <f t="shared" si="93"/>
        <v/>
      </c>
      <c r="L279" s="227" t="str">
        <f t="shared" si="94"/>
        <v/>
      </c>
      <c r="M279" s="227" t="str">
        <f t="shared" si="95"/>
        <v/>
      </c>
    </row>
    <row r="280" spans="1:13" outlineLevel="1" x14ac:dyDescent="0.25">
      <c r="A280" s="141" t="str">
        <f t="shared" si="81"/>
        <v xml:space="preserve">Customer Details; </v>
      </c>
      <c r="B280" s="256" t="s">
        <v>218</v>
      </c>
      <c r="E280" s="227" t="s">
        <v>128</v>
      </c>
      <c r="F280" s="227" t="s">
        <v>118</v>
      </c>
      <c r="G280" s="227" t="str">
        <f t="shared" si="89"/>
        <v>string</v>
      </c>
      <c r="H280" s="227" t="str">
        <f t="shared" si="90"/>
        <v/>
      </c>
      <c r="I280" s="227">
        <f t="shared" si="91"/>
        <v>4</v>
      </c>
      <c r="J280" s="227" t="str">
        <f t="shared" si="92"/>
        <v/>
      </c>
      <c r="K280" s="227" t="str">
        <f t="shared" si="93"/>
        <v/>
      </c>
      <c r="L280" s="227" t="str">
        <f t="shared" si="94"/>
        <v/>
      </c>
      <c r="M280" s="227" t="str">
        <f t="shared" si="95"/>
        <v/>
      </c>
    </row>
    <row r="281" spans="1:13" outlineLevel="1" x14ac:dyDescent="0.25">
      <c r="A281" s="141" t="str">
        <f t="shared" si="81"/>
        <v xml:space="preserve">Customer Details; </v>
      </c>
      <c r="B281" s="256" t="s">
        <v>218</v>
      </c>
      <c r="E281" s="227" t="s">
        <v>129</v>
      </c>
      <c r="F281" s="227" t="s">
        <v>118</v>
      </c>
      <c r="G281" s="227" t="str">
        <f t="shared" si="89"/>
        <v>boolean</v>
      </c>
      <c r="H281" s="227" t="str">
        <f t="shared" si="90"/>
        <v/>
      </c>
      <c r="I281" s="227" t="str">
        <f t="shared" si="91"/>
        <v/>
      </c>
      <c r="J281" s="227" t="str">
        <f t="shared" si="92"/>
        <v/>
      </c>
      <c r="K281" s="227" t="str">
        <f t="shared" si="93"/>
        <v/>
      </c>
      <c r="L281" s="227" t="str">
        <f t="shared" si="94"/>
        <v/>
      </c>
      <c r="M281" s="227" t="str">
        <f t="shared" si="95"/>
        <v/>
      </c>
    </row>
    <row r="282" spans="1:13" outlineLevel="1" x14ac:dyDescent="0.25">
      <c r="A282" s="141" t="str">
        <f t="shared" si="81"/>
        <v xml:space="preserve">Customer Details; </v>
      </c>
      <c r="B282" s="256" t="s">
        <v>218</v>
      </c>
      <c r="C282" s="141" t="s">
        <v>188</v>
      </c>
      <c r="D282" s="227" t="s">
        <v>189</v>
      </c>
      <c r="E282" s="227" t="s">
        <v>190</v>
      </c>
      <c r="F282" s="227" t="s">
        <v>102</v>
      </c>
      <c r="G282" s="227" t="str">
        <f t="shared" si="89"/>
        <v>string</v>
      </c>
      <c r="H282" s="227">
        <f t="shared" si="90"/>
        <v>4</v>
      </c>
      <c r="I282" s="227" t="str">
        <f t="shared" si="91"/>
        <v/>
      </c>
      <c r="J282" s="227" t="str">
        <f t="shared" si="92"/>
        <v/>
      </c>
      <c r="K282" s="227" t="str">
        <f t="shared" si="93"/>
        <v/>
      </c>
      <c r="L282" s="227" t="str">
        <f t="shared" si="94"/>
        <v/>
      </c>
      <c r="M282" s="227" t="str">
        <f t="shared" si="95"/>
        <v/>
      </c>
    </row>
    <row r="283" spans="1:13" outlineLevel="1" x14ac:dyDescent="0.25">
      <c r="A283" s="141" t="str">
        <f t="shared" si="81"/>
        <v xml:space="preserve">Customer Details; </v>
      </c>
      <c r="B283" s="256" t="s">
        <v>218</v>
      </c>
      <c r="C283" s="141" t="s">
        <v>148</v>
      </c>
      <c r="D283" s="227" t="s">
        <v>102</v>
      </c>
      <c r="E283" s="197" t="s">
        <v>149</v>
      </c>
      <c r="F283" s="197" t="s">
        <v>118</v>
      </c>
      <c r="G283" s="227" t="str">
        <f t="shared" si="89"/>
        <v>string</v>
      </c>
      <c r="H283" s="227" t="str">
        <f t="shared" si="90"/>
        <v/>
      </c>
      <c r="I283" s="227">
        <f t="shared" si="91"/>
        <v>4</v>
      </c>
      <c r="J283" s="227" t="str">
        <f t="shared" si="92"/>
        <v/>
      </c>
      <c r="K283" s="227" t="str">
        <f t="shared" si="93"/>
        <v/>
      </c>
      <c r="L283" s="227" t="str">
        <f t="shared" si="94"/>
        <v/>
      </c>
      <c r="M283" s="227" t="str">
        <f t="shared" si="95"/>
        <v>Yes</v>
      </c>
    </row>
    <row r="284" spans="1:13" outlineLevel="1" x14ac:dyDescent="0.25">
      <c r="A284" s="141" t="str">
        <f t="shared" si="81"/>
        <v xml:space="preserve">Customer Details; </v>
      </c>
      <c r="B284" s="256" t="s">
        <v>218</v>
      </c>
      <c r="E284" s="197" t="s">
        <v>150</v>
      </c>
      <c r="F284" s="197" t="s">
        <v>118</v>
      </c>
      <c r="G284" s="227" t="str">
        <f t="shared" si="89"/>
        <v>string</v>
      </c>
      <c r="H284" s="227" t="str">
        <f t="shared" si="90"/>
        <v/>
      </c>
      <c r="I284" s="227">
        <f t="shared" si="91"/>
        <v>40</v>
      </c>
      <c r="J284" s="227" t="str">
        <f t="shared" si="92"/>
        <v/>
      </c>
      <c r="K284" s="227" t="str">
        <f t="shared" si="93"/>
        <v/>
      </c>
      <c r="L284" s="227" t="str">
        <f t="shared" si="94"/>
        <v/>
      </c>
      <c r="M284" s="227" t="str">
        <f t="shared" si="95"/>
        <v/>
      </c>
    </row>
    <row r="285" spans="1:13" outlineLevel="1" x14ac:dyDescent="0.25">
      <c r="A285" s="141" t="str">
        <f t="shared" si="81"/>
        <v xml:space="preserve">Customer Details; </v>
      </c>
      <c r="B285" s="256" t="s">
        <v>218</v>
      </c>
      <c r="E285" s="197" t="s">
        <v>151</v>
      </c>
      <c r="F285" s="197" t="s">
        <v>118</v>
      </c>
      <c r="G285" s="227" t="str">
        <f t="shared" si="89"/>
        <v>string</v>
      </c>
      <c r="H285" s="227" t="str">
        <f t="shared" si="90"/>
        <v/>
      </c>
      <c r="I285" s="227">
        <f t="shared" si="91"/>
        <v>40</v>
      </c>
      <c r="J285" s="227" t="str">
        <f t="shared" si="92"/>
        <v/>
      </c>
      <c r="K285" s="227" t="str">
        <f t="shared" si="93"/>
        <v/>
      </c>
      <c r="L285" s="227" t="str">
        <f t="shared" si="94"/>
        <v/>
      </c>
      <c r="M285" s="227" t="str">
        <f t="shared" si="95"/>
        <v/>
      </c>
    </row>
    <row r="286" spans="1:13" outlineLevel="1" x14ac:dyDescent="0.25">
      <c r="A286" s="141" t="str">
        <f t="shared" si="81"/>
        <v xml:space="preserve">Customer Details; </v>
      </c>
      <c r="B286" s="256" t="s">
        <v>218</v>
      </c>
      <c r="E286" s="197" t="s">
        <v>152</v>
      </c>
      <c r="F286" s="197" t="s">
        <v>118</v>
      </c>
      <c r="G286" s="227" t="str">
        <f t="shared" si="89"/>
        <v>string</v>
      </c>
      <c r="H286" s="227" t="str">
        <f t="shared" si="90"/>
        <v/>
      </c>
      <c r="I286" s="227">
        <f t="shared" si="91"/>
        <v>40</v>
      </c>
      <c r="J286" s="227" t="str">
        <f t="shared" si="92"/>
        <v/>
      </c>
      <c r="K286" s="227" t="str">
        <f t="shared" si="93"/>
        <v/>
      </c>
      <c r="L286" s="227" t="str">
        <f t="shared" si="94"/>
        <v/>
      </c>
      <c r="M286" s="227" t="str">
        <f t="shared" si="95"/>
        <v/>
      </c>
    </row>
    <row r="287" spans="1:13" outlineLevel="1" x14ac:dyDescent="0.25">
      <c r="A287" s="141" t="str">
        <f t="shared" si="81"/>
        <v xml:space="preserve">Customer Details; </v>
      </c>
      <c r="B287" s="256" t="s">
        <v>218</v>
      </c>
      <c r="E287" s="197" t="s">
        <v>153</v>
      </c>
      <c r="F287" s="197" t="s">
        <v>118</v>
      </c>
      <c r="G287" s="227" t="str">
        <f t="shared" si="89"/>
        <v>string</v>
      </c>
      <c r="H287" s="227" t="str">
        <f t="shared" si="90"/>
        <v/>
      </c>
      <c r="I287" s="227">
        <f t="shared" si="91"/>
        <v>40</v>
      </c>
      <c r="J287" s="227" t="str">
        <f t="shared" si="92"/>
        <v/>
      </c>
      <c r="K287" s="227" t="str">
        <f t="shared" si="93"/>
        <v/>
      </c>
      <c r="L287" s="227" t="str">
        <f t="shared" si="94"/>
        <v/>
      </c>
      <c r="M287" s="227" t="str">
        <f t="shared" si="95"/>
        <v/>
      </c>
    </row>
    <row r="288" spans="1:13" outlineLevel="1" x14ac:dyDescent="0.25">
      <c r="A288" s="141" t="str">
        <f t="shared" si="81"/>
        <v xml:space="preserve">Customer Details; </v>
      </c>
      <c r="B288" s="256" t="s">
        <v>218</v>
      </c>
      <c r="E288" s="197" t="s">
        <v>154</v>
      </c>
      <c r="F288" s="197" t="s">
        <v>118</v>
      </c>
      <c r="G288" s="227" t="str">
        <f t="shared" si="89"/>
        <v>string</v>
      </c>
      <c r="H288" s="227" t="str">
        <f t="shared" si="90"/>
        <v/>
      </c>
      <c r="I288" s="227">
        <f t="shared" si="91"/>
        <v>30</v>
      </c>
      <c r="J288" s="227" t="str">
        <f t="shared" si="92"/>
        <v/>
      </c>
      <c r="K288" s="227" t="str">
        <f t="shared" si="93"/>
        <v/>
      </c>
      <c r="L288" s="227" t="str">
        <f t="shared" si="94"/>
        <v/>
      </c>
      <c r="M288" s="227" t="str">
        <f t="shared" si="95"/>
        <v>Yes</v>
      </c>
    </row>
    <row r="289" spans="1:13" outlineLevel="1" x14ac:dyDescent="0.25">
      <c r="A289" s="141" t="str">
        <f t="shared" si="81"/>
        <v xml:space="preserve">Customer Details; </v>
      </c>
      <c r="B289" s="256" t="s">
        <v>218</v>
      </c>
      <c r="E289" s="197" t="s">
        <v>155</v>
      </c>
      <c r="F289" s="197" t="s">
        <v>118</v>
      </c>
      <c r="G289" s="227" t="str">
        <f t="shared" si="89"/>
        <v>string</v>
      </c>
      <c r="H289" s="227" t="str">
        <f t="shared" si="90"/>
        <v/>
      </c>
      <c r="I289" s="227">
        <f t="shared" si="91"/>
        <v>40</v>
      </c>
      <c r="J289" s="227" t="str">
        <f t="shared" si="92"/>
        <v/>
      </c>
      <c r="K289" s="227" t="str">
        <f t="shared" si="93"/>
        <v/>
      </c>
      <c r="L289" s="227" t="str">
        <f t="shared" si="94"/>
        <v/>
      </c>
      <c r="M289" s="227" t="str">
        <f t="shared" si="95"/>
        <v/>
      </c>
    </row>
    <row r="290" spans="1:13" outlineLevel="1" x14ac:dyDescent="0.25">
      <c r="A290" s="141" t="str">
        <f t="shared" si="81"/>
        <v xml:space="preserve">Customer Details; </v>
      </c>
      <c r="B290" s="256" t="s">
        <v>218</v>
      </c>
      <c r="C290" s="141" t="s">
        <v>156</v>
      </c>
      <c r="D290" s="227" t="s">
        <v>118</v>
      </c>
      <c r="E290" s="197" t="s">
        <v>157</v>
      </c>
      <c r="F290" s="227" t="s">
        <v>102</v>
      </c>
      <c r="G290" s="227" t="str">
        <f t="shared" si="89"/>
        <v>string</v>
      </c>
      <c r="H290" s="227" t="str">
        <f t="shared" si="90"/>
        <v/>
      </c>
      <c r="I290" s="227">
        <f t="shared" si="91"/>
        <v>3</v>
      </c>
      <c r="J290" s="227" t="str">
        <f t="shared" si="92"/>
        <v/>
      </c>
      <c r="K290" s="227" t="str">
        <f t="shared" si="93"/>
        <v/>
      </c>
      <c r="L290" s="227" t="str">
        <f t="shared" si="94"/>
        <v/>
      </c>
      <c r="M290" s="227" t="str">
        <f t="shared" si="95"/>
        <v/>
      </c>
    </row>
    <row r="291" spans="1:13" outlineLevel="1" x14ac:dyDescent="0.25">
      <c r="A291" s="141" t="str">
        <f t="shared" si="81"/>
        <v xml:space="preserve">Customer Details; </v>
      </c>
      <c r="B291" s="256" t="s">
        <v>218</v>
      </c>
      <c r="C291" s="265"/>
      <c r="E291" s="227" t="s">
        <v>158</v>
      </c>
      <c r="F291" s="227" t="s">
        <v>118</v>
      </c>
      <c r="G291" s="227" t="str">
        <f t="shared" si="89"/>
        <v>string</v>
      </c>
      <c r="H291" s="227" t="str">
        <f t="shared" si="90"/>
        <v/>
      </c>
      <c r="I291" s="227">
        <f t="shared" si="91"/>
        <v>20</v>
      </c>
      <c r="J291" s="227" t="str">
        <f t="shared" si="92"/>
        <v/>
      </c>
      <c r="K291" s="227" t="str">
        <f t="shared" si="93"/>
        <v/>
      </c>
      <c r="L291" s="227" t="str">
        <f t="shared" si="94"/>
        <v/>
      </c>
      <c r="M291" s="227" t="str">
        <f t="shared" si="95"/>
        <v/>
      </c>
    </row>
    <row r="292" spans="1:13" outlineLevel="1" x14ac:dyDescent="0.25">
      <c r="A292" s="141" t="str">
        <f t="shared" si="81"/>
        <v xml:space="preserve">Customer Details; </v>
      </c>
      <c r="B292" s="256" t="s">
        <v>218</v>
      </c>
      <c r="E292" s="227" t="s">
        <v>159</v>
      </c>
      <c r="F292" s="227" t="s">
        <v>118</v>
      </c>
      <c r="G292" s="227" t="str">
        <f t="shared" si="89"/>
        <v>string</v>
      </c>
      <c r="H292" s="227">
        <f t="shared" si="90"/>
        <v>11</v>
      </c>
      <c r="I292" s="227" t="str">
        <f t="shared" si="91"/>
        <v/>
      </c>
      <c r="J292" s="227" t="str">
        <f t="shared" si="92"/>
        <v/>
      </c>
      <c r="K292" s="227" t="str">
        <f t="shared" si="93"/>
        <v/>
      </c>
      <c r="L292" s="227" t="str">
        <f t="shared" si="94"/>
        <v/>
      </c>
      <c r="M292" s="227" t="str">
        <f t="shared" si="95"/>
        <v/>
      </c>
    </row>
    <row r="293" spans="1:13" outlineLevel="1" x14ac:dyDescent="0.25">
      <c r="A293" s="141" t="str">
        <f t="shared" si="81"/>
        <v xml:space="preserve">Customer Details; </v>
      </c>
      <c r="B293" s="256" t="s">
        <v>218</v>
      </c>
      <c r="E293" s="227" t="s">
        <v>160</v>
      </c>
      <c r="F293" s="227" t="s">
        <v>118</v>
      </c>
      <c r="G293" s="227" t="str">
        <f t="shared" si="89"/>
        <v>string</v>
      </c>
      <c r="H293" s="227" t="str">
        <f t="shared" si="90"/>
        <v/>
      </c>
      <c r="I293" s="227">
        <f t="shared" si="91"/>
        <v>256</v>
      </c>
      <c r="J293" s="227" t="str">
        <f t="shared" si="92"/>
        <v/>
      </c>
      <c r="K293" s="227" t="str">
        <f t="shared" si="93"/>
        <v/>
      </c>
      <c r="L293" s="227" t="str">
        <f t="shared" si="94"/>
        <v/>
      </c>
      <c r="M293" s="227" t="str">
        <f t="shared" si="95"/>
        <v/>
      </c>
    </row>
    <row r="294" spans="1:13" outlineLevel="1" x14ac:dyDescent="0.25">
      <c r="A294" s="141" t="str">
        <f t="shared" si="81"/>
        <v xml:space="preserve">Customer Details; </v>
      </c>
      <c r="B294" s="256" t="s">
        <v>218</v>
      </c>
      <c r="C294" s="141" t="s">
        <v>161</v>
      </c>
      <c r="D294" s="227" t="s">
        <v>118</v>
      </c>
      <c r="E294" s="227" t="s">
        <v>162</v>
      </c>
      <c r="F294" s="227" t="s">
        <v>118</v>
      </c>
      <c r="G294" s="227" t="str">
        <f t="shared" si="89"/>
        <v>string</v>
      </c>
      <c r="H294" s="227" t="str">
        <f t="shared" si="90"/>
        <v/>
      </c>
      <c r="I294" s="227">
        <f t="shared" si="91"/>
        <v>70</v>
      </c>
      <c r="J294" s="227" t="str">
        <f t="shared" si="92"/>
        <v/>
      </c>
      <c r="K294" s="227" t="str">
        <f t="shared" si="93"/>
        <v/>
      </c>
      <c r="L294" s="227" t="str">
        <f t="shared" si="94"/>
        <v/>
      </c>
      <c r="M294" s="227" t="str">
        <f t="shared" si="95"/>
        <v/>
      </c>
    </row>
    <row r="295" spans="1:13" outlineLevel="1" x14ac:dyDescent="0.25">
      <c r="A295" s="141" t="str">
        <f t="shared" si="81"/>
        <v xml:space="preserve">Customer Details; </v>
      </c>
      <c r="B295" s="256" t="s">
        <v>218</v>
      </c>
      <c r="C295" s="258" t="s">
        <v>163</v>
      </c>
      <c r="D295" s="227" t="s">
        <v>118</v>
      </c>
      <c r="E295" s="227" t="s">
        <v>164</v>
      </c>
      <c r="F295" s="227" t="s">
        <v>118</v>
      </c>
      <c r="G295" s="227" t="str">
        <f t="shared" si="89"/>
        <v>string</v>
      </c>
      <c r="H295" s="227" t="str">
        <f t="shared" si="90"/>
        <v/>
      </c>
      <c r="I295" s="227">
        <f t="shared" si="91"/>
        <v>20</v>
      </c>
      <c r="J295" s="227" t="str">
        <f t="shared" si="92"/>
        <v/>
      </c>
      <c r="K295" s="227" t="str">
        <f t="shared" si="93"/>
        <v/>
      </c>
      <c r="L295" s="227" t="str">
        <f t="shared" si="94"/>
        <v/>
      </c>
      <c r="M295" s="227" t="str">
        <f t="shared" si="95"/>
        <v/>
      </c>
    </row>
    <row r="296" spans="1:13" outlineLevel="1" x14ac:dyDescent="0.25">
      <c r="A296" s="141" t="str">
        <f t="shared" si="81"/>
        <v xml:space="preserve">Customer Details; </v>
      </c>
      <c r="B296" s="256" t="s">
        <v>218</v>
      </c>
      <c r="C296" s="258"/>
      <c r="E296" s="227" t="s">
        <v>165</v>
      </c>
      <c r="F296" s="227" t="s">
        <v>118</v>
      </c>
      <c r="G296" s="227" t="str">
        <f t="shared" si="89"/>
        <v>string</v>
      </c>
      <c r="H296" s="227" t="str">
        <f t="shared" si="90"/>
        <v/>
      </c>
      <c r="I296" s="227">
        <f t="shared" si="91"/>
        <v>10</v>
      </c>
      <c r="J296" s="227" t="str">
        <f t="shared" si="92"/>
        <v/>
      </c>
      <c r="K296" s="227" t="str">
        <f t="shared" si="93"/>
        <v/>
      </c>
      <c r="L296" s="227" t="str">
        <f t="shared" si="94"/>
        <v/>
      </c>
      <c r="M296" s="227" t="str">
        <f t="shared" si="95"/>
        <v/>
      </c>
    </row>
    <row r="297" spans="1:13" outlineLevel="1" x14ac:dyDescent="0.25">
      <c r="A297" s="141" t="str">
        <f t="shared" si="81"/>
        <v xml:space="preserve">Customer Details; </v>
      </c>
      <c r="B297" s="256" t="s">
        <v>218</v>
      </c>
      <c r="C297" s="258" t="s">
        <v>166</v>
      </c>
      <c r="D297" s="227" t="s">
        <v>118</v>
      </c>
      <c r="E297" s="227" t="s">
        <v>164</v>
      </c>
      <c r="F297" s="227" t="s">
        <v>118</v>
      </c>
      <c r="G297" s="227" t="str">
        <f t="shared" si="89"/>
        <v>string</v>
      </c>
      <c r="H297" s="227" t="str">
        <f t="shared" si="90"/>
        <v/>
      </c>
      <c r="I297" s="227">
        <f t="shared" si="91"/>
        <v>20</v>
      </c>
      <c r="J297" s="227" t="str">
        <f t="shared" si="92"/>
        <v/>
      </c>
      <c r="K297" s="227" t="str">
        <f t="shared" si="93"/>
        <v/>
      </c>
      <c r="L297" s="227" t="str">
        <f t="shared" si="94"/>
        <v/>
      </c>
      <c r="M297" s="227" t="str">
        <f t="shared" si="95"/>
        <v/>
      </c>
    </row>
    <row r="298" spans="1:13" outlineLevel="1" x14ac:dyDescent="0.25">
      <c r="A298" s="141" t="str">
        <f t="shared" si="81"/>
        <v xml:space="preserve">Customer Details; </v>
      </c>
      <c r="B298" s="256" t="s">
        <v>218</v>
      </c>
      <c r="C298" s="258"/>
      <c r="E298" s="227" t="s">
        <v>165</v>
      </c>
      <c r="F298" s="227" t="s">
        <v>118</v>
      </c>
      <c r="G298" s="227" t="str">
        <f t="shared" si="89"/>
        <v>string</v>
      </c>
      <c r="H298" s="227" t="str">
        <f t="shared" si="90"/>
        <v/>
      </c>
      <c r="I298" s="227">
        <f t="shared" si="91"/>
        <v>10</v>
      </c>
      <c r="J298" s="227" t="str">
        <f t="shared" si="92"/>
        <v/>
      </c>
      <c r="K298" s="227" t="str">
        <f t="shared" si="93"/>
        <v/>
      </c>
      <c r="L298" s="227" t="str">
        <f t="shared" si="94"/>
        <v/>
      </c>
      <c r="M298" s="227" t="str">
        <f t="shared" si="95"/>
        <v/>
      </c>
    </row>
    <row r="299" spans="1:13" outlineLevel="1" collapsed="1" x14ac:dyDescent="0.25">
      <c r="A299" s="141" t="str">
        <f t="shared" si="81"/>
        <v xml:space="preserve">Customer Details; </v>
      </c>
      <c r="B299" s="256" t="s">
        <v>218</v>
      </c>
      <c r="C299" s="258" t="s">
        <v>167</v>
      </c>
      <c r="D299" s="227" t="s">
        <v>118</v>
      </c>
      <c r="E299" s="227" t="s">
        <v>164</v>
      </c>
      <c r="F299" s="227" t="s">
        <v>118</v>
      </c>
      <c r="G299" s="227" t="str">
        <f t="shared" si="89"/>
        <v>string</v>
      </c>
      <c r="H299" s="227" t="str">
        <f t="shared" si="90"/>
        <v/>
      </c>
      <c r="I299" s="227">
        <f t="shared" si="91"/>
        <v>20</v>
      </c>
      <c r="J299" s="227" t="str">
        <f t="shared" si="92"/>
        <v/>
      </c>
      <c r="K299" s="227" t="str">
        <f t="shared" si="93"/>
        <v/>
      </c>
      <c r="L299" s="227" t="str">
        <f t="shared" si="94"/>
        <v/>
      </c>
      <c r="M299" s="227" t="str">
        <f t="shared" si="95"/>
        <v/>
      </c>
    </row>
    <row r="300" spans="1:13" outlineLevel="1" x14ac:dyDescent="0.25">
      <c r="A300" s="141" t="str">
        <f t="shared" si="81"/>
        <v xml:space="preserve">Customer Details; </v>
      </c>
      <c r="B300" s="256" t="s">
        <v>218</v>
      </c>
      <c r="E300" s="227" t="s">
        <v>165</v>
      </c>
      <c r="F300" s="227" t="s">
        <v>118</v>
      </c>
      <c r="G300" s="227" t="str">
        <f t="shared" si="89"/>
        <v>string</v>
      </c>
      <c r="H300" s="227" t="str">
        <f t="shared" si="90"/>
        <v/>
      </c>
      <c r="I300" s="227">
        <f t="shared" si="91"/>
        <v>10</v>
      </c>
      <c r="J300" s="227" t="str">
        <f t="shared" si="92"/>
        <v/>
      </c>
      <c r="K300" s="227" t="str">
        <f t="shared" si="93"/>
        <v/>
      </c>
      <c r="L300" s="227" t="str">
        <f t="shared" si="94"/>
        <v/>
      </c>
      <c r="M300" s="227" t="str">
        <f t="shared" si="95"/>
        <v/>
      </c>
    </row>
    <row r="301" spans="1:13" outlineLevel="1" x14ac:dyDescent="0.25">
      <c r="A301" s="141" t="str">
        <f t="shared" si="81"/>
        <v xml:space="preserve">Customer Details; </v>
      </c>
      <c r="B301" s="256" t="s">
        <v>218</v>
      </c>
      <c r="C301" s="141" t="s">
        <v>168</v>
      </c>
      <c r="D301" s="227" t="s">
        <v>118</v>
      </c>
    </row>
    <row r="302" spans="1:13" outlineLevel="1" x14ac:dyDescent="0.25">
      <c r="A302" s="141" t="str">
        <f t="shared" si="81"/>
        <v xml:space="preserve">Customer Details; </v>
      </c>
      <c r="B302" s="256" t="s">
        <v>218</v>
      </c>
      <c r="C302" s="258" t="s">
        <v>213</v>
      </c>
      <c r="D302" s="227" t="s">
        <v>118</v>
      </c>
      <c r="E302" s="227" t="s">
        <v>170</v>
      </c>
      <c r="F302" s="227" t="s">
        <v>118</v>
      </c>
      <c r="G302" s="227" t="str">
        <f t="shared" ref="G302:G314" si="96">VLOOKUP(E302,DI_schema,2,FALSE)</f>
        <v>string</v>
      </c>
      <c r="H302" s="227" t="str">
        <f t="shared" ref="H302:H314" si="97">VLOOKUP($E302,DI_schema,3,FALSE)</f>
        <v/>
      </c>
      <c r="I302" s="227">
        <f t="shared" ref="I302:I314" si="98">VLOOKUP($E302,DI_schema,4,FALSE)</f>
        <v>40</v>
      </c>
      <c r="J302" s="227" t="str">
        <f t="shared" ref="J302:J314" si="99">VLOOKUP($E302,DI_schema,5,FALSE)</f>
        <v/>
      </c>
      <c r="K302" s="227" t="str">
        <f t="shared" ref="K302:K314" si="100">VLOOKUP($E302,DI_schema,6,FALSE)</f>
        <v/>
      </c>
      <c r="L302" s="227" t="str">
        <f t="shared" ref="L302:L314" si="101">VLOOKUP($E302,DI_schema,7,FALSE)</f>
        <v/>
      </c>
      <c r="M302" s="227" t="str">
        <f t="shared" ref="M302:M314" si="102">IF(LEN(VLOOKUP($E302,DI_schema,8,FALSE))&gt;0,"Yes","")</f>
        <v/>
      </c>
    </row>
    <row r="303" spans="1:13" outlineLevel="1" x14ac:dyDescent="0.25">
      <c r="A303" s="141" t="str">
        <f t="shared" si="81"/>
        <v xml:space="preserve">Customer Details; </v>
      </c>
      <c r="B303" s="256" t="s">
        <v>218</v>
      </c>
      <c r="C303" s="258"/>
      <c r="E303" s="227" t="s">
        <v>137</v>
      </c>
      <c r="F303" s="227" t="s">
        <v>118</v>
      </c>
      <c r="G303" s="227" t="str">
        <f t="shared" si="96"/>
        <v>string</v>
      </c>
      <c r="H303" s="227" t="str">
        <f t="shared" si="97"/>
        <v/>
      </c>
      <c r="I303" s="227">
        <f t="shared" si="98"/>
        <v>10</v>
      </c>
      <c r="J303" s="227" t="str">
        <f t="shared" si="99"/>
        <v/>
      </c>
      <c r="K303" s="227" t="str">
        <f t="shared" si="100"/>
        <v/>
      </c>
      <c r="L303" s="227" t="str">
        <f t="shared" si="101"/>
        <v/>
      </c>
      <c r="M303" s="227" t="str">
        <f t="shared" si="102"/>
        <v/>
      </c>
    </row>
    <row r="304" spans="1:13" outlineLevel="1" x14ac:dyDescent="0.25">
      <c r="A304" s="141" t="str">
        <f t="shared" si="81"/>
        <v xml:space="preserve">Customer Details; </v>
      </c>
      <c r="B304" s="256" t="s">
        <v>218</v>
      </c>
      <c r="C304" s="258"/>
      <c r="E304" s="227" t="s">
        <v>138</v>
      </c>
      <c r="F304" s="227" t="s">
        <v>118</v>
      </c>
      <c r="G304" s="227" t="str">
        <f t="shared" si="96"/>
        <v>string</v>
      </c>
      <c r="H304" s="227" t="str">
        <f t="shared" si="97"/>
        <v/>
      </c>
      <c r="I304" s="227">
        <f t="shared" si="98"/>
        <v>40</v>
      </c>
      <c r="J304" s="227" t="str">
        <f t="shared" si="99"/>
        <v/>
      </c>
      <c r="K304" s="227" t="str">
        <f t="shared" si="100"/>
        <v/>
      </c>
      <c r="L304" s="227" t="str">
        <f t="shared" si="101"/>
        <v/>
      </c>
      <c r="M304" s="227" t="str">
        <f t="shared" si="102"/>
        <v/>
      </c>
    </row>
    <row r="305" spans="1:13" outlineLevel="1" x14ac:dyDescent="0.25">
      <c r="A305" s="141" t="str">
        <f t="shared" si="81"/>
        <v xml:space="preserve">Customer Details; </v>
      </c>
      <c r="B305" s="256" t="s">
        <v>218</v>
      </c>
      <c r="C305" s="258"/>
      <c r="E305" s="227" t="s">
        <v>139</v>
      </c>
      <c r="F305" s="227" t="s">
        <v>118</v>
      </c>
      <c r="G305" s="227" t="str">
        <f t="shared" si="96"/>
        <v>string</v>
      </c>
      <c r="H305" s="227" t="str">
        <f t="shared" si="97"/>
        <v/>
      </c>
      <c r="I305" s="227">
        <f t="shared" si="98"/>
        <v>40</v>
      </c>
      <c r="J305" s="227" t="str">
        <f t="shared" si="99"/>
        <v/>
      </c>
      <c r="K305" s="227" t="str">
        <f t="shared" si="100"/>
        <v/>
      </c>
      <c r="L305" s="227" t="str">
        <f t="shared" si="101"/>
        <v/>
      </c>
      <c r="M305" s="227" t="str">
        <f t="shared" si="102"/>
        <v/>
      </c>
    </row>
    <row r="306" spans="1:13" outlineLevel="1" x14ac:dyDescent="0.25">
      <c r="A306" s="141" t="str">
        <f t="shared" si="81"/>
        <v xml:space="preserve">Customer Details; </v>
      </c>
      <c r="B306" s="256" t="s">
        <v>218</v>
      </c>
      <c r="C306" s="258"/>
      <c r="E306" s="227" t="s">
        <v>140</v>
      </c>
      <c r="F306" s="227" t="s">
        <v>118</v>
      </c>
      <c r="G306" s="227" t="str">
        <f t="shared" si="96"/>
        <v>string</v>
      </c>
      <c r="H306" s="227" t="str">
        <f t="shared" si="97"/>
        <v/>
      </c>
      <c r="I306" s="227">
        <f t="shared" si="98"/>
        <v>10</v>
      </c>
      <c r="J306" s="227" t="str">
        <f t="shared" si="99"/>
        <v/>
      </c>
      <c r="K306" s="227" t="str">
        <f t="shared" si="100"/>
        <v/>
      </c>
      <c r="L306" s="227" t="str">
        <f t="shared" si="101"/>
        <v/>
      </c>
      <c r="M306" s="227" t="str">
        <f t="shared" si="102"/>
        <v>Yes</v>
      </c>
    </row>
    <row r="307" spans="1:13" outlineLevel="1" x14ac:dyDescent="0.25">
      <c r="A307" s="141" t="str">
        <f t="shared" ref="A307:A368" si="103">IF(B307="","",VLOOKUP(B307,mapping_result,2,FALSE))</f>
        <v xml:space="preserve">Customer Details; </v>
      </c>
      <c r="B307" s="256" t="s">
        <v>218</v>
      </c>
      <c r="C307" s="258"/>
      <c r="E307" s="227" t="s">
        <v>141</v>
      </c>
      <c r="F307" s="227" t="s">
        <v>102</v>
      </c>
      <c r="G307" s="227" t="str">
        <f t="shared" si="96"/>
        <v>string</v>
      </c>
      <c r="H307" s="227" t="str">
        <f t="shared" si="97"/>
        <v/>
      </c>
      <c r="I307" s="227">
        <f t="shared" si="98"/>
        <v>60</v>
      </c>
      <c r="J307" s="227" t="str">
        <f t="shared" si="99"/>
        <v/>
      </c>
      <c r="K307" s="227" t="str">
        <f t="shared" si="100"/>
        <v/>
      </c>
      <c r="L307" s="227" t="str">
        <f t="shared" si="101"/>
        <v/>
      </c>
      <c r="M307" s="227" t="str">
        <f t="shared" si="102"/>
        <v>Yes</v>
      </c>
    </row>
    <row r="308" spans="1:13" outlineLevel="1" x14ac:dyDescent="0.25">
      <c r="A308" s="141" t="str">
        <f t="shared" si="103"/>
        <v xml:space="preserve">Customer Details; </v>
      </c>
      <c r="B308" s="256" t="s">
        <v>218</v>
      </c>
      <c r="C308" s="258"/>
      <c r="E308" s="227" t="s">
        <v>142</v>
      </c>
      <c r="F308" s="227" t="s">
        <v>118</v>
      </c>
      <c r="G308" s="227" t="str">
        <f t="shared" si="96"/>
        <v>string</v>
      </c>
      <c r="H308" s="227" t="str">
        <f t="shared" si="97"/>
        <v/>
      </c>
      <c r="I308" s="227">
        <f t="shared" si="98"/>
        <v>40</v>
      </c>
      <c r="J308" s="227" t="str">
        <f t="shared" si="99"/>
        <v/>
      </c>
      <c r="K308" s="227" t="str">
        <f t="shared" si="100"/>
        <v/>
      </c>
      <c r="L308" s="227" t="str">
        <f t="shared" si="101"/>
        <v/>
      </c>
      <c r="M308" s="227" t="str">
        <f t="shared" si="102"/>
        <v/>
      </c>
    </row>
    <row r="309" spans="1:13" outlineLevel="1" x14ac:dyDescent="0.25">
      <c r="A309" s="141" t="str">
        <f t="shared" si="103"/>
        <v xml:space="preserve">Customer Details; </v>
      </c>
      <c r="B309" s="256" t="s">
        <v>218</v>
      </c>
      <c r="C309" s="258"/>
      <c r="E309" s="227" t="s">
        <v>143</v>
      </c>
      <c r="F309" s="227" t="s">
        <v>118</v>
      </c>
      <c r="G309" s="227" t="str">
        <f t="shared" si="96"/>
        <v>string</v>
      </c>
      <c r="H309" s="227" t="str">
        <f t="shared" si="97"/>
        <v/>
      </c>
      <c r="I309" s="227">
        <f t="shared" si="98"/>
        <v>40</v>
      </c>
      <c r="J309" s="227" t="str">
        <f t="shared" si="99"/>
        <v/>
      </c>
      <c r="K309" s="227" t="str">
        <f t="shared" si="100"/>
        <v/>
      </c>
      <c r="L309" s="227" t="str">
        <f t="shared" si="101"/>
        <v/>
      </c>
      <c r="M309" s="227" t="str">
        <f t="shared" si="102"/>
        <v/>
      </c>
    </row>
    <row r="310" spans="1:13" outlineLevel="1" x14ac:dyDescent="0.25">
      <c r="A310" s="141" t="str">
        <f t="shared" si="103"/>
        <v xml:space="preserve">Customer Details; </v>
      </c>
      <c r="B310" s="256" t="s">
        <v>218</v>
      </c>
      <c r="C310" s="258"/>
      <c r="E310" s="227" t="s">
        <v>144</v>
      </c>
      <c r="F310" s="227" t="s">
        <v>118</v>
      </c>
      <c r="G310" s="227" t="str">
        <f t="shared" si="96"/>
        <v>string</v>
      </c>
      <c r="H310" s="227" t="str">
        <f t="shared" si="97"/>
        <v/>
      </c>
      <c r="I310" s="227">
        <f t="shared" si="98"/>
        <v>10</v>
      </c>
      <c r="J310" s="227" t="str">
        <f t="shared" si="99"/>
        <v/>
      </c>
      <c r="K310" s="227" t="str">
        <f t="shared" si="100"/>
        <v/>
      </c>
      <c r="L310" s="227" t="str">
        <f t="shared" si="101"/>
        <v/>
      </c>
      <c r="M310" s="227" t="str">
        <f t="shared" si="102"/>
        <v/>
      </c>
    </row>
    <row r="311" spans="1:13" outlineLevel="1" x14ac:dyDescent="0.25">
      <c r="A311" s="141" t="str">
        <f t="shared" si="103"/>
        <v xml:space="preserve">Customer Details; </v>
      </c>
      <c r="B311" s="256" t="s">
        <v>218</v>
      </c>
      <c r="C311" s="258"/>
      <c r="E311" s="227" t="s">
        <v>145</v>
      </c>
      <c r="F311" s="227" t="s">
        <v>118</v>
      </c>
      <c r="G311" s="227" t="str">
        <f t="shared" si="96"/>
        <v>string</v>
      </c>
      <c r="H311" s="227" t="str">
        <f t="shared" si="97"/>
        <v/>
      </c>
      <c r="I311" s="227">
        <f t="shared" si="98"/>
        <v>40</v>
      </c>
      <c r="J311" s="227" t="str">
        <f t="shared" si="99"/>
        <v/>
      </c>
      <c r="K311" s="227" t="str">
        <f t="shared" si="100"/>
        <v/>
      </c>
      <c r="L311" s="227" t="str">
        <f t="shared" si="101"/>
        <v/>
      </c>
      <c r="M311" s="227" t="str">
        <f t="shared" si="102"/>
        <v/>
      </c>
    </row>
    <row r="312" spans="1:13" outlineLevel="1" x14ac:dyDescent="0.25">
      <c r="A312" s="141" t="str">
        <f t="shared" si="103"/>
        <v xml:space="preserve">Customer Details; </v>
      </c>
      <c r="B312" s="256" t="s">
        <v>218</v>
      </c>
      <c r="C312" s="258"/>
      <c r="E312" s="227" t="s">
        <v>146</v>
      </c>
      <c r="F312" s="227" t="s">
        <v>118</v>
      </c>
      <c r="G312" s="227" t="str">
        <f t="shared" si="96"/>
        <v>string</v>
      </c>
      <c r="H312" s="227" t="str">
        <f t="shared" si="97"/>
        <v/>
      </c>
      <c r="I312" s="227">
        <f t="shared" si="98"/>
        <v>3</v>
      </c>
      <c r="J312" s="227" t="str">
        <f t="shared" si="99"/>
        <v/>
      </c>
      <c r="K312" s="227" t="str">
        <f t="shared" si="100"/>
        <v/>
      </c>
      <c r="L312" s="227" t="str">
        <f t="shared" si="101"/>
        <v/>
      </c>
      <c r="M312" s="227" t="str">
        <f t="shared" si="102"/>
        <v/>
      </c>
    </row>
    <row r="313" spans="1:13" outlineLevel="1" x14ac:dyDescent="0.25">
      <c r="A313" s="141" t="str">
        <f t="shared" si="103"/>
        <v xml:space="preserve">Customer Details; </v>
      </c>
      <c r="B313" s="256" t="s">
        <v>218</v>
      </c>
      <c r="C313" s="258"/>
      <c r="E313" s="227" t="s">
        <v>171</v>
      </c>
      <c r="F313" s="227" t="s">
        <v>118</v>
      </c>
      <c r="G313" s="227" t="str">
        <f t="shared" si="96"/>
        <v>string</v>
      </c>
      <c r="H313" s="227" t="str">
        <f t="shared" si="97"/>
        <v/>
      </c>
      <c r="I313" s="227">
        <f t="shared" si="98"/>
        <v>40</v>
      </c>
      <c r="J313" s="227" t="str">
        <f t="shared" si="99"/>
        <v/>
      </c>
      <c r="K313" s="227" t="str">
        <f t="shared" si="100"/>
        <v/>
      </c>
      <c r="L313" s="227" t="str">
        <f t="shared" si="101"/>
        <v/>
      </c>
      <c r="M313" s="227" t="str">
        <f t="shared" si="102"/>
        <v/>
      </c>
    </row>
    <row r="314" spans="1:13" outlineLevel="1" x14ac:dyDescent="0.25">
      <c r="A314" s="141" t="str">
        <f t="shared" si="103"/>
        <v xml:space="preserve">Customer Details; </v>
      </c>
      <c r="B314" s="256" t="s">
        <v>218</v>
      </c>
      <c r="C314" s="258"/>
      <c r="E314" s="227" t="s">
        <v>147</v>
      </c>
      <c r="F314" s="227" t="s">
        <v>118</v>
      </c>
      <c r="G314" s="227" t="str">
        <f t="shared" si="96"/>
        <v>string</v>
      </c>
      <c r="H314" s="227" t="str">
        <f t="shared" si="97"/>
        <v/>
      </c>
      <c r="I314" s="227">
        <f t="shared" si="98"/>
        <v>3</v>
      </c>
      <c r="J314" s="227" t="str">
        <f t="shared" si="99"/>
        <v/>
      </c>
      <c r="K314" s="227" t="str">
        <f t="shared" si="100"/>
        <v/>
      </c>
      <c r="L314" s="227" t="str">
        <f t="shared" si="101"/>
        <v/>
      </c>
      <c r="M314" s="227" t="str">
        <f t="shared" si="102"/>
        <v/>
      </c>
    </row>
    <row r="315" spans="1:13" outlineLevel="1" x14ac:dyDescent="0.25">
      <c r="A315" s="141" t="str">
        <f t="shared" si="103"/>
        <v xml:space="preserve">Customer Details; </v>
      </c>
      <c r="B315" s="256" t="s">
        <v>218</v>
      </c>
      <c r="C315" s="259" t="s">
        <v>172</v>
      </c>
    </row>
    <row r="316" spans="1:13" outlineLevel="1" x14ac:dyDescent="0.25">
      <c r="A316" s="141" t="str">
        <f t="shared" si="103"/>
        <v xml:space="preserve">Customer Details; </v>
      </c>
      <c r="B316" s="256" t="s">
        <v>218</v>
      </c>
      <c r="C316" s="258" t="s">
        <v>173</v>
      </c>
      <c r="D316" s="227" t="s">
        <v>118</v>
      </c>
      <c r="E316" s="227" t="s">
        <v>174</v>
      </c>
      <c r="F316" s="227" t="s">
        <v>102</v>
      </c>
      <c r="G316" s="227" t="str">
        <f t="shared" ref="G316:G355" si="104">VLOOKUP(E316,DI_schema,2,FALSE)</f>
        <v>string</v>
      </c>
      <c r="H316" s="227" t="str">
        <f t="shared" ref="H316:H355" si="105">VLOOKUP($E316,DI_schema,3,FALSE)</f>
        <v/>
      </c>
      <c r="I316" s="227">
        <f t="shared" ref="I316:I355" si="106">VLOOKUP($E316,DI_schema,4,FALSE)</f>
        <v>10</v>
      </c>
      <c r="J316" s="227" t="str">
        <f>VLOOKUP($E316,DI_schema,5,FALSE)</f>
        <v/>
      </c>
      <c r="K316" s="227" t="str">
        <f>VLOOKUP($E316,DI_schema,6,FALSE)</f>
        <v/>
      </c>
      <c r="L316" s="227" t="str">
        <f>VLOOKUP($E316,DI_schema,7,FALSE)</f>
        <v/>
      </c>
      <c r="M316" s="227" t="str">
        <f>IF(LEN(VLOOKUP($E316,DI_schema,8,FALSE))&gt;0,"Yes","")</f>
        <v/>
      </c>
    </row>
    <row r="317" spans="1:13" outlineLevel="1" x14ac:dyDescent="0.25">
      <c r="A317" s="141" t="str">
        <f t="shared" si="103"/>
        <v xml:space="preserve">Customer Details; </v>
      </c>
      <c r="B317" s="256" t="s">
        <v>218</v>
      </c>
      <c r="C317" s="258"/>
      <c r="E317" s="227" t="s">
        <v>144</v>
      </c>
      <c r="F317" s="227" t="s">
        <v>118</v>
      </c>
      <c r="G317" s="227" t="str">
        <f t="shared" si="104"/>
        <v>string</v>
      </c>
      <c r="H317" s="227" t="str">
        <f t="shared" si="105"/>
        <v/>
      </c>
      <c r="I317" s="227">
        <f t="shared" si="106"/>
        <v>10</v>
      </c>
      <c r="J317" s="227" t="str">
        <f>VLOOKUP($E317,DI_schema,5,FALSE)</f>
        <v/>
      </c>
      <c r="K317" s="227" t="str">
        <f>VLOOKUP($E317,DI_schema,6,FALSE)</f>
        <v/>
      </c>
      <c r="L317" s="227" t="str">
        <f>VLOOKUP($E317,DI_schema,7,FALSE)</f>
        <v/>
      </c>
      <c r="M317" s="227" t="str">
        <f>IF(LEN(VLOOKUP($E317,DI_schema,8,FALSE))&gt;0,"Yes","")</f>
        <v/>
      </c>
    </row>
    <row r="318" spans="1:13" outlineLevel="1" x14ac:dyDescent="0.25">
      <c r="A318" s="141" t="str">
        <f t="shared" si="103"/>
        <v xml:space="preserve">Customer Details; </v>
      </c>
      <c r="B318" s="256" t="s">
        <v>218</v>
      </c>
      <c r="C318" s="258"/>
      <c r="E318" s="227" t="s">
        <v>145</v>
      </c>
      <c r="F318" s="227" t="s">
        <v>118</v>
      </c>
      <c r="G318" s="227" t="str">
        <f t="shared" si="104"/>
        <v>string</v>
      </c>
      <c r="H318" s="227" t="str">
        <f t="shared" si="105"/>
        <v/>
      </c>
      <c r="I318" s="227">
        <f t="shared" si="106"/>
        <v>40</v>
      </c>
      <c r="J318" s="227" t="str">
        <f>VLOOKUP($E318,DI_schema,5,FALSE)</f>
        <v/>
      </c>
      <c r="K318" s="227" t="str">
        <f>VLOOKUP($E318,DI_schema,6,FALSE)</f>
        <v/>
      </c>
      <c r="L318" s="227" t="str">
        <f>VLOOKUP($E318,DI_schema,7,FALSE)</f>
        <v/>
      </c>
      <c r="M318" s="227" t="str">
        <f>IF(LEN(VLOOKUP($E318,DI_schema,8,FALSE))&gt;0,"Yes","")</f>
        <v/>
      </c>
    </row>
    <row r="319" spans="1:13" outlineLevel="1" x14ac:dyDescent="0.25">
      <c r="A319" s="141" t="str">
        <f t="shared" si="103"/>
        <v xml:space="preserve">Customer Details; </v>
      </c>
      <c r="B319" s="256" t="s">
        <v>218</v>
      </c>
      <c r="E319" s="227" t="s">
        <v>147</v>
      </c>
      <c r="F319" s="227" t="s">
        <v>118</v>
      </c>
      <c r="G319" s="227" t="str">
        <f t="shared" si="104"/>
        <v>string</v>
      </c>
      <c r="H319" s="227" t="str">
        <f t="shared" si="105"/>
        <v/>
      </c>
      <c r="I319" s="227">
        <f t="shared" si="106"/>
        <v>3</v>
      </c>
      <c r="J319" s="227" t="str">
        <f>VLOOKUP($E319,DI_schema,5,FALSE)</f>
        <v/>
      </c>
      <c r="K319" s="227" t="str">
        <f>VLOOKUP($E319,DI_schema,6,FALSE)</f>
        <v/>
      </c>
      <c r="L319" s="227" t="str">
        <f>VLOOKUP($E319,DI_schema,7,FALSE)</f>
        <v/>
      </c>
      <c r="M319" s="227" t="str">
        <f>IF(LEN(VLOOKUP($E319,DI_schema,8,FALSE))&gt;0,"Yes","")</f>
        <v/>
      </c>
    </row>
    <row r="320" spans="1:13" outlineLevel="1" x14ac:dyDescent="0.25">
      <c r="A320" s="141" t="str">
        <f t="shared" si="103"/>
        <v xml:space="preserve">Customer Details; </v>
      </c>
      <c r="B320" s="256" t="s">
        <v>218</v>
      </c>
      <c r="C320" s="141" t="s">
        <v>175</v>
      </c>
      <c r="D320" s="227" t="s">
        <v>118</v>
      </c>
      <c r="E320" s="227" t="s">
        <v>176</v>
      </c>
      <c r="F320" s="227" t="s">
        <v>118</v>
      </c>
      <c r="G320" s="227" t="str">
        <f t="shared" si="104"/>
        <v>string</v>
      </c>
      <c r="H320" s="227" t="str">
        <f t="shared" si="105"/>
        <v/>
      </c>
      <c r="I320" s="227">
        <f t="shared" si="106"/>
        <v>40</v>
      </c>
      <c r="J320" s="227" t="str">
        <f>VLOOKUP($E320,DI_schema,5,FALSE)</f>
        <v/>
      </c>
      <c r="K320" s="227" t="str">
        <f>VLOOKUP($E320,DI_schema,6,FALSE)</f>
        <v/>
      </c>
      <c r="L320" s="227" t="str">
        <f>VLOOKUP($E320,DI_schema,7,FALSE)</f>
        <v/>
      </c>
      <c r="M320" s="227" t="str">
        <f>IF(LEN(VLOOKUP($E320,DI_schema,8,FALSE))&gt;0,"Yes","")</f>
        <v/>
      </c>
    </row>
    <row r="321" spans="1:13" outlineLevel="1" x14ac:dyDescent="0.25">
      <c r="A321" s="141" t="str">
        <f t="shared" si="103"/>
        <v xml:space="preserve">Customer Details; </v>
      </c>
      <c r="B321" s="256" t="s">
        <v>218</v>
      </c>
      <c r="E321" s="227" t="s">
        <v>220</v>
      </c>
      <c r="F321" s="227" t="s">
        <v>118</v>
      </c>
      <c r="G321" s="227" t="str">
        <f t="shared" si="104"/>
        <v>string</v>
      </c>
      <c r="H321" s="227" t="str">
        <f t="shared" si="105"/>
        <v/>
      </c>
      <c r="I321" s="227">
        <f t="shared" si="106"/>
        <v>40</v>
      </c>
    </row>
    <row r="322" spans="1:13" outlineLevel="1" collapsed="1" x14ac:dyDescent="0.25">
      <c r="A322" s="141" t="str">
        <f t="shared" si="103"/>
        <v xml:space="preserve">Customer Details; </v>
      </c>
      <c r="B322" s="256" t="s">
        <v>218</v>
      </c>
      <c r="C322" s="258" t="s">
        <v>177</v>
      </c>
      <c r="D322" s="227" t="s">
        <v>118</v>
      </c>
      <c r="E322" s="227" t="s">
        <v>162</v>
      </c>
      <c r="F322" s="227" t="s">
        <v>118</v>
      </c>
      <c r="G322" s="227" t="str">
        <f t="shared" si="104"/>
        <v>string</v>
      </c>
      <c r="H322" s="227" t="str">
        <f t="shared" si="105"/>
        <v/>
      </c>
      <c r="I322" s="227">
        <f t="shared" si="106"/>
        <v>70</v>
      </c>
      <c r="J322" s="227" t="str">
        <f t="shared" ref="J322:J355" si="107">VLOOKUP($E322,DI_schema,5,FALSE)</f>
        <v/>
      </c>
      <c r="K322" s="227" t="str">
        <f t="shared" ref="K322:K355" si="108">VLOOKUP($E322,DI_schema,6,FALSE)</f>
        <v/>
      </c>
      <c r="L322" s="227" t="str">
        <f t="shared" ref="L322:L355" si="109">VLOOKUP($E322,DI_schema,7,FALSE)</f>
        <v/>
      </c>
      <c r="M322" s="227" t="str">
        <f t="shared" ref="M322:M355" si="110">IF(LEN(VLOOKUP($E322,DI_schema,8,FALSE))&gt;0,"Yes","")</f>
        <v/>
      </c>
    </row>
    <row r="323" spans="1:13" outlineLevel="1" x14ac:dyDescent="0.25">
      <c r="A323" s="141" t="str">
        <f t="shared" si="103"/>
        <v xml:space="preserve">Customer Details; </v>
      </c>
      <c r="B323" s="256" t="s">
        <v>218</v>
      </c>
      <c r="C323" s="258" t="s">
        <v>163</v>
      </c>
      <c r="D323" s="227" t="s">
        <v>118</v>
      </c>
      <c r="E323" s="227" t="s">
        <v>164</v>
      </c>
      <c r="F323" s="227" t="s">
        <v>118</v>
      </c>
      <c r="G323" s="227" t="str">
        <f t="shared" si="104"/>
        <v>string</v>
      </c>
      <c r="H323" s="227" t="str">
        <f t="shared" si="105"/>
        <v/>
      </c>
      <c r="I323" s="227">
        <f t="shared" si="106"/>
        <v>20</v>
      </c>
      <c r="J323" s="227" t="str">
        <f t="shared" si="107"/>
        <v/>
      </c>
      <c r="K323" s="227" t="str">
        <f t="shared" si="108"/>
        <v/>
      </c>
      <c r="L323" s="227" t="str">
        <f t="shared" si="109"/>
        <v/>
      </c>
      <c r="M323" s="227" t="str">
        <f t="shared" si="110"/>
        <v/>
      </c>
    </row>
    <row r="324" spans="1:13" outlineLevel="1" x14ac:dyDescent="0.25">
      <c r="A324" s="141" t="str">
        <f t="shared" si="103"/>
        <v xml:space="preserve">Customer Details; </v>
      </c>
      <c r="B324" s="256" t="s">
        <v>218</v>
      </c>
      <c r="C324" s="258"/>
      <c r="E324" s="227" t="s">
        <v>165</v>
      </c>
      <c r="F324" s="227" t="s">
        <v>118</v>
      </c>
      <c r="G324" s="227" t="str">
        <f t="shared" si="104"/>
        <v>string</v>
      </c>
      <c r="H324" s="227" t="str">
        <f t="shared" si="105"/>
        <v/>
      </c>
      <c r="I324" s="227">
        <f t="shared" si="106"/>
        <v>10</v>
      </c>
      <c r="J324" s="227" t="str">
        <f t="shared" si="107"/>
        <v/>
      </c>
      <c r="K324" s="227" t="str">
        <f t="shared" si="108"/>
        <v/>
      </c>
      <c r="L324" s="227" t="str">
        <f t="shared" si="109"/>
        <v/>
      </c>
      <c r="M324" s="227" t="str">
        <f t="shared" si="110"/>
        <v/>
      </c>
    </row>
    <row r="325" spans="1:13" outlineLevel="1" x14ac:dyDescent="0.25">
      <c r="A325" s="141" t="str">
        <f t="shared" si="103"/>
        <v xml:space="preserve">Customer Details; </v>
      </c>
      <c r="B325" s="256" t="s">
        <v>218</v>
      </c>
      <c r="C325" s="258" t="s">
        <v>166</v>
      </c>
      <c r="D325" s="227" t="s">
        <v>118</v>
      </c>
      <c r="E325" s="227" t="s">
        <v>164</v>
      </c>
      <c r="F325" s="227" t="s">
        <v>118</v>
      </c>
      <c r="G325" s="227" t="str">
        <f t="shared" si="104"/>
        <v>string</v>
      </c>
      <c r="H325" s="227" t="str">
        <f t="shared" si="105"/>
        <v/>
      </c>
      <c r="I325" s="227">
        <f t="shared" si="106"/>
        <v>20</v>
      </c>
      <c r="J325" s="227" t="str">
        <f t="shared" si="107"/>
        <v/>
      </c>
      <c r="K325" s="227" t="str">
        <f t="shared" si="108"/>
        <v/>
      </c>
      <c r="L325" s="227" t="str">
        <f t="shared" si="109"/>
        <v/>
      </c>
      <c r="M325" s="227" t="str">
        <f t="shared" si="110"/>
        <v/>
      </c>
    </row>
    <row r="326" spans="1:13" outlineLevel="1" x14ac:dyDescent="0.25">
      <c r="A326" s="141" t="str">
        <f t="shared" si="103"/>
        <v xml:space="preserve">Customer Details; </v>
      </c>
      <c r="B326" s="256" t="s">
        <v>218</v>
      </c>
      <c r="C326" s="258"/>
      <c r="E326" s="227" t="s">
        <v>165</v>
      </c>
      <c r="F326" s="227" t="s">
        <v>118</v>
      </c>
      <c r="G326" s="227" t="str">
        <f t="shared" si="104"/>
        <v>string</v>
      </c>
      <c r="H326" s="227" t="str">
        <f t="shared" si="105"/>
        <v/>
      </c>
      <c r="I326" s="227">
        <f t="shared" si="106"/>
        <v>10</v>
      </c>
      <c r="J326" s="227" t="str">
        <f t="shared" si="107"/>
        <v/>
      </c>
      <c r="K326" s="227" t="str">
        <f t="shared" si="108"/>
        <v/>
      </c>
      <c r="L326" s="227" t="str">
        <f t="shared" si="109"/>
        <v/>
      </c>
      <c r="M326" s="227" t="str">
        <f t="shared" si="110"/>
        <v/>
      </c>
    </row>
    <row r="327" spans="1:13" outlineLevel="1" x14ac:dyDescent="0.25">
      <c r="A327" s="141" t="str">
        <f t="shared" si="103"/>
        <v xml:space="preserve">Customer Details; </v>
      </c>
      <c r="B327" s="256" t="s">
        <v>218</v>
      </c>
      <c r="C327" s="258" t="s">
        <v>167</v>
      </c>
      <c r="D327" s="227" t="s">
        <v>118</v>
      </c>
      <c r="E327" s="227" t="s">
        <v>164</v>
      </c>
      <c r="F327" s="227" t="s">
        <v>118</v>
      </c>
      <c r="G327" s="227" t="str">
        <f t="shared" si="104"/>
        <v>string</v>
      </c>
      <c r="H327" s="227" t="str">
        <f t="shared" si="105"/>
        <v/>
      </c>
      <c r="I327" s="227">
        <f t="shared" si="106"/>
        <v>20</v>
      </c>
      <c r="J327" s="227" t="str">
        <f t="shared" si="107"/>
        <v/>
      </c>
      <c r="K327" s="227" t="str">
        <f t="shared" si="108"/>
        <v/>
      </c>
      <c r="L327" s="227" t="str">
        <f t="shared" si="109"/>
        <v/>
      </c>
      <c r="M327" s="227" t="str">
        <f t="shared" si="110"/>
        <v/>
      </c>
    </row>
    <row r="328" spans="1:13" outlineLevel="1" x14ac:dyDescent="0.25">
      <c r="A328" s="141" t="str">
        <f t="shared" si="103"/>
        <v xml:space="preserve">Customer Details; </v>
      </c>
      <c r="B328" s="256" t="s">
        <v>218</v>
      </c>
      <c r="C328" s="258"/>
      <c r="E328" s="227" t="s">
        <v>165</v>
      </c>
      <c r="F328" s="227" t="s">
        <v>118</v>
      </c>
      <c r="G328" s="227" t="str">
        <f t="shared" si="104"/>
        <v>string</v>
      </c>
      <c r="H328" s="227" t="str">
        <f t="shared" si="105"/>
        <v/>
      </c>
      <c r="I328" s="227">
        <f t="shared" si="106"/>
        <v>10</v>
      </c>
      <c r="J328" s="227" t="str">
        <f t="shared" si="107"/>
        <v/>
      </c>
      <c r="K328" s="227" t="str">
        <f t="shared" si="108"/>
        <v/>
      </c>
      <c r="L328" s="227" t="str">
        <f t="shared" si="109"/>
        <v/>
      </c>
      <c r="M328" s="227" t="str">
        <f t="shared" si="110"/>
        <v/>
      </c>
    </row>
    <row r="329" spans="1:13" outlineLevel="1" x14ac:dyDescent="0.25">
      <c r="A329" s="141" t="str">
        <f t="shared" si="103"/>
        <v xml:space="preserve">Customer Details; </v>
      </c>
      <c r="B329" s="256" t="s">
        <v>218</v>
      </c>
      <c r="C329" s="258" t="s">
        <v>213</v>
      </c>
      <c r="D329" s="227" t="s">
        <v>118</v>
      </c>
      <c r="E329" s="227" t="s">
        <v>170</v>
      </c>
      <c r="F329" s="227" t="s">
        <v>118</v>
      </c>
      <c r="G329" s="227" t="str">
        <f t="shared" si="104"/>
        <v>string</v>
      </c>
      <c r="H329" s="227" t="str">
        <f t="shared" si="105"/>
        <v/>
      </c>
      <c r="I329" s="227">
        <f t="shared" si="106"/>
        <v>40</v>
      </c>
      <c r="J329" s="227" t="str">
        <f t="shared" si="107"/>
        <v/>
      </c>
      <c r="K329" s="227" t="str">
        <f t="shared" si="108"/>
        <v/>
      </c>
      <c r="L329" s="227" t="str">
        <f t="shared" si="109"/>
        <v/>
      </c>
      <c r="M329" s="227" t="str">
        <f t="shared" si="110"/>
        <v/>
      </c>
    </row>
    <row r="330" spans="1:13" outlineLevel="1" x14ac:dyDescent="0.25">
      <c r="A330" s="141" t="str">
        <f t="shared" si="103"/>
        <v xml:space="preserve">Customer Details; </v>
      </c>
      <c r="B330" s="256" t="s">
        <v>218</v>
      </c>
      <c r="C330" s="258"/>
      <c r="E330" s="227" t="s">
        <v>137</v>
      </c>
      <c r="F330" s="227" t="s">
        <v>118</v>
      </c>
      <c r="G330" s="227" t="str">
        <f t="shared" si="104"/>
        <v>string</v>
      </c>
      <c r="H330" s="227" t="str">
        <f t="shared" si="105"/>
        <v/>
      </c>
      <c r="I330" s="227">
        <f t="shared" si="106"/>
        <v>10</v>
      </c>
      <c r="J330" s="227" t="str">
        <f t="shared" si="107"/>
        <v/>
      </c>
      <c r="K330" s="227" t="str">
        <f t="shared" si="108"/>
        <v/>
      </c>
      <c r="L330" s="227" t="str">
        <f t="shared" si="109"/>
        <v/>
      </c>
      <c r="M330" s="227" t="str">
        <f t="shared" si="110"/>
        <v/>
      </c>
    </row>
    <row r="331" spans="1:13" outlineLevel="1" x14ac:dyDescent="0.25">
      <c r="A331" s="141" t="str">
        <f t="shared" si="103"/>
        <v xml:space="preserve">Customer Details; </v>
      </c>
      <c r="B331" s="256" t="s">
        <v>218</v>
      </c>
      <c r="E331" s="227" t="s">
        <v>138</v>
      </c>
      <c r="F331" s="227" t="s">
        <v>118</v>
      </c>
      <c r="G331" s="227" t="str">
        <f t="shared" si="104"/>
        <v>string</v>
      </c>
      <c r="H331" s="227" t="str">
        <f t="shared" si="105"/>
        <v/>
      </c>
      <c r="I331" s="227">
        <f t="shared" si="106"/>
        <v>40</v>
      </c>
      <c r="J331" s="227" t="str">
        <f t="shared" si="107"/>
        <v/>
      </c>
      <c r="K331" s="227" t="str">
        <f t="shared" si="108"/>
        <v/>
      </c>
      <c r="L331" s="227" t="str">
        <f t="shared" si="109"/>
        <v/>
      </c>
      <c r="M331" s="227" t="str">
        <f t="shared" si="110"/>
        <v/>
      </c>
    </row>
    <row r="332" spans="1:13" outlineLevel="1" x14ac:dyDescent="0.25">
      <c r="A332" s="141" t="str">
        <f t="shared" si="103"/>
        <v xml:space="preserve">Customer Details; </v>
      </c>
      <c r="B332" s="256" t="s">
        <v>218</v>
      </c>
      <c r="E332" s="227" t="s">
        <v>139</v>
      </c>
      <c r="F332" s="227" t="s">
        <v>118</v>
      </c>
      <c r="G332" s="227" t="str">
        <f t="shared" si="104"/>
        <v>string</v>
      </c>
      <c r="H332" s="227" t="str">
        <f t="shared" si="105"/>
        <v/>
      </c>
      <c r="I332" s="227">
        <f t="shared" si="106"/>
        <v>40</v>
      </c>
      <c r="J332" s="227" t="str">
        <f t="shared" si="107"/>
        <v/>
      </c>
      <c r="K332" s="227" t="str">
        <f t="shared" si="108"/>
        <v/>
      </c>
      <c r="L332" s="227" t="str">
        <f t="shared" si="109"/>
        <v/>
      </c>
      <c r="M332" s="227" t="str">
        <f t="shared" si="110"/>
        <v/>
      </c>
    </row>
    <row r="333" spans="1:13" outlineLevel="1" x14ac:dyDescent="0.25">
      <c r="A333" s="141" t="str">
        <f t="shared" si="103"/>
        <v xml:space="preserve">Customer Details; </v>
      </c>
      <c r="B333" s="256" t="s">
        <v>218</v>
      </c>
      <c r="E333" s="227" t="s">
        <v>140</v>
      </c>
      <c r="F333" s="227" t="s">
        <v>118</v>
      </c>
      <c r="G333" s="227" t="str">
        <f t="shared" si="104"/>
        <v>string</v>
      </c>
      <c r="H333" s="227" t="str">
        <f t="shared" si="105"/>
        <v/>
      </c>
      <c r="I333" s="227">
        <f t="shared" si="106"/>
        <v>10</v>
      </c>
      <c r="J333" s="227" t="str">
        <f t="shared" si="107"/>
        <v/>
      </c>
      <c r="K333" s="227" t="str">
        <f t="shared" si="108"/>
        <v/>
      </c>
      <c r="L333" s="227" t="str">
        <f t="shared" si="109"/>
        <v/>
      </c>
      <c r="M333" s="227" t="str">
        <f t="shared" si="110"/>
        <v>Yes</v>
      </c>
    </row>
    <row r="334" spans="1:13" outlineLevel="1" x14ac:dyDescent="0.25">
      <c r="A334" s="141" t="str">
        <f t="shared" si="103"/>
        <v xml:space="preserve">Customer Details; </v>
      </c>
      <c r="B334" s="256" t="s">
        <v>218</v>
      </c>
      <c r="E334" s="227" t="s">
        <v>141</v>
      </c>
      <c r="F334" s="227" t="s">
        <v>102</v>
      </c>
      <c r="G334" s="227" t="str">
        <f t="shared" si="104"/>
        <v>string</v>
      </c>
      <c r="H334" s="227" t="str">
        <f t="shared" si="105"/>
        <v/>
      </c>
      <c r="I334" s="227">
        <f t="shared" si="106"/>
        <v>60</v>
      </c>
      <c r="J334" s="227" t="str">
        <f t="shared" si="107"/>
        <v/>
      </c>
      <c r="K334" s="227" t="str">
        <f t="shared" si="108"/>
        <v/>
      </c>
      <c r="L334" s="227" t="str">
        <f t="shared" si="109"/>
        <v/>
      </c>
      <c r="M334" s="227" t="str">
        <f t="shared" si="110"/>
        <v>Yes</v>
      </c>
    </row>
    <row r="335" spans="1:13" outlineLevel="1" x14ac:dyDescent="0.25">
      <c r="A335" s="141" t="str">
        <f t="shared" si="103"/>
        <v xml:space="preserve">Customer Details; </v>
      </c>
      <c r="B335" s="256" t="s">
        <v>218</v>
      </c>
      <c r="E335" s="227" t="s">
        <v>142</v>
      </c>
      <c r="F335" s="227" t="s">
        <v>118</v>
      </c>
      <c r="G335" s="227" t="str">
        <f t="shared" si="104"/>
        <v>string</v>
      </c>
      <c r="H335" s="227" t="str">
        <f t="shared" si="105"/>
        <v/>
      </c>
      <c r="I335" s="227">
        <f t="shared" si="106"/>
        <v>40</v>
      </c>
      <c r="J335" s="227" t="str">
        <f t="shared" si="107"/>
        <v/>
      </c>
      <c r="K335" s="227" t="str">
        <f t="shared" si="108"/>
        <v/>
      </c>
      <c r="L335" s="227" t="str">
        <f t="shared" si="109"/>
        <v/>
      </c>
      <c r="M335" s="227" t="str">
        <f t="shared" si="110"/>
        <v/>
      </c>
    </row>
    <row r="336" spans="1:13" outlineLevel="1" collapsed="1" x14ac:dyDescent="0.25">
      <c r="A336" s="141" t="str">
        <f t="shared" si="103"/>
        <v xml:space="preserve">Customer Details; </v>
      </c>
      <c r="B336" s="256" t="s">
        <v>218</v>
      </c>
      <c r="E336" s="227" t="s">
        <v>143</v>
      </c>
      <c r="F336" s="227" t="s">
        <v>118</v>
      </c>
      <c r="G336" s="227" t="str">
        <f t="shared" si="104"/>
        <v>string</v>
      </c>
      <c r="H336" s="227" t="str">
        <f t="shared" si="105"/>
        <v/>
      </c>
      <c r="I336" s="227">
        <f t="shared" si="106"/>
        <v>40</v>
      </c>
      <c r="J336" s="227" t="str">
        <f t="shared" si="107"/>
        <v/>
      </c>
      <c r="K336" s="227" t="str">
        <f t="shared" si="108"/>
        <v/>
      </c>
      <c r="L336" s="227" t="str">
        <f t="shared" si="109"/>
        <v/>
      </c>
      <c r="M336" s="227" t="str">
        <f t="shared" si="110"/>
        <v/>
      </c>
    </row>
    <row r="337" spans="1:13" outlineLevel="1" x14ac:dyDescent="0.25">
      <c r="A337" s="141" t="str">
        <f t="shared" si="103"/>
        <v xml:space="preserve">Customer Details; </v>
      </c>
      <c r="B337" s="256" t="s">
        <v>218</v>
      </c>
      <c r="E337" s="227" t="s">
        <v>144</v>
      </c>
      <c r="F337" s="227" t="s">
        <v>118</v>
      </c>
      <c r="G337" s="227" t="str">
        <f t="shared" si="104"/>
        <v>string</v>
      </c>
      <c r="H337" s="227" t="str">
        <f t="shared" si="105"/>
        <v/>
      </c>
      <c r="I337" s="227">
        <f t="shared" si="106"/>
        <v>10</v>
      </c>
      <c r="J337" s="227" t="str">
        <f t="shared" si="107"/>
        <v/>
      </c>
      <c r="K337" s="227" t="str">
        <f t="shared" si="108"/>
        <v/>
      </c>
      <c r="L337" s="227" t="str">
        <f t="shared" si="109"/>
        <v/>
      </c>
      <c r="M337" s="227" t="str">
        <f t="shared" si="110"/>
        <v/>
      </c>
    </row>
    <row r="338" spans="1:13" outlineLevel="1" x14ac:dyDescent="0.25">
      <c r="A338" s="141" t="str">
        <f t="shared" si="103"/>
        <v xml:space="preserve">Customer Details; </v>
      </c>
      <c r="B338" s="256" t="s">
        <v>218</v>
      </c>
      <c r="E338" s="227" t="s">
        <v>145</v>
      </c>
      <c r="F338" s="227" t="s">
        <v>118</v>
      </c>
      <c r="G338" s="227" t="str">
        <f t="shared" si="104"/>
        <v>string</v>
      </c>
      <c r="H338" s="227" t="str">
        <f t="shared" si="105"/>
        <v/>
      </c>
      <c r="I338" s="227">
        <f t="shared" si="106"/>
        <v>40</v>
      </c>
      <c r="J338" s="227" t="str">
        <f t="shared" si="107"/>
        <v/>
      </c>
      <c r="K338" s="227" t="str">
        <f t="shared" si="108"/>
        <v/>
      </c>
      <c r="L338" s="227" t="str">
        <f t="shared" si="109"/>
        <v/>
      </c>
      <c r="M338" s="227" t="str">
        <f t="shared" si="110"/>
        <v/>
      </c>
    </row>
    <row r="339" spans="1:13" outlineLevel="1" x14ac:dyDescent="0.25">
      <c r="A339" s="141" t="str">
        <f t="shared" si="103"/>
        <v xml:space="preserve">Customer Details; </v>
      </c>
      <c r="B339" s="256" t="s">
        <v>218</v>
      </c>
      <c r="E339" s="227" t="s">
        <v>146</v>
      </c>
      <c r="F339" s="227" t="s">
        <v>118</v>
      </c>
      <c r="G339" s="227" t="str">
        <f t="shared" si="104"/>
        <v>string</v>
      </c>
      <c r="H339" s="227" t="str">
        <f t="shared" si="105"/>
        <v/>
      </c>
      <c r="I339" s="227">
        <f t="shared" si="106"/>
        <v>3</v>
      </c>
      <c r="J339" s="227" t="str">
        <f t="shared" si="107"/>
        <v/>
      </c>
      <c r="K339" s="227" t="str">
        <f t="shared" si="108"/>
        <v/>
      </c>
      <c r="L339" s="227" t="str">
        <f t="shared" si="109"/>
        <v/>
      </c>
      <c r="M339" s="227" t="str">
        <f t="shared" si="110"/>
        <v/>
      </c>
    </row>
    <row r="340" spans="1:13" outlineLevel="1" x14ac:dyDescent="0.25">
      <c r="A340" s="141" t="str">
        <f t="shared" si="103"/>
        <v xml:space="preserve">Customer Details; </v>
      </c>
      <c r="B340" s="256" t="s">
        <v>218</v>
      </c>
      <c r="E340" s="227" t="s">
        <v>171</v>
      </c>
      <c r="F340" s="227" t="s">
        <v>118</v>
      </c>
      <c r="G340" s="227" t="str">
        <f t="shared" si="104"/>
        <v>string</v>
      </c>
      <c r="H340" s="227" t="str">
        <f t="shared" si="105"/>
        <v/>
      </c>
      <c r="I340" s="227">
        <f t="shared" si="106"/>
        <v>40</v>
      </c>
      <c r="J340" s="227" t="str">
        <f t="shared" si="107"/>
        <v/>
      </c>
      <c r="K340" s="227" t="str">
        <f t="shared" si="108"/>
        <v/>
      </c>
      <c r="L340" s="227" t="str">
        <f t="shared" si="109"/>
        <v/>
      </c>
      <c r="M340" s="227" t="str">
        <f t="shared" si="110"/>
        <v/>
      </c>
    </row>
    <row r="341" spans="1:13" outlineLevel="1" x14ac:dyDescent="0.25">
      <c r="A341" s="141" t="str">
        <f t="shared" si="103"/>
        <v xml:space="preserve">Customer Details; </v>
      </c>
      <c r="B341" s="256" t="s">
        <v>218</v>
      </c>
      <c r="E341" s="227" t="s">
        <v>147</v>
      </c>
      <c r="F341" s="227" t="s">
        <v>118</v>
      </c>
      <c r="G341" s="227" t="str">
        <f t="shared" si="104"/>
        <v>string</v>
      </c>
      <c r="H341" s="227" t="str">
        <f t="shared" si="105"/>
        <v/>
      </c>
      <c r="I341" s="227">
        <f t="shared" si="106"/>
        <v>3</v>
      </c>
      <c r="J341" s="227" t="str">
        <f t="shared" si="107"/>
        <v/>
      </c>
      <c r="K341" s="227" t="str">
        <f t="shared" si="108"/>
        <v/>
      </c>
      <c r="L341" s="227" t="str">
        <f t="shared" si="109"/>
        <v/>
      </c>
      <c r="M341" s="227" t="str">
        <f t="shared" si="110"/>
        <v/>
      </c>
    </row>
    <row r="342" spans="1:13" outlineLevel="1" x14ac:dyDescent="0.25">
      <c r="A342" s="141" t="str">
        <f t="shared" si="103"/>
        <v xml:space="preserve">Customer Details; </v>
      </c>
      <c r="B342" s="256" t="s">
        <v>218</v>
      </c>
      <c r="C342" s="141" t="s">
        <v>178</v>
      </c>
      <c r="D342" s="227" t="s">
        <v>118</v>
      </c>
      <c r="E342" s="227" t="s">
        <v>162</v>
      </c>
      <c r="F342" s="227" t="s">
        <v>118</v>
      </c>
      <c r="G342" s="227" t="str">
        <f t="shared" si="104"/>
        <v>string</v>
      </c>
      <c r="H342" s="227" t="str">
        <f t="shared" si="105"/>
        <v/>
      </c>
      <c r="I342" s="227">
        <f t="shared" si="106"/>
        <v>70</v>
      </c>
      <c r="J342" s="227" t="str">
        <f t="shared" si="107"/>
        <v/>
      </c>
      <c r="K342" s="227" t="str">
        <f t="shared" si="108"/>
        <v/>
      </c>
      <c r="L342" s="227" t="str">
        <f t="shared" si="109"/>
        <v/>
      </c>
      <c r="M342" s="227" t="str">
        <f t="shared" si="110"/>
        <v/>
      </c>
    </row>
    <row r="343" spans="1:13" outlineLevel="1" x14ac:dyDescent="0.25">
      <c r="A343" s="141" t="str">
        <f t="shared" si="103"/>
        <v xml:space="preserve">Customer Details; </v>
      </c>
      <c r="B343" s="256" t="s">
        <v>218</v>
      </c>
      <c r="C343" s="258" t="s">
        <v>163</v>
      </c>
      <c r="D343" s="227" t="s">
        <v>118</v>
      </c>
      <c r="E343" s="227" t="s">
        <v>164</v>
      </c>
      <c r="F343" s="227" t="s">
        <v>118</v>
      </c>
      <c r="G343" s="227" t="str">
        <f t="shared" si="104"/>
        <v>string</v>
      </c>
      <c r="H343" s="227" t="str">
        <f t="shared" si="105"/>
        <v/>
      </c>
      <c r="I343" s="227">
        <f t="shared" si="106"/>
        <v>20</v>
      </c>
      <c r="J343" s="227" t="str">
        <f t="shared" si="107"/>
        <v/>
      </c>
      <c r="K343" s="227" t="str">
        <f t="shared" si="108"/>
        <v/>
      </c>
      <c r="L343" s="227" t="str">
        <f t="shared" si="109"/>
        <v/>
      </c>
      <c r="M343" s="227" t="str">
        <f t="shared" si="110"/>
        <v/>
      </c>
    </row>
    <row r="344" spans="1:13" outlineLevel="1" x14ac:dyDescent="0.25">
      <c r="A344" s="141" t="str">
        <f t="shared" si="103"/>
        <v xml:space="preserve">Customer Details; </v>
      </c>
      <c r="B344" s="256" t="s">
        <v>218</v>
      </c>
      <c r="C344" s="258"/>
      <c r="E344" s="227" t="s">
        <v>165</v>
      </c>
      <c r="F344" s="227" t="s">
        <v>118</v>
      </c>
      <c r="G344" s="227" t="str">
        <f t="shared" si="104"/>
        <v>string</v>
      </c>
      <c r="H344" s="227" t="str">
        <f t="shared" si="105"/>
        <v/>
      </c>
      <c r="I344" s="227">
        <f t="shared" si="106"/>
        <v>10</v>
      </c>
      <c r="J344" s="227" t="str">
        <f t="shared" si="107"/>
        <v/>
      </c>
      <c r="K344" s="227" t="str">
        <f t="shared" si="108"/>
        <v/>
      </c>
      <c r="L344" s="227" t="str">
        <f t="shared" si="109"/>
        <v/>
      </c>
      <c r="M344" s="227" t="str">
        <f t="shared" si="110"/>
        <v/>
      </c>
    </row>
    <row r="345" spans="1:13" outlineLevel="1" x14ac:dyDescent="0.25">
      <c r="A345" s="141" t="str">
        <f t="shared" si="103"/>
        <v xml:space="preserve">Customer Details; </v>
      </c>
      <c r="B345" s="256" t="s">
        <v>218</v>
      </c>
      <c r="C345" s="258" t="s">
        <v>166</v>
      </c>
      <c r="D345" s="227" t="s">
        <v>118</v>
      </c>
      <c r="E345" s="227" t="s">
        <v>164</v>
      </c>
      <c r="F345" s="227" t="s">
        <v>118</v>
      </c>
      <c r="G345" s="227" t="str">
        <f t="shared" si="104"/>
        <v>string</v>
      </c>
      <c r="H345" s="227" t="str">
        <f t="shared" si="105"/>
        <v/>
      </c>
      <c r="I345" s="227">
        <f t="shared" si="106"/>
        <v>20</v>
      </c>
      <c r="J345" s="227" t="str">
        <f t="shared" si="107"/>
        <v/>
      </c>
      <c r="K345" s="227" t="str">
        <f t="shared" si="108"/>
        <v/>
      </c>
      <c r="L345" s="227" t="str">
        <f t="shared" si="109"/>
        <v/>
      </c>
      <c r="M345" s="227" t="str">
        <f t="shared" si="110"/>
        <v/>
      </c>
    </row>
    <row r="346" spans="1:13" outlineLevel="1" x14ac:dyDescent="0.25">
      <c r="A346" s="141" t="str">
        <f t="shared" si="103"/>
        <v xml:space="preserve">Customer Details; </v>
      </c>
      <c r="B346" s="256" t="s">
        <v>218</v>
      </c>
      <c r="C346" s="258"/>
      <c r="E346" s="227" t="s">
        <v>165</v>
      </c>
      <c r="F346" s="227" t="s">
        <v>118</v>
      </c>
      <c r="G346" s="227" t="str">
        <f t="shared" si="104"/>
        <v>string</v>
      </c>
      <c r="H346" s="227" t="str">
        <f t="shared" si="105"/>
        <v/>
      </c>
      <c r="I346" s="227">
        <f t="shared" si="106"/>
        <v>10</v>
      </c>
      <c r="J346" s="227" t="str">
        <f t="shared" si="107"/>
        <v/>
      </c>
      <c r="K346" s="227" t="str">
        <f t="shared" si="108"/>
        <v/>
      </c>
      <c r="L346" s="227" t="str">
        <f t="shared" si="109"/>
        <v/>
      </c>
      <c r="M346" s="227" t="str">
        <f t="shared" si="110"/>
        <v/>
      </c>
    </row>
    <row r="347" spans="1:13" outlineLevel="1" x14ac:dyDescent="0.25">
      <c r="A347" s="141" t="str">
        <f t="shared" si="103"/>
        <v xml:space="preserve">Customer Details; </v>
      </c>
      <c r="B347" s="256" t="s">
        <v>218</v>
      </c>
      <c r="C347" s="258" t="s">
        <v>167</v>
      </c>
      <c r="D347" s="227" t="s">
        <v>118</v>
      </c>
      <c r="E347" s="227" t="s">
        <v>164</v>
      </c>
      <c r="F347" s="227" t="s">
        <v>118</v>
      </c>
      <c r="G347" s="227" t="str">
        <f t="shared" si="104"/>
        <v>string</v>
      </c>
      <c r="H347" s="227" t="str">
        <f t="shared" si="105"/>
        <v/>
      </c>
      <c r="I347" s="227">
        <f t="shared" si="106"/>
        <v>20</v>
      </c>
      <c r="J347" s="227" t="str">
        <f t="shared" si="107"/>
        <v/>
      </c>
      <c r="K347" s="227" t="str">
        <f t="shared" si="108"/>
        <v/>
      </c>
      <c r="L347" s="227" t="str">
        <f t="shared" si="109"/>
        <v/>
      </c>
      <c r="M347" s="227" t="str">
        <f t="shared" si="110"/>
        <v/>
      </c>
    </row>
    <row r="348" spans="1:13" outlineLevel="1" x14ac:dyDescent="0.25">
      <c r="A348" s="141" t="str">
        <f t="shared" si="103"/>
        <v xml:space="preserve">Customer Details; </v>
      </c>
      <c r="B348" s="256" t="s">
        <v>218</v>
      </c>
      <c r="E348" s="227" t="s">
        <v>165</v>
      </c>
      <c r="F348" s="227" t="s">
        <v>118</v>
      </c>
      <c r="G348" s="227" t="str">
        <f t="shared" si="104"/>
        <v>string</v>
      </c>
      <c r="H348" s="227" t="str">
        <f t="shared" si="105"/>
        <v/>
      </c>
      <c r="I348" s="227">
        <f t="shared" si="106"/>
        <v>10</v>
      </c>
      <c r="J348" s="227" t="str">
        <f t="shared" si="107"/>
        <v/>
      </c>
      <c r="K348" s="227" t="str">
        <f t="shared" si="108"/>
        <v/>
      </c>
      <c r="L348" s="227" t="str">
        <f t="shared" si="109"/>
        <v/>
      </c>
      <c r="M348" s="227" t="str">
        <f t="shared" si="110"/>
        <v/>
      </c>
    </row>
    <row r="349" spans="1:13" outlineLevel="1" x14ac:dyDescent="0.25">
      <c r="A349" s="141" t="str">
        <f t="shared" si="103"/>
        <v xml:space="preserve">Customer Details; </v>
      </c>
      <c r="B349" s="256" t="s">
        <v>218</v>
      </c>
      <c r="C349" s="141" t="s">
        <v>179</v>
      </c>
      <c r="D349" s="227" t="s">
        <v>189</v>
      </c>
      <c r="E349" s="227" t="s">
        <v>180</v>
      </c>
      <c r="F349" s="227" t="s">
        <v>118</v>
      </c>
      <c r="G349" s="227" t="str">
        <f t="shared" si="104"/>
        <v>string</v>
      </c>
      <c r="H349" s="227" t="str">
        <f t="shared" si="105"/>
        <v/>
      </c>
      <c r="I349" s="227">
        <f t="shared" si="106"/>
        <v>15</v>
      </c>
      <c r="J349" s="227" t="str">
        <f t="shared" si="107"/>
        <v/>
      </c>
      <c r="K349" s="227" t="str">
        <f t="shared" si="108"/>
        <v/>
      </c>
      <c r="L349" s="227" t="str">
        <f t="shared" si="109"/>
        <v/>
      </c>
      <c r="M349" s="227" t="str">
        <f t="shared" si="110"/>
        <v/>
      </c>
    </row>
    <row r="350" spans="1:13" outlineLevel="1" x14ac:dyDescent="0.25">
      <c r="A350" s="141" t="str">
        <f t="shared" si="103"/>
        <v xml:space="preserve">Customer Details; </v>
      </c>
      <c r="B350" s="256" t="s">
        <v>218</v>
      </c>
      <c r="E350" s="227" t="s">
        <v>181</v>
      </c>
      <c r="F350" s="227" t="s">
        <v>118</v>
      </c>
      <c r="G350" s="227" t="str">
        <f t="shared" si="104"/>
        <v>string</v>
      </c>
      <c r="H350" s="227" t="str">
        <f t="shared" si="105"/>
        <v/>
      </c>
      <c r="I350" s="227">
        <f t="shared" si="106"/>
        <v>9</v>
      </c>
      <c r="J350" s="227" t="str">
        <f t="shared" si="107"/>
        <v/>
      </c>
      <c r="K350" s="227" t="str">
        <f t="shared" si="108"/>
        <v/>
      </c>
      <c r="L350" s="227" t="str">
        <f t="shared" si="109"/>
        <v/>
      </c>
      <c r="M350" s="227" t="str">
        <f t="shared" si="110"/>
        <v/>
      </c>
    </row>
    <row r="351" spans="1:13" outlineLevel="1" x14ac:dyDescent="0.25">
      <c r="A351" s="141" t="str">
        <f t="shared" si="103"/>
        <v xml:space="preserve">Customer Details; </v>
      </c>
      <c r="B351" s="256" t="s">
        <v>218</v>
      </c>
      <c r="C351" s="258" t="s">
        <v>182</v>
      </c>
      <c r="D351" s="227" t="s">
        <v>189</v>
      </c>
      <c r="E351" s="227" t="s">
        <v>184</v>
      </c>
      <c r="F351" s="227" t="s">
        <v>118</v>
      </c>
      <c r="G351" s="227" t="str">
        <f t="shared" si="104"/>
        <v>string</v>
      </c>
      <c r="H351" s="227" t="str">
        <f t="shared" si="105"/>
        <v/>
      </c>
      <c r="I351" s="227">
        <f t="shared" si="106"/>
        <v>3</v>
      </c>
      <c r="J351" s="227" t="str">
        <f t="shared" si="107"/>
        <v/>
      </c>
      <c r="K351" s="227" t="str">
        <f t="shared" si="108"/>
        <v/>
      </c>
      <c r="L351" s="227" t="str">
        <f t="shared" si="109"/>
        <v/>
      </c>
      <c r="M351" s="227" t="str">
        <f t="shared" si="110"/>
        <v/>
      </c>
    </row>
    <row r="352" spans="1:13" outlineLevel="1" x14ac:dyDescent="0.25">
      <c r="A352" s="141" t="str">
        <f t="shared" si="103"/>
        <v xml:space="preserve">Customer Details; </v>
      </c>
      <c r="B352" s="256" t="s">
        <v>218</v>
      </c>
      <c r="C352" s="258"/>
      <c r="E352" s="227" t="s">
        <v>185</v>
      </c>
      <c r="F352" s="227" t="s">
        <v>118</v>
      </c>
      <c r="G352" s="227" t="str">
        <f t="shared" si="104"/>
        <v>string</v>
      </c>
      <c r="H352" s="227" t="str">
        <f t="shared" si="105"/>
        <v/>
      </c>
      <c r="I352" s="227">
        <f t="shared" si="106"/>
        <v>10</v>
      </c>
      <c r="J352" s="227" t="str">
        <f t="shared" si="107"/>
        <v/>
      </c>
      <c r="K352" s="227" t="str">
        <f t="shared" si="108"/>
        <v/>
      </c>
      <c r="L352" s="227" t="str">
        <f t="shared" si="109"/>
        <v/>
      </c>
      <c r="M352" s="227" t="str">
        <f t="shared" si="110"/>
        <v/>
      </c>
    </row>
    <row r="353" spans="1:13" outlineLevel="1" x14ac:dyDescent="0.25">
      <c r="A353" s="141" t="str">
        <f t="shared" si="103"/>
        <v xml:space="preserve">Customer Details; </v>
      </c>
      <c r="B353" s="256" t="s">
        <v>218</v>
      </c>
      <c r="C353" s="258"/>
      <c r="E353" s="227" t="s">
        <v>186</v>
      </c>
      <c r="F353" s="227" t="s">
        <v>102</v>
      </c>
      <c r="G353" s="227" t="str">
        <f t="shared" si="104"/>
        <v>decimal</v>
      </c>
      <c r="H353" s="227" t="str">
        <f t="shared" si="105"/>
        <v/>
      </c>
      <c r="I353" s="227" t="str">
        <f t="shared" si="106"/>
        <v/>
      </c>
      <c r="J353" s="227" t="str">
        <f t="shared" si="107"/>
        <v/>
      </c>
      <c r="K353" s="227">
        <f t="shared" si="108"/>
        <v>15</v>
      </c>
      <c r="L353" s="227">
        <f t="shared" si="109"/>
        <v>3</v>
      </c>
      <c r="M353" s="227" t="str">
        <f t="shared" si="110"/>
        <v/>
      </c>
    </row>
    <row r="354" spans="1:13" outlineLevel="1" x14ac:dyDescent="0.25">
      <c r="A354" s="141"/>
      <c r="B354" s="256" t="s">
        <v>218</v>
      </c>
      <c r="C354" s="258"/>
      <c r="E354" s="227" t="s">
        <v>221</v>
      </c>
      <c r="F354" s="227" t="s">
        <v>102</v>
      </c>
      <c r="G354" s="227" t="str">
        <f t="shared" si="104"/>
        <v>string</v>
      </c>
      <c r="H354" s="227" t="str">
        <f t="shared" si="105"/>
        <v/>
      </c>
      <c r="I354" s="227">
        <f t="shared" si="106"/>
        <v>2</v>
      </c>
      <c r="J354" s="227" t="str">
        <f t="shared" si="107"/>
        <v/>
      </c>
      <c r="K354" s="227" t="str">
        <f t="shared" si="108"/>
        <v/>
      </c>
      <c r="L354" s="227" t="str">
        <f t="shared" si="109"/>
        <v/>
      </c>
      <c r="M354" s="227" t="str">
        <f t="shared" si="110"/>
        <v/>
      </c>
    </row>
    <row r="355" spans="1:13" outlineLevel="1" x14ac:dyDescent="0.25">
      <c r="A355" s="141"/>
      <c r="B355" s="256" t="s">
        <v>218</v>
      </c>
      <c r="E355" s="227" t="s">
        <v>187</v>
      </c>
      <c r="F355" s="227" t="s">
        <v>118</v>
      </c>
      <c r="G355" s="227" t="str">
        <f t="shared" si="104"/>
        <v>string</v>
      </c>
      <c r="H355" s="227">
        <f t="shared" si="105"/>
        <v>2</v>
      </c>
      <c r="I355" s="227" t="str">
        <f t="shared" si="106"/>
        <v/>
      </c>
      <c r="J355" s="227" t="str">
        <f t="shared" si="107"/>
        <v/>
      </c>
      <c r="K355" s="227" t="str">
        <f t="shared" si="108"/>
        <v/>
      </c>
      <c r="L355" s="227" t="str">
        <f t="shared" si="109"/>
        <v/>
      </c>
      <c r="M355" s="227" t="str">
        <f t="shared" si="110"/>
        <v/>
      </c>
    </row>
    <row r="356" spans="1:13" outlineLevel="1" x14ac:dyDescent="0.25">
      <c r="A356" s="141" t="str">
        <f>IF(B354="","",VLOOKUP(B354,mapping_result,2,FALSE))</f>
        <v xml:space="preserve">Customer Details; </v>
      </c>
      <c r="B356" s="256" t="s">
        <v>218</v>
      </c>
      <c r="C356" s="141" t="s">
        <v>191</v>
      </c>
      <c r="D356" s="227" t="s">
        <v>118</v>
      </c>
      <c r="E356" s="227" t="s">
        <v>192</v>
      </c>
      <c r="F356" s="227" t="s">
        <v>102</v>
      </c>
      <c r="G356" s="227" t="s">
        <v>135</v>
      </c>
      <c r="H356" s="227">
        <v>2</v>
      </c>
    </row>
    <row r="357" spans="1:13" outlineLevel="1" x14ac:dyDescent="0.25">
      <c r="A357" s="141" t="str">
        <f>IF(B355="","",VLOOKUP(B355,mapping_result,2,FALSE))</f>
        <v xml:space="preserve">Customer Details; </v>
      </c>
      <c r="B357" s="256" t="s">
        <v>218</v>
      </c>
      <c r="E357" s="227" t="s">
        <v>193</v>
      </c>
      <c r="F357" s="227" t="s">
        <v>102</v>
      </c>
      <c r="G357" s="227" t="s">
        <v>135</v>
      </c>
      <c r="I357" s="227">
        <v>10</v>
      </c>
    </row>
    <row r="358" spans="1:13" x14ac:dyDescent="0.25">
      <c r="A358" s="141" t="str">
        <f t="shared" si="103"/>
        <v xml:space="preserve">Fieldwork Requests; </v>
      </c>
      <c r="B358" s="260" t="s">
        <v>222</v>
      </c>
      <c r="C358" s="261" t="str">
        <f>VLOOKUP($B358,MMnames,2,FALSE)</f>
        <v>Meter Point Status Change Request</v>
      </c>
      <c r="D358" s="262"/>
      <c r="E358" s="262"/>
      <c r="F358" s="263"/>
      <c r="G358" s="263"/>
      <c r="H358" s="263"/>
      <c r="I358" s="263"/>
      <c r="J358" s="263"/>
      <c r="K358" s="263"/>
      <c r="L358" s="263"/>
      <c r="M358" s="263"/>
    </row>
    <row r="359" spans="1:13" outlineLevel="1" x14ac:dyDescent="0.25">
      <c r="A359" s="141" t="str">
        <f t="shared" si="103"/>
        <v xml:space="preserve">Fieldwork Requests; </v>
      </c>
      <c r="B359" s="256" t="s">
        <v>222</v>
      </c>
      <c r="C359" s="141" t="s">
        <v>109</v>
      </c>
      <c r="E359" s="227" t="s">
        <v>110</v>
      </c>
      <c r="F359" s="227" t="s">
        <v>102</v>
      </c>
      <c r="G359" s="227" t="str">
        <f t="shared" ref="G359:G376" si="111">VLOOKUP(E359,DI_schema,2,FALSE)</f>
        <v>string</v>
      </c>
      <c r="H359" s="227">
        <f t="shared" ref="H359:H376" si="112">VLOOKUP($E359,DI_schema,3,FALSE)</f>
        <v>11</v>
      </c>
      <c r="I359" s="227" t="str">
        <f t="shared" ref="I359:I376" si="113">VLOOKUP($E359,DI_schema,4,FALSE)</f>
        <v/>
      </c>
      <c r="J359" s="227" t="str">
        <f t="shared" ref="J359:J376" si="114">VLOOKUP($E359,DI_schema,5,FALSE)</f>
        <v/>
      </c>
      <c r="K359" s="227" t="str">
        <f t="shared" ref="K359:K376" si="115">VLOOKUP($E359,DI_schema,6,FALSE)</f>
        <v/>
      </c>
      <c r="L359" s="227" t="str">
        <f t="shared" ref="L359:L376" si="116">VLOOKUP($E359,DI_schema,7,FALSE)</f>
        <v/>
      </c>
      <c r="M359" s="227" t="str">
        <f t="shared" ref="M359:M376" si="117">IF(LEN(VLOOKUP($E359,DI_schema,8,FALSE))&gt;0,"Yes","")</f>
        <v/>
      </c>
    </row>
    <row r="360" spans="1:13" outlineLevel="1" x14ac:dyDescent="0.25">
      <c r="A360" s="141" t="str">
        <f t="shared" si="103"/>
        <v xml:space="preserve">Fieldwork Requests; </v>
      </c>
      <c r="B360" s="256" t="s">
        <v>222</v>
      </c>
      <c r="E360" s="227" t="s">
        <v>111</v>
      </c>
      <c r="F360" s="227" t="s">
        <v>102</v>
      </c>
      <c r="G360" s="227" t="str">
        <f t="shared" si="111"/>
        <v>string</v>
      </c>
      <c r="H360" s="227" t="str">
        <f t="shared" si="112"/>
        <v/>
      </c>
      <c r="I360" s="227">
        <f t="shared" si="113"/>
        <v>35</v>
      </c>
      <c r="J360" s="227" t="str">
        <f t="shared" si="114"/>
        <v/>
      </c>
      <c r="K360" s="227" t="str">
        <f t="shared" si="115"/>
        <v/>
      </c>
      <c r="L360" s="227" t="str">
        <f t="shared" si="116"/>
        <v/>
      </c>
      <c r="M360" s="227" t="str">
        <f t="shared" si="117"/>
        <v/>
      </c>
    </row>
    <row r="361" spans="1:13" outlineLevel="1" x14ac:dyDescent="0.25">
      <c r="A361" s="141" t="str">
        <f t="shared" si="103"/>
        <v xml:space="preserve">Fieldwork Requests; </v>
      </c>
      <c r="B361" s="256" t="s">
        <v>222</v>
      </c>
      <c r="E361" s="227" t="s">
        <v>223</v>
      </c>
      <c r="F361" s="227" t="s">
        <v>102</v>
      </c>
      <c r="G361" s="227" t="str">
        <f t="shared" si="111"/>
        <v>string</v>
      </c>
      <c r="H361" s="227" t="str">
        <f t="shared" si="112"/>
        <v/>
      </c>
      <c r="I361" s="227">
        <f t="shared" si="113"/>
        <v>2</v>
      </c>
      <c r="J361" s="227" t="str">
        <f t="shared" si="114"/>
        <v/>
      </c>
      <c r="K361" s="227" t="str">
        <f t="shared" si="115"/>
        <v/>
      </c>
      <c r="L361" s="227" t="str">
        <f t="shared" si="116"/>
        <v/>
      </c>
      <c r="M361" s="227" t="str">
        <f t="shared" si="117"/>
        <v/>
      </c>
    </row>
    <row r="362" spans="1:13" outlineLevel="1" x14ac:dyDescent="0.25">
      <c r="A362" s="141" t="str">
        <f t="shared" si="103"/>
        <v xml:space="preserve">Fieldwork Requests; </v>
      </c>
      <c r="B362" s="256" t="s">
        <v>222</v>
      </c>
      <c r="E362" s="227" t="s">
        <v>224</v>
      </c>
      <c r="F362" s="227" t="s">
        <v>102</v>
      </c>
      <c r="G362" s="227" t="str">
        <f t="shared" si="111"/>
        <v>string</v>
      </c>
      <c r="H362" s="227" t="str">
        <f t="shared" si="112"/>
        <v/>
      </c>
      <c r="I362" s="227">
        <f t="shared" si="113"/>
        <v>3</v>
      </c>
      <c r="J362" s="227" t="str">
        <f t="shared" si="114"/>
        <v/>
      </c>
      <c r="K362" s="227" t="str">
        <f t="shared" si="115"/>
        <v/>
      </c>
      <c r="L362" s="227" t="str">
        <f t="shared" si="116"/>
        <v/>
      </c>
      <c r="M362" s="227" t="str">
        <f t="shared" si="117"/>
        <v/>
      </c>
    </row>
    <row r="363" spans="1:13" outlineLevel="1" x14ac:dyDescent="0.25">
      <c r="A363" s="141" t="str">
        <f t="shared" si="103"/>
        <v xml:space="preserve">Fieldwork Requests; </v>
      </c>
      <c r="B363" s="256" t="s">
        <v>222</v>
      </c>
      <c r="E363" s="227" t="s">
        <v>112</v>
      </c>
      <c r="F363" s="227" t="s">
        <v>102</v>
      </c>
      <c r="G363" s="227" t="str">
        <f t="shared" si="111"/>
        <v>string</v>
      </c>
      <c r="H363" s="227">
        <f t="shared" si="112"/>
        <v>3</v>
      </c>
      <c r="I363" s="227" t="str">
        <f t="shared" si="113"/>
        <v/>
      </c>
      <c r="J363" s="227" t="str">
        <f t="shared" si="114"/>
        <v/>
      </c>
      <c r="K363" s="227" t="str">
        <f t="shared" si="115"/>
        <v/>
      </c>
      <c r="L363" s="227" t="str">
        <f t="shared" si="116"/>
        <v/>
      </c>
      <c r="M363" s="227" t="str">
        <f t="shared" si="117"/>
        <v/>
      </c>
    </row>
    <row r="364" spans="1:13" outlineLevel="1" x14ac:dyDescent="0.25">
      <c r="A364" s="141" t="str">
        <f t="shared" si="103"/>
        <v xml:space="preserve">Fieldwork Requests; </v>
      </c>
      <c r="B364" s="256" t="s">
        <v>222</v>
      </c>
      <c r="E364" s="227" t="s">
        <v>116</v>
      </c>
      <c r="F364" s="227" t="s">
        <v>102</v>
      </c>
      <c r="G364" s="227" t="str">
        <f t="shared" si="111"/>
        <v>boolean</v>
      </c>
      <c r="H364" s="227" t="str">
        <f t="shared" si="112"/>
        <v/>
      </c>
      <c r="I364" s="227" t="str">
        <f t="shared" si="113"/>
        <v/>
      </c>
      <c r="J364" s="227" t="str">
        <f t="shared" si="114"/>
        <v/>
      </c>
      <c r="K364" s="227" t="str">
        <f t="shared" si="115"/>
        <v/>
      </c>
      <c r="L364" s="227" t="str">
        <f t="shared" si="116"/>
        <v/>
      </c>
      <c r="M364" s="227" t="str">
        <f t="shared" si="117"/>
        <v/>
      </c>
    </row>
    <row r="365" spans="1:13" outlineLevel="1" x14ac:dyDescent="0.25">
      <c r="A365" s="141" t="str">
        <f t="shared" si="103"/>
        <v xml:space="preserve">Fieldwork Requests; </v>
      </c>
      <c r="B365" s="256" t="s">
        <v>222</v>
      </c>
      <c r="E365" s="227" t="s">
        <v>115</v>
      </c>
      <c r="F365" s="227" t="s">
        <v>118</v>
      </c>
      <c r="G365" s="227" t="str">
        <f t="shared" si="111"/>
        <v>boolean</v>
      </c>
      <c r="H365" s="227" t="str">
        <f t="shared" si="112"/>
        <v/>
      </c>
      <c r="I365" s="227" t="str">
        <f t="shared" si="113"/>
        <v/>
      </c>
      <c r="J365" s="227" t="str">
        <f t="shared" si="114"/>
        <v/>
      </c>
      <c r="K365" s="227" t="str">
        <f t="shared" si="115"/>
        <v/>
      </c>
      <c r="L365" s="227" t="str">
        <f t="shared" si="116"/>
        <v/>
      </c>
      <c r="M365" s="227" t="str">
        <f t="shared" si="117"/>
        <v/>
      </c>
    </row>
    <row r="366" spans="1:13" outlineLevel="1" x14ac:dyDescent="0.25">
      <c r="A366" s="141" t="str">
        <f t="shared" si="103"/>
        <v xml:space="preserve">Fieldwork Requests; </v>
      </c>
      <c r="B366" s="256" t="s">
        <v>222</v>
      </c>
      <c r="E366" s="227" t="s">
        <v>197</v>
      </c>
      <c r="F366" s="227" t="s">
        <v>102</v>
      </c>
      <c r="G366" s="227" t="str">
        <f t="shared" si="111"/>
        <v>string</v>
      </c>
      <c r="H366" s="227" t="str">
        <f t="shared" si="112"/>
        <v/>
      </c>
      <c r="I366" s="227">
        <f t="shared" si="113"/>
        <v>3</v>
      </c>
      <c r="J366" s="227" t="str">
        <f t="shared" si="114"/>
        <v/>
      </c>
      <c r="K366" s="227" t="str">
        <f t="shared" si="115"/>
        <v/>
      </c>
      <c r="L366" s="227" t="str">
        <f t="shared" si="116"/>
        <v/>
      </c>
      <c r="M366" s="227" t="str">
        <f t="shared" si="117"/>
        <v/>
      </c>
    </row>
    <row r="367" spans="1:13" outlineLevel="1" x14ac:dyDescent="0.25">
      <c r="A367" s="141" t="str">
        <f t="shared" si="103"/>
        <v xml:space="preserve">Fieldwork Requests; </v>
      </c>
      <c r="B367" s="256" t="s">
        <v>222</v>
      </c>
      <c r="E367" s="227" t="s">
        <v>225</v>
      </c>
      <c r="F367" s="227" t="s">
        <v>118</v>
      </c>
      <c r="G367" s="227" t="str">
        <f t="shared" si="111"/>
        <v>date</v>
      </c>
      <c r="H367" s="227" t="str">
        <f t="shared" si="112"/>
        <v/>
      </c>
      <c r="I367" s="227" t="str">
        <f t="shared" si="113"/>
        <v/>
      </c>
      <c r="J367" s="227" t="str">
        <f t="shared" si="114"/>
        <v/>
      </c>
      <c r="K367" s="227" t="str">
        <f t="shared" si="115"/>
        <v/>
      </c>
      <c r="L367" s="227" t="str">
        <f t="shared" si="116"/>
        <v/>
      </c>
      <c r="M367" s="227" t="str">
        <f t="shared" si="117"/>
        <v/>
      </c>
    </row>
    <row r="368" spans="1:13" outlineLevel="1" x14ac:dyDescent="0.25">
      <c r="A368" s="141" t="str">
        <f t="shared" si="103"/>
        <v xml:space="preserve">Fieldwork Requests; </v>
      </c>
      <c r="B368" s="256" t="s">
        <v>222</v>
      </c>
      <c r="E368" s="227" t="s">
        <v>226</v>
      </c>
      <c r="F368" s="227" t="s">
        <v>118</v>
      </c>
      <c r="G368" s="227" t="str">
        <f t="shared" si="111"/>
        <v>string</v>
      </c>
      <c r="H368" s="227">
        <f t="shared" si="112"/>
        <v>3</v>
      </c>
      <c r="I368" s="227" t="str">
        <f t="shared" si="113"/>
        <v/>
      </c>
      <c r="J368" s="227" t="str">
        <f t="shared" si="114"/>
        <v/>
      </c>
      <c r="K368" s="227" t="str">
        <f t="shared" si="115"/>
        <v/>
      </c>
      <c r="L368" s="227" t="str">
        <f t="shared" si="116"/>
        <v/>
      </c>
      <c r="M368" s="227" t="str">
        <f t="shared" si="117"/>
        <v/>
      </c>
    </row>
    <row r="369" spans="1:13" outlineLevel="1" x14ac:dyDescent="0.25">
      <c r="A369" s="141" t="str">
        <f t="shared" ref="A369:A432" si="118">IF(B369="","",VLOOKUP(B369,mapping_result,2,FALSE))</f>
        <v xml:space="preserve">Fieldwork Requests; </v>
      </c>
      <c r="B369" s="256" t="s">
        <v>222</v>
      </c>
      <c r="E369" s="227" t="s">
        <v>202</v>
      </c>
      <c r="F369" s="227" t="s">
        <v>118</v>
      </c>
      <c r="G369" s="227" t="str">
        <f t="shared" si="111"/>
        <v>string</v>
      </c>
      <c r="H369" s="227" t="str">
        <f t="shared" si="112"/>
        <v/>
      </c>
      <c r="I369" s="227">
        <f t="shared" si="113"/>
        <v>40</v>
      </c>
      <c r="J369" s="227" t="str">
        <f t="shared" si="114"/>
        <v/>
      </c>
      <c r="K369" s="227" t="str">
        <f t="shared" si="115"/>
        <v/>
      </c>
      <c r="L369" s="227" t="str">
        <f t="shared" si="116"/>
        <v/>
      </c>
      <c r="M369" s="227" t="str">
        <f t="shared" si="117"/>
        <v/>
      </c>
    </row>
    <row r="370" spans="1:13" outlineLevel="1" x14ac:dyDescent="0.25">
      <c r="A370" s="141" t="str">
        <f t="shared" si="118"/>
        <v xml:space="preserve">Fieldwork Requests; </v>
      </c>
      <c r="B370" s="256" t="s">
        <v>222</v>
      </c>
      <c r="E370" s="227" t="s">
        <v>123</v>
      </c>
      <c r="F370" s="227" t="s">
        <v>118</v>
      </c>
      <c r="G370" s="227" t="str">
        <f t="shared" si="111"/>
        <v>string</v>
      </c>
      <c r="H370" s="227" t="str">
        <f t="shared" si="112"/>
        <v/>
      </c>
      <c r="I370" s="227">
        <f t="shared" si="113"/>
        <v>5</v>
      </c>
      <c r="J370" s="227" t="str">
        <f t="shared" si="114"/>
        <v/>
      </c>
      <c r="K370" s="227" t="str">
        <f t="shared" si="115"/>
        <v/>
      </c>
      <c r="L370" s="227" t="str">
        <f t="shared" si="116"/>
        <v/>
      </c>
      <c r="M370" s="227" t="str">
        <f t="shared" si="117"/>
        <v/>
      </c>
    </row>
    <row r="371" spans="1:13" outlineLevel="1" x14ac:dyDescent="0.25">
      <c r="A371" s="141" t="str">
        <f t="shared" si="118"/>
        <v xml:space="preserve">Fieldwork Requests; </v>
      </c>
      <c r="B371" s="256" t="s">
        <v>222</v>
      </c>
      <c r="E371" s="227" t="s">
        <v>128</v>
      </c>
      <c r="F371" s="227" t="s">
        <v>118</v>
      </c>
      <c r="G371" s="227" t="str">
        <f t="shared" si="111"/>
        <v>string</v>
      </c>
      <c r="H371" s="227" t="str">
        <f t="shared" si="112"/>
        <v/>
      </c>
      <c r="I371" s="227">
        <f t="shared" si="113"/>
        <v>4</v>
      </c>
      <c r="J371" s="227" t="str">
        <f t="shared" si="114"/>
        <v/>
      </c>
      <c r="K371" s="227" t="str">
        <f t="shared" si="115"/>
        <v/>
      </c>
      <c r="L371" s="227" t="str">
        <f t="shared" si="116"/>
        <v/>
      </c>
      <c r="M371" s="227" t="str">
        <f t="shared" si="117"/>
        <v/>
      </c>
    </row>
    <row r="372" spans="1:13" outlineLevel="1" x14ac:dyDescent="0.25">
      <c r="A372" s="141" t="str">
        <f t="shared" si="118"/>
        <v xml:space="preserve">Fieldwork Requests; </v>
      </c>
      <c r="B372" s="256" t="s">
        <v>222</v>
      </c>
      <c r="E372" s="227" t="s">
        <v>129</v>
      </c>
      <c r="F372" s="227" t="s">
        <v>118</v>
      </c>
      <c r="G372" s="227" t="str">
        <f t="shared" si="111"/>
        <v>boolean</v>
      </c>
      <c r="H372" s="227" t="str">
        <f t="shared" si="112"/>
        <v/>
      </c>
      <c r="I372" s="227" t="str">
        <f t="shared" si="113"/>
        <v/>
      </c>
      <c r="J372" s="227" t="str">
        <f t="shared" si="114"/>
        <v/>
      </c>
      <c r="K372" s="227" t="str">
        <f t="shared" si="115"/>
        <v/>
      </c>
      <c r="L372" s="227" t="str">
        <f t="shared" si="116"/>
        <v/>
      </c>
      <c r="M372" s="227" t="str">
        <f t="shared" si="117"/>
        <v/>
      </c>
    </row>
    <row r="373" spans="1:13" outlineLevel="1" x14ac:dyDescent="0.25">
      <c r="A373" s="141" t="str">
        <f t="shared" si="118"/>
        <v xml:space="preserve">Fieldwork Requests; </v>
      </c>
      <c r="B373" s="256" t="s">
        <v>222</v>
      </c>
      <c r="E373" s="227" t="s">
        <v>122</v>
      </c>
      <c r="F373" s="227" t="s">
        <v>118</v>
      </c>
      <c r="G373" s="227" t="str">
        <f t="shared" si="111"/>
        <v>date</v>
      </c>
      <c r="H373" s="227" t="str">
        <f t="shared" si="112"/>
        <v/>
      </c>
      <c r="I373" s="227" t="str">
        <f t="shared" si="113"/>
        <v/>
      </c>
      <c r="J373" s="227" t="str">
        <f t="shared" si="114"/>
        <v/>
      </c>
      <c r="K373" s="227" t="str">
        <f t="shared" si="115"/>
        <v/>
      </c>
      <c r="L373" s="227" t="str">
        <f t="shared" si="116"/>
        <v/>
      </c>
      <c r="M373" s="227" t="str">
        <f t="shared" si="117"/>
        <v/>
      </c>
    </row>
    <row r="374" spans="1:13" outlineLevel="1" x14ac:dyDescent="0.25">
      <c r="A374" s="141" t="str">
        <f t="shared" si="118"/>
        <v xml:space="preserve">Fieldwork Requests; </v>
      </c>
      <c r="B374" s="256" t="s">
        <v>222</v>
      </c>
      <c r="E374" s="227" t="s">
        <v>133</v>
      </c>
      <c r="F374" s="227" t="s">
        <v>102</v>
      </c>
      <c r="G374" s="227" t="str">
        <f t="shared" si="111"/>
        <v>string</v>
      </c>
      <c r="H374" s="227" t="str">
        <f t="shared" si="112"/>
        <v/>
      </c>
      <c r="I374" s="227">
        <f t="shared" si="113"/>
        <v>100</v>
      </c>
      <c r="J374" s="227">
        <f t="shared" si="114"/>
        <v>0</v>
      </c>
      <c r="K374" s="227" t="str">
        <f t="shared" si="115"/>
        <v/>
      </c>
      <c r="L374" s="227" t="str">
        <f t="shared" si="116"/>
        <v/>
      </c>
      <c r="M374" s="227" t="str">
        <f t="shared" si="117"/>
        <v>Yes</v>
      </c>
    </row>
    <row r="375" spans="1:13" outlineLevel="1" x14ac:dyDescent="0.25">
      <c r="A375" s="141" t="str">
        <f t="shared" si="118"/>
        <v xml:space="preserve">Fieldwork Requests; </v>
      </c>
      <c r="B375" s="256" t="s">
        <v>222</v>
      </c>
      <c r="E375" s="227" t="s">
        <v>121</v>
      </c>
      <c r="F375" s="227" t="s">
        <v>118</v>
      </c>
      <c r="G375" s="227" t="str">
        <f t="shared" si="111"/>
        <v>string</v>
      </c>
      <c r="H375" s="227">
        <f t="shared" si="112"/>
        <v>2</v>
      </c>
      <c r="I375" s="227" t="str">
        <f t="shared" si="113"/>
        <v/>
      </c>
      <c r="J375" s="227" t="str">
        <f t="shared" si="114"/>
        <v/>
      </c>
      <c r="K375" s="227" t="str">
        <f t="shared" si="115"/>
        <v/>
      </c>
      <c r="L375" s="227" t="str">
        <f t="shared" si="116"/>
        <v/>
      </c>
      <c r="M375" s="227" t="str">
        <f t="shared" si="117"/>
        <v>Yes</v>
      </c>
    </row>
    <row r="376" spans="1:13" outlineLevel="1" x14ac:dyDescent="0.25">
      <c r="A376" s="141" t="str">
        <f t="shared" si="118"/>
        <v xml:space="preserve">Fieldwork Requests; </v>
      </c>
      <c r="B376" s="256" t="s">
        <v>222</v>
      </c>
      <c r="E376" s="227" t="s">
        <v>130</v>
      </c>
      <c r="F376" s="227" t="s">
        <v>118</v>
      </c>
      <c r="G376" s="227" t="str">
        <f t="shared" si="111"/>
        <v>string</v>
      </c>
      <c r="H376" s="227">
        <f t="shared" si="112"/>
        <v>10</v>
      </c>
      <c r="I376" s="227" t="str">
        <f t="shared" si="113"/>
        <v/>
      </c>
      <c r="J376" s="227" t="str">
        <f t="shared" si="114"/>
        <v/>
      </c>
      <c r="K376" s="227" t="str">
        <f t="shared" si="115"/>
        <v/>
      </c>
      <c r="L376" s="227" t="str">
        <f t="shared" si="116"/>
        <v/>
      </c>
      <c r="M376" s="227" t="str">
        <f t="shared" si="117"/>
        <v>Yes</v>
      </c>
    </row>
    <row r="377" spans="1:13" outlineLevel="1" x14ac:dyDescent="0.25">
      <c r="A377" s="141"/>
      <c r="B377" s="256" t="s">
        <v>222</v>
      </c>
      <c r="E377" s="227" t="s">
        <v>134</v>
      </c>
      <c r="F377" s="227" t="s">
        <v>118</v>
      </c>
      <c r="G377" s="227" t="s">
        <v>135</v>
      </c>
      <c r="H377" s="227">
        <v>2</v>
      </c>
    </row>
    <row r="378" spans="1:13" outlineLevel="1" x14ac:dyDescent="0.25">
      <c r="A378" s="141" t="str">
        <f t="shared" si="118"/>
        <v xml:space="preserve">Fieldwork Requests; </v>
      </c>
      <c r="B378" s="256" t="s">
        <v>222</v>
      </c>
      <c r="C378" s="141" t="s">
        <v>148</v>
      </c>
      <c r="D378" s="227" t="s">
        <v>118</v>
      </c>
      <c r="E378" s="197" t="s">
        <v>149</v>
      </c>
      <c r="F378" s="197" t="s">
        <v>118</v>
      </c>
      <c r="G378" s="227" t="str">
        <f t="shared" ref="G378:G391" si="119">VLOOKUP(E378,DI_schema,2,FALSE)</f>
        <v>string</v>
      </c>
      <c r="H378" s="227" t="str">
        <f t="shared" ref="H378:H391" si="120">VLOOKUP($E378,DI_schema,3,FALSE)</f>
        <v/>
      </c>
      <c r="I378" s="227">
        <f t="shared" ref="I378:I391" si="121">VLOOKUP($E378,DI_schema,4,FALSE)</f>
        <v>4</v>
      </c>
      <c r="J378" s="227" t="str">
        <f t="shared" ref="J378:J391" si="122">VLOOKUP($E378,DI_schema,5,FALSE)</f>
        <v/>
      </c>
      <c r="K378" s="227" t="str">
        <f t="shared" ref="K378:K391" si="123">VLOOKUP($E378,DI_schema,6,FALSE)</f>
        <v/>
      </c>
      <c r="L378" s="227" t="str">
        <f t="shared" ref="L378:L391" si="124">VLOOKUP($E378,DI_schema,7,FALSE)</f>
        <v/>
      </c>
      <c r="M378" s="227" t="str">
        <f t="shared" ref="M378:M391" si="125">IF(LEN(VLOOKUP($E378,DI_schema,8,FALSE))&gt;0,"Yes","")</f>
        <v>Yes</v>
      </c>
    </row>
    <row r="379" spans="1:13" outlineLevel="1" x14ac:dyDescent="0.25">
      <c r="A379" s="141" t="str">
        <f t="shared" si="118"/>
        <v xml:space="preserve">Fieldwork Requests; </v>
      </c>
      <c r="B379" s="256" t="s">
        <v>222</v>
      </c>
      <c r="E379" s="197" t="s">
        <v>150</v>
      </c>
      <c r="F379" s="197" t="s">
        <v>118</v>
      </c>
      <c r="G379" s="227" t="str">
        <f t="shared" si="119"/>
        <v>string</v>
      </c>
      <c r="H379" s="227" t="str">
        <f t="shared" si="120"/>
        <v/>
      </c>
      <c r="I379" s="227">
        <f t="shared" si="121"/>
        <v>40</v>
      </c>
      <c r="J379" s="227" t="str">
        <f t="shared" si="122"/>
        <v/>
      </c>
      <c r="K379" s="227" t="str">
        <f t="shared" si="123"/>
        <v/>
      </c>
      <c r="L379" s="227" t="str">
        <f t="shared" si="124"/>
        <v/>
      </c>
      <c r="M379" s="227" t="str">
        <f t="shared" si="125"/>
        <v/>
      </c>
    </row>
    <row r="380" spans="1:13" outlineLevel="1" x14ac:dyDescent="0.25">
      <c r="A380" s="141" t="str">
        <f t="shared" si="118"/>
        <v xml:space="preserve">Fieldwork Requests; </v>
      </c>
      <c r="B380" s="256" t="s">
        <v>222</v>
      </c>
      <c r="E380" s="197" t="s">
        <v>151</v>
      </c>
      <c r="F380" s="197" t="s">
        <v>118</v>
      </c>
      <c r="G380" s="227" t="str">
        <f t="shared" si="119"/>
        <v>string</v>
      </c>
      <c r="H380" s="227" t="str">
        <f t="shared" si="120"/>
        <v/>
      </c>
      <c r="I380" s="227">
        <f t="shared" si="121"/>
        <v>40</v>
      </c>
      <c r="J380" s="227" t="str">
        <f t="shared" si="122"/>
        <v/>
      </c>
      <c r="K380" s="227" t="str">
        <f t="shared" si="123"/>
        <v/>
      </c>
      <c r="L380" s="227" t="str">
        <f t="shared" si="124"/>
        <v/>
      </c>
      <c r="M380" s="227" t="str">
        <f t="shared" si="125"/>
        <v/>
      </c>
    </row>
    <row r="381" spans="1:13" outlineLevel="1" x14ac:dyDescent="0.25">
      <c r="A381" s="141" t="str">
        <f t="shared" si="118"/>
        <v xml:space="preserve">Fieldwork Requests; </v>
      </c>
      <c r="B381" s="256" t="s">
        <v>222</v>
      </c>
      <c r="E381" s="197" t="s">
        <v>152</v>
      </c>
      <c r="F381" s="197" t="s">
        <v>118</v>
      </c>
      <c r="G381" s="227" t="str">
        <f t="shared" si="119"/>
        <v>string</v>
      </c>
      <c r="H381" s="227" t="str">
        <f t="shared" si="120"/>
        <v/>
      </c>
      <c r="I381" s="227">
        <f t="shared" si="121"/>
        <v>40</v>
      </c>
      <c r="J381" s="227" t="str">
        <f t="shared" si="122"/>
        <v/>
      </c>
      <c r="K381" s="227" t="str">
        <f t="shared" si="123"/>
        <v/>
      </c>
      <c r="L381" s="227" t="str">
        <f t="shared" si="124"/>
        <v/>
      </c>
      <c r="M381" s="227" t="str">
        <f t="shared" si="125"/>
        <v/>
      </c>
    </row>
    <row r="382" spans="1:13" outlineLevel="1" x14ac:dyDescent="0.25">
      <c r="A382" s="141" t="str">
        <f t="shared" si="118"/>
        <v xml:space="preserve">Fieldwork Requests; </v>
      </c>
      <c r="B382" s="256" t="s">
        <v>222</v>
      </c>
      <c r="E382" s="197" t="s">
        <v>153</v>
      </c>
      <c r="F382" s="197" t="s">
        <v>118</v>
      </c>
      <c r="G382" s="227" t="str">
        <f t="shared" si="119"/>
        <v>string</v>
      </c>
      <c r="H382" s="227" t="str">
        <f t="shared" si="120"/>
        <v/>
      </c>
      <c r="I382" s="227">
        <f t="shared" si="121"/>
        <v>40</v>
      </c>
      <c r="J382" s="227" t="str">
        <f t="shared" si="122"/>
        <v/>
      </c>
      <c r="K382" s="227" t="str">
        <f t="shared" si="123"/>
        <v/>
      </c>
      <c r="L382" s="227" t="str">
        <f t="shared" si="124"/>
        <v/>
      </c>
      <c r="M382" s="227" t="str">
        <f t="shared" si="125"/>
        <v/>
      </c>
    </row>
    <row r="383" spans="1:13" outlineLevel="1" x14ac:dyDescent="0.25">
      <c r="A383" s="141" t="str">
        <f t="shared" si="118"/>
        <v xml:space="preserve">Fieldwork Requests; </v>
      </c>
      <c r="B383" s="256" t="s">
        <v>222</v>
      </c>
      <c r="E383" s="197" t="s">
        <v>154</v>
      </c>
      <c r="F383" s="197" t="s">
        <v>118</v>
      </c>
      <c r="G383" s="227" t="str">
        <f t="shared" si="119"/>
        <v>string</v>
      </c>
      <c r="H383" s="227" t="str">
        <f t="shared" si="120"/>
        <v/>
      </c>
      <c r="I383" s="227">
        <f t="shared" si="121"/>
        <v>30</v>
      </c>
      <c r="J383" s="227" t="str">
        <f t="shared" si="122"/>
        <v/>
      </c>
      <c r="K383" s="227" t="str">
        <f t="shared" si="123"/>
        <v/>
      </c>
      <c r="L383" s="227" t="str">
        <f t="shared" si="124"/>
        <v/>
      </c>
      <c r="M383" s="227" t="str">
        <f t="shared" si="125"/>
        <v>Yes</v>
      </c>
    </row>
    <row r="384" spans="1:13" outlineLevel="1" x14ac:dyDescent="0.25">
      <c r="A384" s="141" t="str">
        <f t="shared" si="118"/>
        <v xml:space="preserve">Fieldwork Requests; </v>
      </c>
      <c r="B384" s="256" t="s">
        <v>222</v>
      </c>
      <c r="E384" s="197" t="s">
        <v>155</v>
      </c>
      <c r="F384" s="197" t="s">
        <v>118</v>
      </c>
      <c r="G384" s="227" t="str">
        <f t="shared" si="119"/>
        <v>string</v>
      </c>
      <c r="H384" s="227" t="str">
        <f t="shared" si="120"/>
        <v/>
      </c>
      <c r="I384" s="227">
        <f t="shared" si="121"/>
        <v>40</v>
      </c>
      <c r="J384" s="227" t="str">
        <f t="shared" si="122"/>
        <v/>
      </c>
      <c r="K384" s="227" t="str">
        <f t="shared" si="123"/>
        <v/>
      </c>
      <c r="L384" s="227" t="str">
        <f t="shared" si="124"/>
        <v/>
      </c>
      <c r="M384" s="227" t="str">
        <f t="shared" si="125"/>
        <v/>
      </c>
    </row>
    <row r="385" spans="1:13" outlineLevel="1" x14ac:dyDescent="0.25">
      <c r="A385" s="141" t="str">
        <f t="shared" si="118"/>
        <v xml:space="preserve">Fieldwork Requests; </v>
      </c>
      <c r="B385" s="256" t="s">
        <v>222</v>
      </c>
      <c r="C385" s="141" t="s">
        <v>161</v>
      </c>
      <c r="D385" s="227" t="s">
        <v>118</v>
      </c>
      <c r="E385" s="227" t="s">
        <v>162</v>
      </c>
      <c r="F385" s="227" t="s">
        <v>118</v>
      </c>
      <c r="G385" s="227" t="str">
        <f t="shared" si="119"/>
        <v>string</v>
      </c>
      <c r="H385" s="227" t="str">
        <f t="shared" si="120"/>
        <v/>
      </c>
      <c r="I385" s="227">
        <f t="shared" si="121"/>
        <v>70</v>
      </c>
      <c r="J385" s="227" t="str">
        <f t="shared" si="122"/>
        <v/>
      </c>
      <c r="K385" s="227" t="str">
        <f t="shared" si="123"/>
        <v/>
      </c>
      <c r="L385" s="227" t="str">
        <f t="shared" si="124"/>
        <v/>
      </c>
      <c r="M385" s="227" t="str">
        <f t="shared" si="125"/>
        <v/>
      </c>
    </row>
    <row r="386" spans="1:13" outlineLevel="1" x14ac:dyDescent="0.25">
      <c r="A386" s="141" t="str">
        <f t="shared" si="118"/>
        <v xml:space="preserve">Fieldwork Requests; </v>
      </c>
      <c r="B386" s="256" t="s">
        <v>222</v>
      </c>
      <c r="C386" s="258" t="s">
        <v>163</v>
      </c>
      <c r="D386" s="227" t="s">
        <v>118</v>
      </c>
      <c r="E386" s="227" t="s">
        <v>164</v>
      </c>
      <c r="F386" s="227" t="s">
        <v>118</v>
      </c>
      <c r="G386" s="227" t="str">
        <f t="shared" si="119"/>
        <v>string</v>
      </c>
      <c r="H386" s="227" t="str">
        <f t="shared" si="120"/>
        <v/>
      </c>
      <c r="I386" s="227">
        <f t="shared" si="121"/>
        <v>20</v>
      </c>
      <c r="J386" s="227" t="str">
        <f t="shared" si="122"/>
        <v/>
      </c>
      <c r="K386" s="227" t="str">
        <f t="shared" si="123"/>
        <v/>
      </c>
      <c r="L386" s="227" t="str">
        <f t="shared" si="124"/>
        <v/>
      </c>
      <c r="M386" s="227" t="str">
        <f t="shared" si="125"/>
        <v/>
      </c>
    </row>
    <row r="387" spans="1:13" outlineLevel="1" x14ac:dyDescent="0.25">
      <c r="A387" s="141" t="str">
        <f t="shared" si="118"/>
        <v xml:space="preserve">Fieldwork Requests; </v>
      </c>
      <c r="B387" s="256" t="s">
        <v>222</v>
      </c>
      <c r="C387" s="258"/>
      <c r="E387" s="227" t="s">
        <v>165</v>
      </c>
      <c r="F387" s="227" t="s">
        <v>118</v>
      </c>
      <c r="G387" s="227" t="str">
        <f t="shared" si="119"/>
        <v>string</v>
      </c>
      <c r="H387" s="227" t="str">
        <f t="shared" si="120"/>
        <v/>
      </c>
      <c r="I387" s="227">
        <f t="shared" si="121"/>
        <v>10</v>
      </c>
      <c r="J387" s="227" t="str">
        <f t="shared" si="122"/>
        <v/>
      </c>
      <c r="K387" s="227" t="str">
        <f t="shared" si="123"/>
        <v/>
      </c>
      <c r="L387" s="227" t="str">
        <f t="shared" si="124"/>
        <v/>
      </c>
      <c r="M387" s="227" t="str">
        <f t="shared" si="125"/>
        <v/>
      </c>
    </row>
    <row r="388" spans="1:13" outlineLevel="1" x14ac:dyDescent="0.25">
      <c r="A388" s="141" t="str">
        <f t="shared" si="118"/>
        <v xml:space="preserve">Fieldwork Requests; </v>
      </c>
      <c r="B388" s="256" t="s">
        <v>222</v>
      </c>
      <c r="C388" s="258" t="s">
        <v>166</v>
      </c>
      <c r="D388" s="227" t="s">
        <v>118</v>
      </c>
      <c r="E388" s="227" t="s">
        <v>164</v>
      </c>
      <c r="F388" s="227" t="s">
        <v>118</v>
      </c>
      <c r="G388" s="227" t="str">
        <f t="shared" si="119"/>
        <v>string</v>
      </c>
      <c r="H388" s="227" t="str">
        <f t="shared" si="120"/>
        <v/>
      </c>
      <c r="I388" s="227">
        <f t="shared" si="121"/>
        <v>20</v>
      </c>
      <c r="J388" s="227" t="str">
        <f t="shared" si="122"/>
        <v/>
      </c>
      <c r="K388" s="227" t="str">
        <f t="shared" si="123"/>
        <v/>
      </c>
      <c r="L388" s="227" t="str">
        <f t="shared" si="124"/>
        <v/>
      </c>
      <c r="M388" s="227" t="str">
        <f t="shared" si="125"/>
        <v/>
      </c>
    </row>
    <row r="389" spans="1:13" outlineLevel="1" x14ac:dyDescent="0.25">
      <c r="A389" s="141" t="str">
        <f t="shared" si="118"/>
        <v xml:space="preserve">Fieldwork Requests; </v>
      </c>
      <c r="B389" s="256" t="s">
        <v>222</v>
      </c>
      <c r="C389" s="258"/>
      <c r="E389" s="227" t="s">
        <v>165</v>
      </c>
      <c r="F389" s="227" t="s">
        <v>118</v>
      </c>
      <c r="G389" s="227" t="str">
        <f t="shared" si="119"/>
        <v>string</v>
      </c>
      <c r="H389" s="227" t="str">
        <f t="shared" si="120"/>
        <v/>
      </c>
      <c r="I389" s="227">
        <f t="shared" si="121"/>
        <v>10</v>
      </c>
      <c r="J389" s="227" t="str">
        <f t="shared" si="122"/>
        <v/>
      </c>
      <c r="K389" s="227" t="str">
        <f t="shared" si="123"/>
        <v/>
      </c>
      <c r="L389" s="227" t="str">
        <f t="shared" si="124"/>
        <v/>
      </c>
      <c r="M389" s="227" t="str">
        <f t="shared" si="125"/>
        <v/>
      </c>
    </row>
    <row r="390" spans="1:13" outlineLevel="1" x14ac:dyDescent="0.25">
      <c r="A390" s="141"/>
      <c r="B390" s="256" t="s">
        <v>222</v>
      </c>
      <c r="C390" s="258" t="s">
        <v>167</v>
      </c>
      <c r="D390" s="227" t="s">
        <v>118</v>
      </c>
      <c r="E390" s="227" t="s">
        <v>164</v>
      </c>
      <c r="F390" s="227" t="s">
        <v>118</v>
      </c>
      <c r="G390" s="227" t="str">
        <f t="shared" si="119"/>
        <v>string</v>
      </c>
      <c r="H390" s="227" t="str">
        <f t="shared" si="120"/>
        <v/>
      </c>
      <c r="I390" s="227">
        <f t="shared" si="121"/>
        <v>20</v>
      </c>
      <c r="J390" s="227" t="str">
        <f t="shared" si="122"/>
        <v/>
      </c>
      <c r="K390" s="227" t="str">
        <f t="shared" si="123"/>
        <v/>
      </c>
      <c r="L390" s="227" t="str">
        <f t="shared" si="124"/>
        <v/>
      </c>
      <c r="M390" s="227" t="str">
        <f t="shared" si="125"/>
        <v/>
      </c>
    </row>
    <row r="391" spans="1:13" outlineLevel="1" x14ac:dyDescent="0.25">
      <c r="A391" s="141" t="str">
        <f t="shared" si="118"/>
        <v xml:space="preserve">Fieldwork Requests; </v>
      </c>
      <c r="B391" s="256" t="s">
        <v>222</v>
      </c>
      <c r="E391" s="227" t="s">
        <v>165</v>
      </c>
      <c r="F391" s="227" t="s">
        <v>118</v>
      </c>
      <c r="G391" s="227" t="str">
        <f t="shared" si="119"/>
        <v>string</v>
      </c>
      <c r="H391" s="227" t="str">
        <f t="shared" si="120"/>
        <v/>
      </c>
      <c r="I391" s="227">
        <f t="shared" si="121"/>
        <v>10</v>
      </c>
      <c r="J391" s="227" t="str">
        <f t="shared" si="122"/>
        <v/>
      </c>
      <c r="K391" s="227" t="str">
        <f t="shared" si="123"/>
        <v/>
      </c>
      <c r="L391" s="227" t="str">
        <f t="shared" si="124"/>
        <v/>
      </c>
      <c r="M391" s="227" t="str">
        <f t="shared" si="125"/>
        <v/>
      </c>
    </row>
    <row r="392" spans="1:13" outlineLevel="1" x14ac:dyDescent="0.25">
      <c r="A392" s="141" t="str">
        <f t="shared" si="118"/>
        <v xml:space="preserve">Fieldwork Requests; </v>
      </c>
      <c r="B392" s="256" t="s">
        <v>222</v>
      </c>
      <c r="C392" s="141" t="s">
        <v>168</v>
      </c>
      <c r="D392" s="227" t="s">
        <v>118</v>
      </c>
    </row>
    <row r="393" spans="1:13" outlineLevel="1" x14ac:dyDescent="0.25">
      <c r="A393" s="141" t="str">
        <f t="shared" si="118"/>
        <v xml:space="preserve">Fieldwork Requests; </v>
      </c>
      <c r="B393" s="256" t="s">
        <v>222</v>
      </c>
      <c r="C393" s="258" t="s">
        <v>227</v>
      </c>
      <c r="D393" s="227" t="s">
        <v>118</v>
      </c>
      <c r="E393" s="227" t="s">
        <v>170</v>
      </c>
      <c r="F393" s="227" t="s">
        <v>118</v>
      </c>
      <c r="G393" s="227" t="str">
        <f t="shared" ref="G393:G405" si="126">VLOOKUP(E393,DI_schema,2,FALSE)</f>
        <v>string</v>
      </c>
      <c r="H393" s="227" t="str">
        <f t="shared" ref="H393:H405" si="127">VLOOKUP($E393,DI_schema,3,FALSE)</f>
        <v/>
      </c>
      <c r="I393" s="227">
        <f t="shared" ref="I393:I405" si="128">VLOOKUP($E393,DI_schema,4,FALSE)</f>
        <v>40</v>
      </c>
      <c r="J393" s="227" t="str">
        <f t="shared" ref="J393:J405" si="129">VLOOKUP($E393,DI_schema,5,FALSE)</f>
        <v/>
      </c>
      <c r="K393" s="227" t="str">
        <f t="shared" ref="K393:K405" si="130">VLOOKUP($E393,DI_schema,6,FALSE)</f>
        <v/>
      </c>
      <c r="L393" s="227" t="str">
        <f t="shared" ref="L393:L405" si="131">VLOOKUP($E393,DI_schema,7,FALSE)</f>
        <v/>
      </c>
      <c r="M393" s="227" t="str">
        <f t="shared" ref="M393:M405" si="132">IF(LEN(VLOOKUP($E393,DI_schema,8,FALSE))&gt;0,"Yes","")</f>
        <v/>
      </c>
    </row>
    <row r="394" spans="1:13" outlineLevel="1" x14ac:dyDescent="0.25">
      <c r="A394" s="141" t="str">
        <f t="shared" si="118"/>
        <v xml:space="preserve">Fieldwork Requests; </v>
      </c>
      <c r="B394" s="256" t="s">
        <v>222</v>
      </c>
      <c r="E394" s="227" t="s">
        <v>137</v>
      </c>
      <c r="F394" s="227" t="s">
        <v>118</v>
      </c>
      <c r="G394" s="227" t="str">
        <f t="shared" si="126"/>
        <v>string</v>
      </c>
      <c r="H394" s="227" t="str">
        <f t="shared" si="127"/>
        <v/>
      </c>
      <c r="I394" s="227">
        <f t="shared" si="128"/>
        <v>10</v>
      </c>
      <c r="J394" s="227" t="str">
        <f t="shared" si="129"/>
        <v/>
      </c>
      <c r="K394" s="227" t="str">
        <f t="shared" si="130"/>
        <v/>
      </c>
      <c r="L394" s="227" t="str">
        <f t="shared" si="131"/>
        <v/>
      </c>
      <c r="M394" s="227" t="str">
        <f t="shared" si="132"/>
        <v/>
      </c>
    </row>
    <row r="395" spans="1:13" outlineLevel="1" x14ac:dyDescent="0.25">
      <c r="A395" s="141" t="str">
        <f t="shared" si="118"/>
        <v xml:space="preserve">Fieldwork Requests; </v>
      </c>
      <c r="B395" s="256" t="s">
        <v>222</v>
      </c>
      <c r="E395" s="227" t="s">
        <v>138</v>
      </c>
      <c r="F395" s="227" t="s">
        <v>118</v>
      </c>
      <c r="G395" s="227" t="str">
        <f t="shared" si="126"/>
        <v>string</v>
      </c>
      <c r="H395" s="227" t="str">
        <f t="shared" si="127"/>
        <v/>
      </c>
      <c r="I395" s="227">
        <f t="shared" si="128"/>
        <v>40</v>
      </c>
      <c r="J395" s="227" t="str">
        <f t="shared" si="129"/>
        <v/>
      </c>
      <c r="K395" s="227" t="str">
        <f t="shared" si="130"/>
        <v/>
      </c>
      <c r="L395" s="227" t="str">
        <f t="shared" si="131"/>
        <v/>
      </c>
      <c r="M395" s="227" t="str">
        <f t="shared" si="132"/>
        <v/>
      </c>
    </row>
    <row r="396" spans="1:13" outlineLevel="1" x14ac:dyDescent="0.25">
      <c r="A396" s="141" t="str">
        <f t="shared" si="118"/>
        <v xml:space="preserve">Fieldwork Requests; </v>
      </c>
      <c r="B396" s="256" t="s">
        <v>222</v>
      </c>
      <c r="E396" s="227" t="s">
        <v>139</v>
      </c>
      <c r="F396" s="227" t="s">
        <v>118</v>
      </c>
      <c r="G396" s="227" t="str">
        <f t="shared" si="126"/>
        <v>string</v>
      </c>
      <c r="H396" s="227" t="str">
        <f t="shared" si="127"/>
        <v/>
      </c>
      <c r="I396" s="227">
        <f t="shared" si="128"/>
        <v>40</v>
      </c>
      <c r="J396" s="227" t="str">
        <f t="shared" si="129"/>
        <v/>
      </c>
      <c r="K396" s="227" t="str">
        <f t="shared" si="130"/>
        <v/>
      </c>
      <c r="L396" s="227" t="str">
        <f t="shared" si="131"/>
        <v/>
      </c>
      <c r="M396" s="227" t="str">
        <f t="shared" si="132"/>
        <v/>
      </c>
    </row>
    <row r="397" spans="1:13" outlineLevel="1" x14ac:dyDescent="0.25">
      <c r="A397" s="141" t="str">
        <f t="shared" si="118"/>
        <v xml:space="preserve">Fieldwork Requests; </v>
      </c>
      <c r="B397" s="256" t="s">
        <v>222</v>
      </c>
      <c r="E397" s="227" t="s">
        <v>140</v>
      </c>
      <c r="F397" s="227" t="s">
        <v>118</v>
      </c>
      <c r="G397" s="227" t="str">
        <f t="shared" si="126"/>
        <v>string</v>
      </c>
      <c r="H397" s="227" t="str">
        <f t="shared" si="127"/>
        <v/>
      </c>
      <c r="I397" s="227">
        <f t="shared" si="128"/>
        <v>10</v>
      </c>
      <c r="J397" s="227" t="str">
        <f t="shared" si="129"/>
        <v/>
      </c>
      <c r="K397" s="227" t="str">
        <f t="shared" si="130"/>
        <v/>
      </c>
      <c r="L397" s="227" t="str">
        <f t="shared" si="131"/>
        <v/>
      </c>
      <c r="M397" s="227" t="str">
        <f t="shared" si="132"/>
        <v>Yes</v>
      </c>
    </row>
    <row r="398" spans="1:13" outlineLevel="1" x14ac:dyDescent="0.25">
      <c r="A398" s="141" t="str">
        <f t="shared" si="118"/>
        <v xml:space="preserve">Fieldwork Requests; </v>
      </c>
      <c r="B398" s="256" t="s">
        <v>222</v>
      </c>
      <c r="E398" s="227" t="s">
        <v>141</v>
      </c>
      <c r="F398" s="227" t="s">
        <v>102</v>
      </c>
      <c r="G398" s="227" t="str">
        <f t="shared" si="126"/>
        <v>string</v>
      </c>
      <c r="H398" s="227" t="str">
        <f t="shared" si="127"/>
        <v/>
      </c>
      <c r="I398" s="227">
        <f t="shared" si="128"/>
        <v>60</v>
      </c>
      <c r="J398" s="227" t="str">
        <f t="shared" si="129"/>
        <v/>
      </c>
      <c r="K398" s="227" t="str">
        <f t="shared" si="130"/>
        <v/>
      </c>
      <c r="L398" s="227" t="str">
        <f t="shared" si="131"/>
        <v/>
      </c>
      <c r="M398" s="227" t="str">
        <f t="shared" si="132"/>
        <v>Yes</v>
      </c>
    </row>
    <row r="399" spans="1:13" outlineLevel="1" x14ac:dyDescent="0.25">
      <c r="A399" s="141" t="str">
        <f t="shared" si="118"/>
        <v xml:space="preserve">Fieldwork Requests; </v>
      </c>
      <c r="B399" s="256" t="s">
        <v>222</v>
      </c>
      <c r="E399" s="227" t="s">
        <v>142</v>
      </c>
      <c r="F399" s="227" t="s">
        <v>118</v>
      </c>
      <c r="G399" s="227" t="str">
        <f t="shared" si="126"/>
        <v>string</v>
      </c>
      <c r="H399" s="227" t="str">
        <f t="shared" si="127"/>
        <v/>
      </c>
      <c r="I399" s="227">
        <f t="shared" si="128"/>
        <v>40</v>
      </c>
      <c r="J399" s="227" t="str">
        <f t="shared" si="129"/>
        <v/>
      </c>
      <c r="K399" s="227" t="str">
        <f t="shared" si="130"/>
        <v/>
      </c>
      <c r="L399" s="227" t="str">
        <f t="shared" si="131"/>
        <v/>
      </c>
      <c r="M399" s="227" t="str">
        <f t="shared" si="132"/>
        <v/>
      </c>
    </row>
    <row r="400" spans="1:13" outlineLevel="1" x14ac:dyDescent="0.25">
      <c r="A400" s="141" t="str">
        <f t="shared" si="118"/>
        <v xml:space="preserve">Fieldwork Requests; </v>
      </c>
      <c r="B400" s="256" t="s">
        <v>222</v>
      </c>
      <c r="E400" s="227" t="s">
        <v>143</v>
      </c>
      <c r="F400" s="227" t="s">
        <v>118</v>
      </c>
      <c r="G400" s="227" t="str">
        <f t="shared" si="126"/>
        <v>string</v>
      </c>
      <c r="H400" s="227" t="str">
        <f t="shared" si="127"/>
        <v/>
      </c>
      <c r="I400" s="227">
        <f t="shared" si="128"/>
        <v>40</v>
      </c>
      <c r="J400" s="227" t="str">
        <f t="shared" si="129"/>
        <v/>
      </c>
      <c r="K400" s="227" t="str">
        <f t="shared" si="130"/>
        <v/>
      </c>
      <c r="L400" s="227" t="str">
        <f t="shared" si="131"/>
        <v/>
      </c>
      <c r="M400" s="227" t="str">
        <f t="shared" si="132"/>
        <v/>
      </c>
    </row>
    <row r="401" spans="1:13" outlineLevel="1" x14ac:dyDescent="0.25">
      <c r="A401" s="141" t="str">
        <f t="shared" si="118"/>
        <v xml:space="preserve">Fieldwork Requests; </v>
      </c>
      <c r="B401" s="256" t="s">
        <v>222</v>
      </c>
      <c r="E401" s="227" t="s">
        <v>144</v>
      </c>
      <c r="F401" s="227" t="s">
        <v>118</v>
      </c>
      <c r="G401" s="227" t="str">
        <f t="shared" si="126"/>
        <v>string</v>
      </c>
      <c r="H401" s="227" t="str">
        <f t="shared" si="127"/>
        <v/>
      </c>
      <c r="I401" s="227">
        <f t="shared" si="128"/>
        <v>10</v>
      </c>
      <c r="J401" s="227" t="str">
        <f t="shared" si="129"/>
        <v/>
      </c>
      <c r="K401" s="227" t="str">
        <f t="shared" si="130"/>
        <v/>
      </c>
      <c r="L401" s="227" t="str">
        <f t="shared" si="131"/>
        <v/>
      </c>
      <c r="M401" s="227" t="str">
        <f t="shared" si="132"/>
        <v/>
      </c>
    </row>
    <row r="402" spans="1:13" outlineLevel="1" x14ac:dyDescent="0.25">
      <c r="A402" s="141" t="str">
        <f t="shared" si="118"/>
        <v xml:space="preserve">Fieldwork Requests; </v>
      </c>
      <c r="B402" s="256" t="s">
        <v>222</v>
      </c>
      <c r="E402" s="227" t="s">
        <v>145</v>
      </c>
      <c r="F402" s="227" t="s">
        <v>118</v>
      </c>
      <c r="G402" s="227" t="str">
        <f t="shared" si="126"/>
        <v>string</v>
      </c>
      <c r="H402" s="227" t="str">
        <f t="shared" si="127"/>
        <v/>
      </c>
      <c r="I402" s="227">
        <f t="shared" si="128"/>
        <v>40</v>
      </c>
      <c r="J402" s="227" t="str">
        <f t="shared" si="129"/>
        <v/>
      </c>
      <c r="K402" s="227" t="str">
        <f t="shared" si="130"/>
        <v/>
      </c>
      <c r="L402" s="227" t="str">
        <f t="shared" si="131"/>
        <v/>
      </c>
      <c r="M402" s="227" t="str">
        <f t="shared" si="132"/>
        <v/>
      </c>
    </row>
    <row r="403" spans="1:13" outlineLevel="1" x14ac:dyDescent="0.25">
      <c r="A403" s="141" t="str">
        <f t="shared" si="118"/>
        <v xml:space="preserve">Fieldwork Requests; </v>
      </c>
      <c r="B403" s="256" t="s">
        <v>222</v>
      </c>
      <c r="E403" s="227" t="s">
        <v>146</v>
      </c>
      <c r="F403" s="227" t="s">
        <v>118</v>
      </c>
      <c r="G403" s="227" t="str">
        <f t="shared" si="126"/>
        <v>string</v>
      </c>
      <c r="H403" s="227" t="str">
        <f t="shared" si="127"/>
        <v/>
      </c>
      <c r="I403" s="227">
        <f t="shared" si="128"/>
        <v>3</v>
      </c>
      <c r="J403" s="227" t="str">
        <f t="shared" si="129"/>
        <v/>
      </c>
      <c r="K403" s="227" t="str">
        <f t="shared" si="130"/>
        <v/>
      </c>
      <c r="L403" s="227" t="str">
        <f t="shared" si="131"/>
        <v/>
      </c>
      <c r="M403" s="227" t="str">
        <f t="shared" si="132"/>
        <v/>
      </c>
    </row>
    <row r="404" spans="1:13" outlineLevel="1" x14ac:dyDescent="0.25">
      <c r="A404" s="141" t="str">
        <f t="shared" si="118"/>
        <v xml:space="preserve">Fieldwork Requests; </v>
      </c>
      <c r="B404" s="256" t="s">
        <v>222</v>
      </c>
      <c r="E404" s="227" t="s">
        <v>171</v>
      </c>
      <c r="F404" s="227" t="s">
        <v>118</v>
      </c>
      <c r="G404" s="227" t="str">
        <f t="shared" si="126"/>
        <v>string</v>
      </c>
      <c r="H404" s="227" t="str">
        <f t="shared" si="127"/>
        <v/>
      </c>
      <c r="I404" s="227">
        <f t="shared" si="128"/>
        <v>40</v>
      </c>
      <c r="J404" s="227" t="str">
        <f t="shared" si="129"/>
        <v/>
      </c>
      <c r="K404" s="227" t="str">
        <f t="shared" si="130"/>
        <v/>
      </c>
      <c r="L404" s="227" t="str">
        <f t="shared" si="131"/>
        <v/>
      </c>
      <c r="M404" s="227" t="str">
        <f t="shared" si="132"/>
        <v/>
      </c>
    </row>
    <row r="405" spans="1:13" outlineLevel="1" x14ac:dyDescent="0.25">
      <c r="A405" s="141" t="str">
        <f t="shared" si="118"/>
        <v xml:space="preserve">Fieldwork Requests; </v>
      </c>
      <c r="B405" s="256" t="s">
        <v>222</v>
      </c>
      <c r="E405" s="227" t="s">
        <v>147</v>
      </c>
      <c r="F405" s="227" t="s">
        <v>118</v>
      </c>
      <c r="G405" s="227" t="str">
        <f t="shared" si="126"/>
        <v>string</v>
      </c>
      <c r="H405" s="227" t="str">
        <f t="shared" si="127"/>
        <v/>
      </c>
      <c r="I405" s="227">
        <f t="shared" si="128"/>
        <v>3</v>
      </c>
      <c r="J405" s="227" t="str">
        <f t="shared" si="129"/>
        <v/>
      </c>
      <c r="K405" s="227" t="str">
        <f t="shared" si="130"/>
        <v/>
      </c>
      <c r="L405" s="227" t="str">
        <f t="shared" si="131"/>
        <v/>
      </c>
      <c r="M405" s="227" t="str">
        <f t="shared" si="132"/>
        <v/>
      </c>
    </row>
    <row r="406" spans="1:13" outlineLevel="1" x14ac:dyDescent="0.25">
      <c r="A406" s="141" t="str">
        <f t="shared" si="118"/>
        <v xml:space="preserve">Fieldwork Requests; </v>
      </c>
      <c r="B406" s="256" t="s">
        <v>222</v>
      </c>
      <c r="C406" s="259" t="s">
        <v>172</v>
      </c>
    </row>
    <row r="407" spans="1:13" outlineLevel="1" x14ac:dyDescent="0.25">
      <c r="A407" s="141" t="str">
        <f t="shared" si="118"/>
        <v xml:space="preserve">Fieldwork Requests; </v>
      </c>
      <c r="B407" s="256" t="s">
        <v>222</v>
      </c>
      <c r="C407" s="258" t="s">
        <v>173</v>
      </c>
      <c r="D407" s="227" t="s">
        <v>118</v>
      </c>
      <c r="E407" s="227" t="s">
        <v>174</v>
      </c>
      <c r="F407" s="227" t="s">
        <v>102</v>
      </c>
      <c r="G407" s="227" t="str">
        <f t="shared" ref="G407:G440" si="133">VLOOKUP(E407,DI_schema,2,FALSE)</f>
        <v>string</v>
      </c>
      <c r="H407" s="227" t="str">
        <f t="shared" ref="H407:H440" si="134">VLOOKUP($E407,DI_schema,3,FALSE)</f>
        <v/>
      </c>
      <c r="I407" s="227">
        <f t="shared" ref="I407:I440" si="135">VLOOKUP($E407,DI_schema,4,FALSE)</f>
        <v>10</v>
      </c>
      <c r="J407" s="227" t="str">
        <f t="shared" ref="J407:J440" si="136">VLOOKUP($E407,DI_schema,5,FALSE)</f>
        <v/>
      </c>
      <c r="K407" s="227" t="str">
        <f t="shared" ref="K407:K440" si="137">VLOOKUP($E407,DI_schema,6,FALSE)</f>
        <v/>
      </c>
      <c r="L407" s="227" t="str">
        <f t="shared" ref="L407:L440" si="138">VLOOKUP($E407,DI_schema,7,FALSE)</f>
        <v/>
      </c>
      <c r="M407" s="227" t="str">
        <f t="shared" ref="M407:M440" si="139">IF(LEN(VLOOKUP($E407,DI_schema,8,FALSE))&gt;0,"Yes","")</f>
        <v/>
      </c>
    </row>
    <row r="408" spans="1:13" outlineLevel="1" x14ac:dyDescent="0.25">
      <c r="A408" s="141" t="str">
        <f t="shared" si="118"/>
        <v xml:space="preserve">Fieldwork Requests; </v>
      </c>
      <c r="B408" s="256" t="s">
        <v>222</v>
      </c>
      <c r="E408" s="227" t="s">
        <v>144</v>
      </c>
      <c r="F408" s="227" t="s">
        <v>118</v>
      </c>
      <c r="G408" s="227" t="str">
        <f t="shared" si="133"/>
        <v>string</v>
      </c>
      <c r="H408" s="227" t="str">
        <f t="shared" si="134"/>
        <v/>
      </c>
      <c r="I408" s="227">
        <f t="shared" si="135"/>
        <v>10</v>
      </c>
      <c r="J408" s="227" t="str">
        <f t="shared" si="136"/>
        <v/>
      </c>
      <c r="K408" s="227" t="str">
        <f t="shared" si="137"/>
        <v/>
      </c>
      <c r="L408" s="227" t="str">
        <f t="shared" si="138"/>
        <v/>
      </c>
      <c r="M408" s="227" t="str">
        <f t="shared" si="139"/>
        <v/>
      </c>
    </row>
    <row r="409" spans="1:13" outlineLevel="1" x14ac:dyDescent="0.25">
      <c r="A409" s="141" t="str">
        <f t="shared" si="118"/>
        <v xml:space="preserve">Fieldwork Requests; </v>
      </c>
      <c r="B409" s="256" t="s">
        <v>222</v>
      </c>
      <c r="E409" s="227" t="s">
        <v>145</v>
      </c>
      <c r="F409" s="227" t="s">
        <v>118</v>
      </c>
      <c r="G409" s="227" t="str">
        <f t="shared" si="133"/>
        <v>string</v>
      </c>
      <c r="H409" s="227" t="str">
        <f t="shared" si="134"/>
        <v/>
      </c>
      <c r="I409" s="227">
        <f t="shared" si="135"/>
        <v>40</v>
      </c>
      <c r="J409" s="227" t="str">
        <f t="shared" si="136"/>
        <v/>
      </c>
      <c r="K409" s="227" t="str">
        <f t="shared" si="137"/>
        <v/>
      </c>
      <c r="L409" s="227" t="str">
        <f t="shared" si="138"/>
        <v/>
      </c>
      <c r="M409" s="227" t="str">
        <f t="shared" si="139"/>
        <v/>
      </c>
    </row>
    <row r="410" spans="1:13" outlineLevel="1" x14ac:dyDescent="0.25">
      <c r="A410" s="141" t="str">
        <f t="shared" si="118"/>
        <v xml:space="preserve">Fieldwork Requests; </v>
      </c>
      <c r="B410" s="256" t="s">
        <v>222</v>
      </c>
      <c r="E410" s="227" t="s">
        <v>147</v>
      </c>
      <c r="F410" s="227" t="s">
        <v>118</v>
      </c>
      <c r="G410" s="227" t="str">
        <f t="shared" si="133"/>
        <v>string</v>
      </c>
      <c r="H410" s="227" t="str">
        <f t="shared" si="134"/>
        <v/>
      </c>
      <c r="I410" s="227">
        <f t="shared" si="135"/>
        <v>3</v>
      </c>
      <c r="J410" s="227" t="str">
        <f t="shared" si="136"/>
        <v/>
      </c>
      <c r="K410" s="227" t="str">
        <f t="shared" si="137"/>
        <v/>
      </c>
      <c r="L410" s="227" t="str">
        <f t="shared" si="138"/>
        <v/>
      </c>
      <c r="M410" s="227" t="str">
        <f t="shared" si="139"/>
        <v/>
      </c>
    </row>
    <row r="411" spans="1:13" outlineLevel="1" x14ac:dyDescent="0.25">
      <c r="A411" s="141" t="str">
        <f t="shared" si="118"/>
        <v xml:space="preserve">Fieldwork Requests; </v>
      </c>
      <c r="B411" s="256" t="s">
        <v>222</v>
      </c>
      <c r="C411" s="141" t="s">
        <v>175</v>
      </c>
      <c r="D411" s="227" t="s">
        <v>118</v>
      </c>
      <c r="E411" s="227" t="s">
        <v>176</v>
      </c>
      <c r="F411" s="227" t="s">
        <v>118</v>
      </c>
      <c r="G411" s="227" t="str">
        <f t="shared" si="133"/>
        <v>string</v>
      </c>
      <c r="H411" s="227" t="str">
        <f t="shared" si="134"/>
        <v/>
      </c>
      <c r="I411" s="227">
        <f t="shared" si="135"/>
        <v>40</v>
      </c>
      <c r="J411" s="227" t="str">
        <f t="shared" si="136"/>
        <v/>
      </c>
      <c r="K411" s="227" t="str">
        <f t="shared" si="137"/>
        <v/>
      </c>
      <c r="L411" s="227" t="str">
        <f t="shared" si="138"/>
        <v/>
      </c>
      <c r="M411" s="227" t="str">
        <f t="shared" si="139"/>
        <v/>
      </c>
    </row>
    <row r="412" spans="1:13" outlineLevel="1" x14ac:dyDescent="0.25">
      <c r="A412" s="141" t="str">
        <f t="shared" si="118"/>
        <v xml:space="preserve">Fieldwork Requests; </v>
      </c>
      <c r="B412" s="256" t="s">
        <v>222</v>
      </c>
      <c r="E412" s="227" t="s">
        <v>220</v>
      </c>
      <c r="F412" s="227" t="s">
        <v>118</v>
      </c>
      <c r="G412" s="227" t="str">
        <f t="shared" si="133"/>
        <v>string</v>
      </c>
      <c r="H412" s="227" t="str">
        <f t="shared" si="134"/>
        <v/>
      </c>
      <c r="I412" s="227">
        <f t="shared" si="135"/>
        <v>40</v>
      </c>
      <c r="J412" s="227" t="str">
        <f t="shared" si="136"/>
        <v/>
      </c>
      <c r="K412" s="227" t="str">
        <f t="shared" si="137"/>
        <v/>
      </c>
      <c r="L412" s="227" t="str">
        <f t="shared" si="138"/>
        <v/>
      </c>
      <c r="M412" s="227" t="str">
        <f t="shared" si="139"/>
        <v/>
      </c>
    </row>
    <row r="413" spans="1:13" outlineLevel="1" x14ac:dyDescent="0.25">
      <c r="A413" s="141" t="str">
        <f t="shared" si="118"/>
        <v xml:space="preserve">Fieldwork Requests; </v>
      </c>
      <c r="B413" s="256" t="s">
        <v>222</v>
      </c>
      <c r="C413" s="258" t="s">
        <v>214</v>
      </c>
      <c r="D413" s="227" t="s">
        <v>118</v>
      </c>
      <c r="E413" s="227" t="s">
        <v>162</v>
      </c>
      <c r="F413" s="227" t="s">
        <v>118</v>
      </c>
      <c r="G413" s="227" t="str">
        <f t="shared" si="133"/>
        <v>string</v>
      </c>
      <c r="H413" s="227" t="str">
        <f t="shared" si="134"/>
        <v/>
      </c>
      <c r="I413" s="227">
        <f t="shared" si="135"/>
        <v>70</v>
      </c>
      <c r="J413" s="227" t="str">
        <f t="shared" si="136"/>
        <v/>
      </c>
      <c r="K413" s="227" t="str">
        <f t="shared" si="137"/>
        <v/>
      </c>
      <c r="L413" s="227" t="str">
        <f t="shared" si="138"/>
        <v/>
      </c>
      <c r="M413" s="227" t="str">
        <f t="shared" si="139"/>
        <v/>
      </c>
    </row>
    <row r="414" spans="1:13" outlineLevel="1" x14ac:dyDescent="0.25">
      <c r="A414" s="141" t="str">
        <f t="shared" si="118"/>
        <v xml:space="preserve">Fieldwork Requests; </v>
      </c>
      <c r="B414" s="256" t="s">
        <v>222</v>
      </c>
      <c r="C414" s="258" t="s">
        <v>163</v>
      </c>
      <c r="D414" s="227" t="s">
        <v>118</v>
      </c>
      <c r="E414" s="227" t="s">
        <v>164</v>
      </c>
      <c r="F414" s="227" t="s">
        <v>118</v>
      </c>
      <c r="G414" s="227" t="str">
        <f t="shared" si="133"/>
        <v>string</v>
      </c>
      <c r="H414" s="227" t="str">
        <f t="shared" si="134"/>
        <v/>
      </c>
      <c r="I414" s="227">
        <f t="shared" si="135"/>
        <v>20</v>
      </c>
      <c r="J414" s="227" t="str">
        <f t="shared" si="136"/>
        <v/>
      </c>
      <c r="K414" s="227" t="str">
        <f t="shared" si="137"/>
        <v/>
      </c>
      <c r="L414" s="227" t="str">
        <f t="shared" si="138"/>
        <v/>
      </c>
      <c r="M414" s="227" t="str">
        <f t="shared" si="139"/>
        <v/>
      </c>
    </row>
    <row r="415" spans="1:13" outlineLevel="1" x14ac:dyDescent="0.25">
      <c r="A415" s="141" t="str">
        <f t="shared" si="118"/>
        <v xml:space="preserve">Fieldwork Requests; </v>
      </c>
      <c r="B415" s="256" t="s">
        <v>222</v>
      </c>
      <c r="C415" s="258"/>
      <c r="E415" s="227" t="s">
        <v>165</v>
      </c>
      <c r="F415" s="227" t="s">
        <v>118</v>
      </c>
      <c r="G415" s="227" t="str">
        <f t="shared" si="133"/>
        <v>string</v>
      </c>
      <c r="H415" s="227" t="str">
        <f t="shared" si="134"/>
        <v/>
      </c>
      <c r="I415" s="227">
        <f t="shared" si="135"/>
        <v>10</v>
      </c>
      <c r="J415" s="227" t="str">
        <f t="shared" si="136"/>
        <v/>
      </c>
      <c r="K415" s="227" t="str">
        <f t="shared" si="137"/>
        <v/>
      </c>
      <c r="L415" s="227" t="str">
        <f t="shared" si="138"/>
        <v/>
      </c>
      <c r="M415" s="227" t="str">
        <f t="shared" si="139"/>
        <v/>
      </c>
    </row>
    <row r="416" spans="1:13" outlineLevel="1" x14ac:dyDescent="0.25">
      <c r="A416" s="141" t="str">
        <f t="shared" si="118"/>
        <v xml:space="preserve">Fieldwork Requests; </v>
      </c>
      <c r="B416" s="256" t="s">
        <v>222</v>
      </c>
      <c r="C416" s="258" t="s">
        <v>166</v>
      </c>
      <c r="D416" s="227" t="s">
        <v>118</v>
      </c>
      <c r="E416" s="227" t="s">
        <v>164</v>
      </c>
      <c r="F416" s="227" t="s">
        <v>118</v>
      </c>
      <c r="G416" s="227" t="str">
        <f t="shared" si="133"/>
        <v>string</v>
      </c>
      <c r="H416" s="227" t="str">
        <f t="shared" si="134"/>
        <v/>
      </c>
      <c r="I416" s="227">
        <f t="shared" si="135"/>
        <v>20</v>
      </c>
      <c r="J416" s="227" t="str">
        <f t="shared" si="136"/>
        <v/>
      </c>
      <c r="K416" s="227" t="str">
        <f t="shared" si="137"/>
        <v/>
      </c>
      <c r="L416" s="227" t="str">
        <f t="shared" si="138"/>
        <v/>
      </c>
      <c r="M416" s="227" t="str">
        <f t="shared" si="139"/>
        <v/>
      </c>
    </row>
    <row r="417" spans="1:13" outlineLevel="1" x14ac:dyDescent="0.25">
      <c r="A417" s="141" t="str">
        <f t="shared" si="118"/>
        <v xml:space="preserve">Fieldwork Requests; </v>
      </c>
      <c r="B417" s="256" t="s">
        <v>222</v>
      </c>
      <c r="C417" s="258"/>
      <c r="E417" s="227" t="s">
        <v>165</v>
      </c>
      <c r="F417" s="227" t="s">
        <v>118</v>
      </c>
      <c r="G417" s="227" t="str">
        <f t="shared" si="133"/>
        <v>string</v>
      </c>
      <c r="H417" s="227" t="str">
        <f t="shared" si="134"/>
        <v/>
      </c>
      <c r="I417" s="227">
        <f t="shared" si="135"/>
        <v>10</v>
      </c>
      <c r="J417" s="227" t="str">
        <f t="shared" si="136"/>
        <v/>
      </c>
      <c r="K417" s="227" t="str">
        <f t="shared" si="137"/>
        <v/>
      </c>
      <c r="L417" s="227" t="str">
        <f t="shared" si="138"/>
        <v/>
      </c>
      <c r="M417" s="227" t="str">
        <f t="shared" si="139"/>
        <v/>
      </c>
    </row>
    <row r="418" spans="1:13" outlineLevel="1" x14ac:dyDescent="0.25">
      <c r="A418" s="141" t="str">
        <f t="shared" si="118"/>
        <v xml:space="preserve">Fieldwork Requests; </v>
      </c>
      <c r="B418" s="256" t="s">
        <v>222</v>
      </c>
      <c r="C418" s="258" t="s">
        <v>167</v>
      </c>
      <c r="D418" s="227" t="s">
        <v>118</v>
      </c>
      <c r="E418" s="227" t="s">
        <v>164</v>
      </c>
      <c r="F418" s="227" t="s">
        <v>118</v>
      </c>
      <c r="G418" s="227" t="str">
        <f t="shared" si="133"/>
        <v>string</v>
      </c>
      <c r="H418" s="227" t="str">
        <f t="shared" si="134"/>
        <v/>
      </c>
      <c r="I418" s="227">
        <f t="shared" si="135"/>
        <v>20</v>
      </c>
      <c r="J418" s="227" t="str">
        <f t="shared" si="136"/>
        <v/>
      </c>
      <c r="K418" s="227" t="str">
        <f t="shared" si="137"/>
        <v/>
      </c>
      <c r="L418" s="227" t="str">
        <f t="shared" si="138"/>
        <v/>
      </c>
      <c r="M418" s="227" t="str">
        <f t="shared" si="139"/>
        <v/>
      </c>
    </row>
    <row r="419" spans="1:13" outlineLevel="1" x14ac:dyDescent="0.25">
      <c r="A419" s="141" t="str">
        <f t="shared" si="118"/>
        <v xml:space="preserve">Fieldwork Requests; </v>
      </c>
      <c r="B419" s="256" t="s">
        <v>222</v>
      </c>
      <c r="C419" s="258"/>
      <c r="E419" s="227" t="s">
        <v>165</v>
      </c>
      <c r="F419" s="227" t="s">
        <v>118</v>
      </c>
      <c r="G419" s="227" t="str">
        <f t="shared" si="133"/>
        <v>string</v>
      </c>
      <c r="H419" s="227" t="str">
        <f t="shared" si="134"/>
        <v/>
      </c>
      <c r="I419" s="227">
        <f t="shared" si="135"/>
        <v>10</v>
      </c>
      <c r="J419" s="227" t="str">
        <f t="shared" si="136"/>
        <v/>
      </c>
      <c r="K419" s="227" t="str">
        <f t="shared" si="137"/>
        <v/>
      </c>
      <c r="L419" s="227" t="str">
        <f t="shared" si="138"/>
        <v/>
      </c>
      <c r="M419" s="227" t="str">
        <f t="shared" si="139"/>
        <v/>
      </c>
    </row>
    <row r="420" spans="1:13" outlineLevel="1" x14ac:dyDescent="0.25">
      <c r="A420" s="141" t="str">
        <f t="shared" si="118"/>
        <v xml:space="preserve">Fieldwork Requests; </v>
      </c>
      <c r="B420" s="256" t="s">
        <v>222</v>
      </c>
      <c r="C420" s="258" t="s">
        <v>213</v>
      </c>
      <c r="D420" s="227" t="s">
        <v>118</v>
      </c>
      <c r="E420" s="227" t="s">
        <v>170</v>
      </c>
      <c r="F420" s="227" t="s">
        <v>118</v>
      </c>
      <c r="G420" s="227" t="str">
        <f t="shared" si="133"/>
        <v>string</v>
      </c>
      <c r="H420" s="227" t="str">
        <f t="shared" si="134"/>
        <v/>
      </c>
      <c r="I420" s="227">
        <f t="shared" si="135"/>
        <v>40</v>
      </c>
      <c r="J420" s="227" t="str">
        <f t="shared" si="136"/>
        <v/>
      </c>
      <c r="K420" s="227" t="str">
        <f t="shared" si="137"/>
        <v/>
      </c>
      <c r="L420" s="227" t="str">
        <f t="shared" si="138"/>
        <v/>
      </c>
      <c r="M420" s="227" t="str">
        <f t="shared" si="139"/>
        <v/>
      </c>
    </row>
    <row r="421" spans="1:13" outlineLevel="1" x14ac:dyDescent="0.25">
      <c r="A421" s="141" t="str">
        <f t="shared" si="118"/>
        <v xml:space="preserve">Fieldwork Requests; </v>
      </c>
      <c r="B421" s="256" t="s">
        <v>222</v>
      </c>
      <c r="C421" s="258"/>
      <c r="E421" s="227" t="s">
        <v>137</v>
      </c>
      <c r="F421" s="227" t="s">
        <v>118</v>
      </c>
      <c r="G421" s="227" t="str">
        <f t="shared" si="133"/>
        <v>string</v>
      </c>
      <c r="H421" s="227" t="str">
        <f t="shared" si="134"/>
        <v/>
      </c>
      <c r="I421" s="227">
        <f t="shared" si="135"/>
        <v>10</v>
      </c>
      <c r="J421" s="227" t="str">
        <f t="shared" si="136"/>
        <v/>
      </c>
      <c r="K421" s="227" t="str">
        <f t="shared" si="137"/>
        <v/>
      </c>
      <c r="L421" s="227" t="str">
        <f t="shared" si="138"/>
        <v/>
      </c>
      <c r="M421" s="227" t="str">
        <f t="shared" si="139"/>
        <v/>
      </c>
    </row>
    <row r="422" spans="1:13" outlineLevel="1" x14ac:dyDescent="0.25">
      <c r="A422" s="141" t="str">
        <f t="shared" si="118"/>
        <v xml:space="preserve">Fieldwork Requests; </v>
      </c>
      <c r="B422" s="256" t="s">
        <v>222</v>
      </c>
      <c r="E422" s="227" t="s">
        <v>138</v>
      </c>
      <c r="F422" s="227" t="s">
        <v>118</v>
      </c>
      <c r="G422" s="227" t="str">
        <f t="shared" si="133"/>
        <v>string</v>
      </c>
      <c r="H422" s="227" t="str">
        <f t="shared" si="134"/>
        <v/>
      </c>
      <c r="I422" s="227">
        <f t="shared" si="135"/>
        <v>40</v>
      </c>
      <c r="J422" s="227" t="str">
        <f t="shared" si="136"/>
        <v/>
      </c>
      <c r="K422" s="227" t="str">
        <f t="shared" si="137"/>
        <v/>
      </c>
      <c r="L422" s="227" t="str">
        <f t="shared" si="138"/>
        <v/>
      </c>
      <c r="M422" s="227" t="str">
        <f t="shared" si="139"/>
        <v/>
      </c>
    </row>
    <row r="423" spans="1:13" outlineLevel="1" x14ac:dyDescent="0.25">
      <c r="A423" s="141" t="str">
        <f t="shared" si="118"/>
        <v xml:space="preserve">Fieldwork Requests; </v>
      </c>
      <c r="B423" s="256" t="s">
        <v>222</v>
      </c>
      <c r="E423" s="227" t="s">
        <v>139</v>
      </c>
      <c r="F423" s="227" t="s">
        <v>118</v>
      </c>
      <c r="G423" s="227" t="str">
        <f t="shared" si="133"/>
        <v>string</v>
      </c>
      <c r="H423" s="227" t="str">
        <f t="shared" si="134"/>
        <v/>
      </c>
      <c r="I423" s="227">
        <f t="shared" si="135"/>
        <v>40</v>
      </c>
      <c r="J423" s="227" t="str">
        <f t="shared" si="136"/>
        <v/>
      </c>
      <c r="K423" s="227" t="str">
        <f t="shared" si="137"/>
        <v/>
      </c>
      <c r="L423" s="227" t="str">
        <f t="shared" si="138"/>
        <v/>
      </c>
      <c r="M423" s="227" t="str">
        <f t="shared" si="139"/>
        <v/>
      </c>
    </row>
    <row r="424" spans="1:13" outlineLevel="1" x14ac:dyDescent="0.25">
      <c r="A424" s="141" t="str">
        <f t="shared" si="118"/>
        <v xml:space="preserve">Fieldwork Requests; </v>
      </c>
      <c r="B424" s="256" t="s">
        <v>222</v>
      </c>
      <c r="E424" s="227" t="s">
        <v>140</v>
      </c>
      <c r="F424" s="227" t="s">
        <v>118</v>
      </c>
      <c r="G424" s="227" t="str">
        <f t="shared" si="133"/>
        <v>string</v>
      </c>
      <c r="H424" s="227" t="str">
        <f t="shared" si="134"/>
        <v/>
      </c>
      <c r="I424" s="227">
        <f t="shared" si="135"/>
        <v>10</v>
      </c>
      <c r="J424" s="227" t="str">
        <f t="shared" si="136"/>
        <v/>
      </c>
      <c r="K424" s="227" t="str">
        <f t="shared" si="137"/>
        <v/>
      </c>
      <c r="L424" s="227" t="str">
        <f t="shared" si="138"/>
        <v/>
      </c>
      <c r="M424" s="227" t="str">
        <f t="shared" si="139"/>
        <v>Yes</v>
      </c>
    </row>
    <row r="425" spans="1:13" outlineLevel="1" collapsed="1" x14ac:dyDescent="0.25">
      <c r="A425" s="141" t="str">
        <f t="shared" si="118"/>
        <v xml:space="preserve">Fieldwork Requests; </v>
      </c>
      <c r="B425" s="256" t="s">
        <v>222</v>
      </c>
      <c r="E425" s="227" t="s">
        <v>141</v>
      </c>
      <c r="F425" s="227" t="s">
        <v>102</v>
      </c>
      <c r="G425" s="227" t="str">
        <f t="shared" si="133"/>
        <v>string</v>
      </c>
      <c r="H425" s="227" t="str">
        <f t="shared" si="134"/>
        <v/>
      </c>
      <c r="I425" s="227">
        <f t="shared" si="135"/>
        <v>60</v>
      </c>
      <c r="J425" s="227" t="str">
        <f t="shared" si="136"/>
        <v/>
      </c>
      <c r="K425" s="227" t="str">
        <f t="shared" si="137"/>
        <v/>
      </c>
      <c r="L425" s="227" t="str">
        <f t="shared" si="138"/>
        <v/>
      </c>
      <c r="M425" s="227" t="str">
        <f t="shared" si="139"/>
        <v>Yes</v>
      </c>
    </row>
    <row r="426" spans="1:13" outlineLevel="1" x14ac:dyDescent="0.25">
      <c r="A426" s="141" t="str">
        <f t="shared" si="118"/>
        <v xml:space="preserve">Fieldwork Requests; </v>
      </c>
      <c r="B426" s="256" t="s">
        <v>222</v>
      </c>
      <c r="E426" s="227" t="s">
        <v>142</v>
      </c>
      <c r="F426" s="227" t="s">
        <v>118</v>
      </c>
      <c r="G426" s="227" t="str">
        <f t="shared" si="133"/>
        <v>string</v>
      </c>
      <c r="H426" s="227" t="str">
        <f t="shared" si="134"/>
        <v/>
      </c>
      <c r="I426" s="227">
        <f t="shared" si="135"/>
        <v>40</v>
      </c>
      <c r="J426" s="227" t="str">
        <f t="shared" si="136"/>
        <v/>
      </c>
      <c r="K426" s="227" t="str">
        <f t="shared" si="137"/>
        <v/>
      </c>
      <c r="L426" s="227" t="str">
        <f t="shared" si="138"/>
        <v/>
      </c>
      <c r="M426" s="227" t="str">
        <f t="shared" si="139"/>
        <v/>
      </c>
    </row>
    <row r="427" spans="1:13" outlineLevel="1" x14ac:dyDescent="0.25">
      <c r="A427" s="141" t="str">
        <f t="shared" si="118"/>
        <v xml:space="preserve">Fieldwork Requests; </v>
      </c>
      <c r="B427" s="256" t="s">
        <v>222</v>
      </c>
      <c r="E427" s="227" t="s">
        <v>143</v>
      </c>
      <c r="F427" s="227" t="s">
        <v>118</v>
      </c>
      <c r="G427" s="227" t="str">
        <f t="shared" si="133"/>
        <v>string</v>
      </c>
      <c r="H427" s="227" t="str">
        <f t="shared" si="134"/>
        <v/>
      </c>
      <c r="I427" s="227">
        <f t="shared" si="135"/>
        <v>40</v>
      </c>
      <c r="J427" s="227" t="str">
        <f t="shared" si="136"/>
        <v/>
      </c>
      <c r="K427" s="227" t="str">
        <f t="shared" si="137"/>
        <v/>
      </c>
      <c r="L427" s="227" t="str">
        <f t="shared" si="138"/>
        <v/>
      </c>
      <c r="M427" s="227" t="str">
        <f t="shared" si="139"/>
        <v/>
      </c>
    </row>
    <row r="428" spans="1:13" outlineLevel="1" x14ac:dyDescent="0.25">
      <c r="A428" s="141" t="str">
        <f t="shared" si="118"/>
        <v xml:space="preserve">Fieldwork Requests; </v>
      </c>
      <c r="B428" s="256" t="s">
        <v>222</v>
      </c>
      <c r="E428" s="227" t="s">
        <v>144</v>
      </c>
      <c r="F428" s="227" t="s">
        <v>118</v>
      </c>
      <c r="G428" s="227" t="str">
        <f t="shared" si="133"/>
        <v>string</v>
      </c>
      <c r="H428" s="227" t="str">
        <f t="shared" si="134"/>
        <v/>
      </c>
      <c r="I428" s="227">
        <f t="shared" si="135"/>
        <v>10</v>
      </c>
      <c r="J428" s="227" t="str">
        <f t="shared" si="136"/>
        <v/>
      </c>
      <c r="K428" s="227" t="str">
        <f t="shared" si="137"/>
        <v/>
      </c>
      <c r="L428" s="227" t="str">
        <f t="shared" si="138"/>
        <v/>
      </c>
      <c r="M428" s="227" t="str">
        <f t="shared" si="139"/>
        <v/>
      </c>
    </row>
    <row r="429" spans="1:13" outlineLevel="1" x14ac:dyDescent="0.25">
      <c r="A429" s="141" t="str">
        <f t="shared" si="118"/>
        <v xml:space="preserve">Fieldwork Requests; </v>
      </c>
      <c r="B429" s="256" t="s">
        <v>222</v>
      </c>
      <c r="E429" s="227" t="s">
        <v>145</v>
      </c>
      <c r="F429" s="227" t="s">
        <v>118</v>
      </c>
      <c r="G429" s="227" t="str">
        <f t="shared" si="133"/>
        <v>string</v>
      </c>
      <c r="H429" s="227" t="str">
        <f t="shared" si="134"/>
        <v/>
      </c>
      <c r="I429" s="227">
        <f t="shared" si="135"/>
        <v>40</v>
      </c>
      <c r="J429" s="227" t="str">
        <f t="shared" si="136"/>
        <v/>
      </c>
      <c r="K429" s="227" t="str">
        <f t="shared" si="137"/>
        <v/>
      </c>
      <c r="L429" s="227" t="str">
        <f t="shared" si="138"/>
        <v/>
      </c>
      <c r="M429" s="227" t="str">
        <f t="shared" si="139"/>
        <v/>
      </c>
    </row>
    <row r="430" spans="1:13" outlineLevel="1" x14ac:dyDescent="0.25">
      <c r="A430" s="141" t="str">
        <f t="shared" si="118"/>
        <v xml:space="preserve">Fieldwork Requests; </v>
      </c>
      <c r="B430" s="256" t="s">
        <v>222</v>
      </c>
      <c r="E430" s="227" t="s">
        <v>146</v>
      </c>
      <c r="F430" s="227" t="s">
        <v>118</v>
      </c>
      <c r="G430" s="227" t="str">
        <f t="shared" si="133"/>
        <v>string</v>
      </c>
      <c r="H430" s="227" t="str">
        <f t="shared" si="134"/>
        <v/>
      </c>
      <c r="I430" s="227">
        <f t="shared" si="135"/>
        <v>3</v>
      </c>
      <c r="J430" s="227" t="str">
        <f t="shared" si="136"/>
        <v/>
      </c>
      <c r="K430" s="227" t="str">
        <f t="shared" si="137"/>
        <v/>
      </c>
      <c r="L430" s="227" t="str">
        <f t="shared" si="138"/>
        <v/>
      </c>
      <c r="M430" s="227" t="str">
        <f t="shared" si="139"/>
        <v/>
      </c>
    </row>
    <row r="431" spans="1:13" outlineLevel="1" x14ac:dyDescent="0.25">
      <c r="A431" s="141" t="str">
        <f t="shared" si="118"/>
        <v xml:space="preserve">Fieldwork Requests; </v>
      </c>
      <c r="B431" s="256" t="s">
        <v>222</v>
      </c>
      <c r="E431" s="227" t="s">
        <v>171</v>
      </c>
      <c r="F431" s="227" t="s">
        <v>118</v>
      </c>
      <c r="G431" s="227" t="str">
        <f t="shared" si="133"/>
        <v>string</v>
      </c>
      <c r="H431" s="227" t="str">
        <f t="shared" si="134"/>
        <v/>
      </c>
      <c r="I431" s="227">
        <f t="shared" si="135"/>
        <v>40</v>
      </c>
      <c r="J431" s="227" t="str">
        <f t="shared" si="136"/>
        <v/>
      </c>
      <c r="K431" s="227" t="str">
        <f t="shared" si="137"/>
        <v/>
      </c>
      <c r="L431" s="227" t="str">
        <f t="shared" si="138"/>
        <v/>
      </c>
      <c r="M431" s="227" t="str">
        <f t="shared" si="139"/>
        <v/>
      </c>
    </row>
    <row r="432" spans="1:13" outlineLevel="1" x14ac:dyDescent="0.25">
      <c r="A432" s="141" t="str">
        <f t="shared" si="118"/>
        <v xml:space="preserve">Fieldwork Requests; </v>
      </c>
      <c r="B432" s="256" t="s">
        <v>222</v>
      </c>
      <c r="E432" s="227" t="s">
        <v>147</v>
      </c>
      <c r="F432" s="227" t="s">
        <v>118</v>
      </c>
      <c r="G432" s="227" t="str">
        <f t="shared" si="133"/>
        <v>string</v>
      </c>
      <c r="H432" s="227" t="str">
        <f t="shared" si="134"/>
        <v/>
      </c>
      <c r="I432" s="227">
        <f t="shared" si="135"/>
        <v>3</v>
      </c>
      <c r="J432" s="227" t="str">
        <f t="shared" si="136"/>
        <v/>
      </c>
      <c r="K432" s="227" t="str">
        <f t="shared" si="137"/>
        <v/>
      </c>
      <c r="L432" s="227" t="str">
        <f t="shared" si="138"/>
        <v/>
      </c>
      <c r="M432" s="227" t="str">
        <f t="shared" si="139"/>
        <v/>
      </c>
    </row>
    <row r="433" spans="1:13" outlineLevel="1" x14ac:dyDescent="0.25">
      <c r="A433" s="141" t="str">
        <f t="shared" ref="A433:A494" si="140">IF(B433="","",VLOOKUP(B433,mapping_result,2,FALSE))</f>
        <v xml:space="preserve">Fieldwork Requests; </v>
      </c>
      <c r="B433" s="256" t="s">
        <v>222</v>
      </c>
      <c r="C433" s="141" t="s">
        <v>178</v>
      </c>
      <c r="D433" s="227" t="s">
        <v>118</v>
      </c>
      <c r="E433" s="227" t="s">
        <v>162</v>
      </c>
      <c r="F433" s="227" t="s">
        <v>118</v>
      </c>
      <c r="G433" s="227" t="str">
        <f t="shared" si="133"/>
        <v>string</v>
      </c>
      <c r="H433" s="227" t="str">
        <f t="shared" si="134"/>
        <v/>
      </c>
      <c r="I433" s="227">
        <f t="shared" si="135"/>
        <v>70</v>
      </c>
      <c r="J433" s="227" t="str">
        <f t="shared" si="136"/>
        <v/>
      </c>
      <c r="K433" s="227" t="str">
        <f t="shared" si="137"/>
        <v/>
      </c>
      <c r="L433" s="227" t="str">
        <f t="shared" si="138"/>
        <v/>
      </c>
      <c r="M433" s="227" t="str">
        <f t="shared" si="139"/>
        <v/>
      </c>
    </row>
    <row r="434" spans="1:13" outlineLevel="1" x14ac:dyDescent="0.25">
      <c r="A434" s="141" t="str">
        <f t="shared" si="140"/>
        <v xml:space="preserve">Fieldwork Requests; </v>
      </c>
      <c r="B434" s="256" t="s">
        <v>222</v>
      </c>
      <c r="C434" s="258" t="s">
        <v>163</v>
      </c>
      <c r="D434" s="227" t="s">
        <v>118</v>
      </c>
      <c r="E434" s="227" t="s">
        <v>164</v>
      </c>
      <c r="F434" s="227" t="s">
        <v>118</v>
      </c>
      <c r="G434" s="227" t="str">
        <f t="shared" si="133"/>
        <v>string</v>
      </c>
      <c r="H434" s="227" t="str">
        <f t="shared" si="134"/>
        <v/>
      </c>
      <c r="I434" s="227">
        <f t="shared" si="135"/>
        <v>20</v>
      </c>
      <c r="J434" s="227" t="str">
        <f t="shared" si="136"/>
        <v/>
      </c>
      <c r="K434" s="227" t="str">
        <f t="shared" si="137"/>
        <v/>
      </c>
      <c r="L434" s="227" t="str">
        <f t="shared" si="138"/>
        <v/>
      </c>
      <c r="M434" s="227" t="str">
        <f t="shared" si="139"/>
        <v/>
      </c>
    </row>
    <row r="435" spans="1:13" outlineLevel="1" x14ac:dyDescent="0.25">
      <c r="A435" s="141" t="str">
        <f t="shared" si="140"/>
        <v xml:space="preserve">Fieldwork Requests; </v>
      </c>
      <c r="B435" s="256" t="s">
        <v>222</v>
      </c>
      <c r="C435" s="258"/>
      <c r="E435" s="227" t="s">
        <v>165</v>
      </c>
      <c r="F435" s="227" t="s">
        <v>118</v>
      </c>
      <c r="G435" s="227" t="str">
        <f t="shared" si="133"/>
        <v>string</v>
      </c>
      <c r="H435" s="227" t="str">
        <f t="shared" si="134"/>
        <v/>
      </c>
      <c r="I435" s="227">
        <f t="shared" si="135"/>
        <v>10</v>
      </c>
      <c r="J435" s="227" t="str">
        <f t="shared" si="136"/>
        <v/>
      </c>
      <c r="K435" s="227" t="str">
        <f t="shared" si="137"/>
        <v/>
      </c>
      <c r="L435" s="227" t="str">
        <f t="shared" si="138"/>
        <v/>
      </c>
      <c r="M435" s="227" t="str">
        <f t="shared" si="139"/>
        <v/>
      </c>
    </row>
    <row r="436" spans="1:13" outlineLevel="1" x14ac:dyDescent="0.25">
      <c r="A436" s="141" t="str">
        <f t="shared" si="140"/>
        <v xml:space="preserve">Fieldwork Requests; </v>
      </c>
      <c r="B436" s="256" t="s">
        <v>222</v>
      </c>
      <c r="C436" s="258" t="s">
        <v>166</v>
      </c>
      <c r="D436" s="227" t="s">
        <v>118</v>
      </c>
      <c r="E436" s="227" t="s">
        <v>164</v>
      </c>
      <c r="F436" s="227" t="s">
        <v>118</v>
      </c>
      <c r="G436" s="227" t="str">
        <f t="shared" si="133"/>
        <v>string</v>
      </c>
      <c r="H436" s="227" t="str">
        <f t="shared" si="134"/>
        <v/>
      </c>
      <c r="I436" s="227">
        <f t="shared" si="135"/>
        <v>20</v>
      </c>
      <c r="J436" s="227" t="str">
        <f t="shared" si="136"/>
        <v/>
      </c>
      <c r="K436" s="227" t="str">
        <f t="shared" si="137"/>
        <v/>
      </c>
      <c r="L436" s="227" t="str">
        <f t="shared" si="138"/>
        <v/>
      </c>
      <c r="M436" s="227" t="str">
        <f t="shared" si="139"/>
        <v/>
      </c>
    </row>
    <row r="437" spans="1:13" outlineLevel="1" x14ac:dyDescent="0.25">
      <c r="A437" s="141" t="str">
        <f t="shared" si="140"/>
        <v xml:space="preserve">Fieldwork Requests; </v>
      </c>
      <c r="B437" s="256" t="s">
        <v>222</v>
      </c>
      <c r="C437" s="258"/>
      <c r="E437" s="227" t="s">
        <v>165</v>
      </c>
      <c r="F437" s="227" t="s">
        <v>118</v>
      </c>
      <c r="G437" s="227" t="str">
        <f t="shared" si="133"/>
        <v>string</v>
      </c>
      <c r="H437" s="227" t="str">
        <f t="shared" si="134"/>
        <v/>
      </c>
      <c r="I437" s="227">
        <f t="shared" si="135"/>
        <v>10</v>
      </c>
      <c r="J437" s="227" t="str">
        <f t="shared" si="136"/>
        <v/>
      </c>
      <c r="K437" s="227" t="str">
        <f t="shared" si="137"/>
        <v/>
      </c>
      <c r="L437" s="227" t="str">
        <f t="shared" si="138"/>
        <v/>
      </c>
      <c r="M437" s="227" t="str">
        <f t="shared" si="139"/>
        <v/>
      </c>
    </row>
    <row r="438" spans="1:13" outlineLevel="1" x14ac:dyDescent="0.25">
      <c r="A438" s="141" t="str">
        <f t="shared" si="140"/>
        <v xml:space="preserve">Fieldwork Requests; </v>
      </c>
      <c r="B438" s="256" t="s">
        <v>222</v>
      </c>
      <c r="C438" s="258" t="s">
        <v>167</v>
      </c>
      <c r="D438" s="227" t="s">
        <v>118</v>
      </c>
      <c r="E438" s="227" t="s">
        <v>164</v>
      </c>
      <c r="F438" s="227" t="s">
        <v>118</v>
      </c>
      <c r="G438" s="227" t="str">
        <f t="shared" si="133"/>
        <v>string</v>
      </c>
      <c r="H438" s="227" t="str">
        <f t="shared" si="134"/>
        <v/>
      </c>
      <c r="I438" s="227">
        <f t="shared" si="135"/>
        <v>20</v>
      </c>
      <c r="J438" s="227" t="str">
        <f t="shared" si="136"/>
        <v/>
      </c>
      <c r="K438" s="227" t="str">
        <f t="shared" si="137"/>
        <v/>
      </c>
      <c r="L438" s="227" t="str">
        <f t="shared" si="138"/>
        <v/>
      </c>
      <c r="M438" s="227" t="str">
        <f t="shared" si="139"/>
        <v/>
      </c>
    </row>
    <row r="439" spans="1:13" outlineLevel="1" x14ac:dyDescent="0.25">
      <c r="A439" s="141"/>
      <c r="B439" s="256" t="s">
        <v>222</v>
      </c>
      <c r="E439" s="227" t="s">
        <v>165</v>
      </c>
      <c r="F439" s="227" t="s">
        <v>118</v>
      </c>
      <c r="G439" s="227" t="str">
        <f t="shared" si="133"/>
        <v>string</v>
      </c>
      <c r="H439" s="227" t="str">
        <f t="shared" si="134"/>
        <v/>
      </c>
      <c r="I439" s="227">
        <f t="shared" si="135"/>
        <v>10</v>
      </c>
      <c r="J439" s="227" t="str">
        <f t="shared" si="136"/>
        <v/>
      </c>
      <c r="K439" s="227" t="str">
        <f t="shared" si="137"/>
        <v/>
      </c>
      <c r="L439" s="227" t="str">
        <f t="shared" si="138"/>
        <v/>
      </c>
      <c r="M439" s="227" t="str">
        <f t="shared" si="139"/>
        <v/>
      </c>
    </row>
    <row r="440" spans="1:13" outlineLevel="1" x14ac:dyDescent="0.25">
      <c r="A440" s="141"/>
      <c r="B440" s="256" t="s">
        <v>222</v>
      </c>
      <c r="C440" s="141" t="s">
        <v>188</v>
      </c>
      <c r="D440" s="227" t="s">
        <v>189</v>
      </c>
      <c r="E440" s="227" t="s">
        <v>190</v>
      </c>
      <c r="F440" s="227" t="s">
        <v>102</v>
      </c>
      <c r="G440" s="227" t="str">
        <f t="shared" si="133"/>
        <v>string</v>
      </c>
      <c r="H440" s="227">
        <f t="shared" si="134"/>
        <v>4</v>
      </c>
      <c r="I440" s="227" t="str">
        <f t="shared" si="135"/>
        <v/>
      </c>
      <c r="J440" s="227" t="str">
        <f t="shared" si="136"/>
        <v/>
      </c>
      <c r="K440" s="227" t="str">
        <f t="shared" si="137"/>
        <v/>
      </c>
      <c r="L440" s="227" t="str">
        <f t="shared" si="138"/>
        <v/>
      </c>
      <c r="M440" s="227" t="str">
        <f t="shared" si="139"/>
        <v/>
      </c>
    </row>
    <row r="441" spans="1:13" outlineLevel="1" x14ac:dyDescent="0.25">
      <c r="A441" s="141" t="str">
        <f>IF(B439="","",VLOOKUP(B439,mapping_result,2,FALSE))</f>
        <v xml:space="preserve">Fieldwork Requests; </v>
      </c>
      <c r="B441" s="256" t="s">
        <v>222</v>
      </c>
      <c r="C441" s="141" t="s">
        <v>191</v>
      </c>
      <c r="D441" s="227" t="s">
        <v>118</v>
      </c>
      <c r="E441" s="227" t="s">
        <v>192</v>
      </c>
      <c r="F441" s="227" t="s">
        <v>102</v>
      </c>
      <c r="G441" s="227" t="s">
        <v>135</v>
      </c>
      <c r="H441" s="227">
        <v>2</v>
      </c>
    </row>
    <row r="442" spans="1:13" outlineLevel="1" x14ac:dyDescent="0.25">
      <c r="A442" s="141" t="str">
        <f>IF(B440="","",VLOOKUP(B440,mapping_result,2,FALSE))</f>
        <v xml:space="preserve">Fieldwork Requests; </v>
      </c>
      <c r="B442" s="256" t="s">
        <v>222</v>
      </c>
      <c r="E442" s="227" t="s">
        <v>193</v>
      </c>
      <c r="F442" s="227" t="s">
        <v>102</v>
      </c>
      <c r="G442" s="227" t="s">
        <v>135</v>
      </c>
      <c r="I442" s="227">
        <v>10</v>
      </c>
    </row>
    <row r="443" spans="1:13" x14ac:dyDescent="0.25">
      <c r="A443" s="141" t="str">
        <f t="shared" si="140"/>
        <v xml:space="preserve">De-Registration; </v>
      </c>
      <c r="B443" s="260" t="s">
        <v>228</v>
      </c>
      <c r="C443" s="261" t="str">
        <f>VLOOKUP($B443,MMnames,2,FALSE)</f>
        <v>DeRegistration Request</v>
      </c>
      <c r="D443" s="262"/>
      <c r="E443" s="262"/>
      <c r="F443" s="263"/>
      <c r="G443" s="263"/>
      <c r="H443" s="263"/>
      <c r="I443" s="263"/>
      <c r="J443" s="263"/>
      <c r="K443" s="263"/>
      <c r="L443" s="263"/>
      <c r="M443" s="263"/>
    </row>
    <row r="444" spans="1:13" outlineLevel="1" x14ac:dyDescent="0.25">
      <c r="A444" s="141" t="str">
        <f t="shared" si="140"/>
        <v xml:space="preserve">De-Registration; </v>
      </c>
      <c r="B444" s="256" t="s">
        <v>228</v>
      </c>
      <c r="C444" s="141" t="s">
        <v>109</v>
      </c>
      <c r="E444" s="227" t="s">
        <v>110</v>
      </c>
      <c r="F444" s="227" t="s">
        <v>102</v>
      </c>
      <c r="G444" s="227" t="str">
        <f t="shared" ref="G444:G474" si="141">VLOOKUP(E444,DI_schema,2,FALSE)</f>
        <v>string</v>
      </c>
      <c r="H444" s="227">
        <f t="shared" ref="H444:H474" si="142">VLOOKUP($E444,DI_schema,3,FALSE)</f>
        <v>11</v>
      </c>
      <c r="I444" s="227" t="str">
        <f t="shared" ref="I444:I474" si="143">VLOOKUP($E444,DI_schema,4,FALSE)</f>
        <v/>
      </c>
      <c r="J444" s="227" t="str">
        <f t="shared" ref="J444:J474" si="144">VLOOKUP($E444,DI_schema,5,FALSE)</f>
        <v/>
      </c>
      <c r="K444" s="227" t="str">
        <f t="shared" ref="K444:K474" si="145">VLOOKUP($E444,DI_schema,6,FALSE)</f>
        <v/>
      </c>
      <c r="L444" s="227" t="str">
        <f t="shared" ref="L444:L474" si="146">VLOOKUP($E444,DI_schema,7,FALSE)</f>
        <v/>
      </c>
      <c r="M444" s="227" t="str">
        <f t="shared" ref="M444:M474" si="147">IF(LEN(VLOOKUP($E444,DI_schema,8,FALSE))&gt;0,"Yes","")</f>
        <v/>
      </c>
    </row>
    <row r="445" spans="1:13" outlineLevel="1" x14ac:dyDescent="0.25">
      <c r="A445" s="141" t="str">
        <f t="shared" si="140"/>
        <v xml:space="preserve">De-Registration; </v>
      </c>
      <c r="B445" s="256" t="s">
        <v>228</v>
      </c>
      <c r="E445" s="227" t="s">
        <v>111</v>
      </c>
      <c r="F445" s="227" t="s">
        <v>102</v>
      </c>
      <c r="G445" s="227" t="str">
        <f t="shared" si="141"/>
        <v>string</v>
      </c>
      <c r="H445" s="227" t="str">
        <f t="shared" si="142"/>
        <v/>
      </c>
      <c r="I445" s="227">
        <f t="shared" si="143"/>
        <v>35</v>
      </c>
      <c r="J445" s="227" t="str">
        <f t="shared" si="144"/>
        <v/>
      </c>
      <c r="K445" s="227" t="str">
        <f t="shared" si="145"/>
        <v/>
      </c>
      <c r="L445" s="227" t="str">
        <f t="shared" si="146"/>
        <v/>
      </c>
      <c r="M445" s="227" t="str">
        <f t="shared" si="147"/>
        <v/>
      </c>
    </row>
    <row r="446" spans="1:13" outlineLevel="1" x14ac:dyDescent="0.25">
      <c r="A446" s="141" t="str">
        <f t="shared" si="140"/>
        <v xml:space="preserve">De-Registration; </v>
      </c>
      <c r="B446" s="256" t="s">
        <v>228</v>
      </c>
      <c r="E446" s="227" t="s">
        <v>112</v>
      </c>
      <c r="F446" s="227" t="s">
        <v>102</v>
      </c>
      <c r="G446" s="227" t="str">
        <f t="shared" si="141"/>
        <v>string</v>
      </c>
      <c r="H446" s="227">
        <f t="shared" si="142"/>
        <v>3</v>
      </c>
      <c r="I446" s="227" t="str">
        <f t="shared" si="143"/>
        <v/>
      </c>
      <c r="J446" s="227" t="str">
        <f t="shared" si="144"/>
        <v/>
      </c>
      <c r="K446" s="227" t="str">
        <f t="shared" si="145"/>
        <v/>
      </c>
      <c r="L446" s="227" t="str">
        <f t="shared" si="146"/>
        <v/>
      </c>
      <c r="M446" s="227" t="str">
        <f t="shared" si="147"/>
        <v/>
      </c>
    </row>
    <row r="447" spans="1:13" outlineLevel="1" x14ac:dyDescent="0.25">
      <c r="A447" s="141" t="str">
        <f t="shared" si="140"/>
        <v xml:space="preserve">De-Registration; </v>
      </c>
      <c r="B447" s="256" t="s">
        <v>228</v>
      </c>
      <c r="E447" s="227" t="s">
        <v>197</v>
      </c>
      <c r="F447" s="227" t="s">
        <v>102</v>
      </c>
      <c r="G447" s="227" t="str">
        <f t="shared" si="141"/>
        <v>string</v>
      </c>
      <c r="H447" s="227" t="str">
        <f t="shared" si="142"/>
        <v/>
      </c>
      <c r="I447" s="227">
        <f t="shared" si="143"/>
        <v>3</v>
      </c>
      <c r="J447" s="227" t="str">
        <f t="shared" si="144"/>
        <v/>
      </c>
      <c r="K447" s="227" t="str">
        <f t="shared" si="145"/>
        <v/>
      </c>
      <c r="L447" s="227" t="str">
        <f t="shared" si="146"/>
        <v/>
      </c>
      <c r="M447" s="227" t="str">
        <f t="shared" si="147"/>
        <v/>
      </c>
    </row>
    <row r="448" spans="1:13" outlineLevel="1" x14ac:dyDescent="0.25">
      <c r="A448" s="141" t="str">
        <f t="shared" si="140"/>
        <v xml:space="preserve">De-Registration; </v>
      </c>
      <c r="B448" s="256" t="s">
        <v>228</v>
      </c>
      <c r="E448" s="227" t="s">
        <v>229</v>
      </c>
      <c r="F448" s="227" t="s">
        <v>102</v>
      </c>
      <c r="G448" s="227" t="str">
        <f t="shared" si="141"/>
        <v>string</v>
      </c>
      <c r="H448" s="227" t="str">
        <f t="shared" si="142"/>
        <v/>
      </c>
      <c r="I448" s="227">
        <f t="shared" si="143"/>
        <v>3</v>
      </c>
      <c r="J448" s="227" t="str">
        <f t="shared" si="144"/>
        <v/>
      </c>
      <c r="K448" s="227" t="str">
        <f t="shared" si="145"/>
        <v/>
      </c>
      <c r="L448" s="227" t="str">
        <f t="shared" si="146"/>
        <v/>
      </c>
      <c r="M448" s="227" t="str">
        <f t="shared" si="147"/>
        <v/>
      </c>
    </row>
    <row r="449" spans="1:13" outlineLevel="1" x14ac:dyDescent="0.25">
      <c r="A449" s="141" t="str">
        <f t="shared" si="140"/>
        <v xml:space="preserve">De-Registration; </v>
      </c>
      <c r="B449" s="256" t="s">
        <v>228</v>
      </c>
      <c r="E449" s="227" t="s">
        <v>122</v>
      </c>
      <c r="F449" s="227" t="s">
        <v>102</v>
      </c>
      <c r="G449" s="227" t="str">
        <f t="shared" si="141"/>
        <v>date</v>
      </c>
      <c r="H449" s="227" t="str">
        <f t="shared" si="142"/>
        <v/>
      </c>
      <c r="I449" s="227" t="str">
        <f t="shared" si="143"/>
        <v/>
      </c>
      <c r="J449" s="227" t="str">
        <f t="shared" si="144"/>
        <v/>
      </c>
      <c r="K449" s="227" t="str">
        <f t="shared" si="145"/>
        <v/>
      </c>
      <c r="L449" s="227" t="str">
        <f t="shared" si="146"/>
        <v/>
      </c>
      <c r="M449" s="227" t="str">
        <f t="shared" si="147"/>
        <v/>
      </c>
    </row>
    <row r="450" spans="1:13" outlineLevel="1" x14ac:dyDescent="0.25">
      <c r="A450" s="141" t="str">
        <f t="shared" si="140"/>
        <v xml:space="preserve">De-Registration; </v>
      </c>
      <c r="B450" s="256" t="s">
        <v>228</v>
      </c>
      <c r="C450" s="141" t="s">
        <v>136</v>
      </c>
      <c r="D450" s="227" t="s">
        <v>102</v>
      </c>
      <c r="E450" s="197" t="s">
        <v>137</v>
      </c>
      <c r="F450" s="197" t="s">
        <v>118</v>
      </c>
      <c r="G450" s="227" t="str">
        <f t="shared" si="141"/>
        <v>string</v>
      </c>
      <c r="H450" s="227" t="str">
        <f t="shared" si="142"/>
        <v/>
      </c>
      <c r="I450" s="227">
        <f t="shared" si="143"/>
        <v>10</v>
      </c>
      <c r="J450" s="227" t="str">
        <f t="shared" si="144"/>
        <v/>
      </c>
      <c r="K450" s="227" t="str">
        <f t="shared" si="145"/>
        <v/>
      </c>
      <c r="L450" s="227" t="str">
        <f t="shared" si="146"/>
        <v/>
      </c>
      <c r="M450" s="227" t="str">
        <f t="shared" si="147"/>
        <v/>
      </c>
    </row>
    <row r="451" spans="1:13" outlineLevel="1" x14ac:dyDescent="0.25">
      <c r="A451" s="141" t="str">
        <f t="shared" si="140"/>
        <v xml:space="preserve">De-Registration; </v>
      </c>
      <c r="B451" s="256" t="s">
        <v>228</v>
      </c>
      <c r="E451" s="197" t="s">
        <v>138</v>
      </c>
      <c r="F451" s="197" t="s">
        <v>118</v>
      </c>
      <c r="G451" s="227" t="str">
        <f t="shared" si="141"/>
        <v>string</v>
      </c>
      <c r="H451" s="227" t="str">
        <f t="shared" si="142"/>
        <v/>
      </c>
      <c r="I451" s="227">
        <f t="shared" si="143"/>
        <v>40</v>
      </c>
      <c r="J451" s="227" t="str">
        <f t="shared" si="144"/>
        <v/>
      </c>
      <c r="K451" s="227" t="str">
        <f t="shared" si="145"/>
        <v/>
      </c>
      <c r="L451" s="227" t="str">
        <f t="shared" si="146"/>
        <v/>
      </c>
      <c r="M451" s="227" t="str">
        <f t="shared" si="147"/>
        <v/>
      </c>
    </row>
    <row r="452" spans="1:13" outlineLevel="1" x14ac:dyDescent="0.25">
      <c r="A452" s="141" t="str">
        <f t="shared" si="140"/>
        <v xml:space="preserve">De-Registration; </v>
      </c>
      <c r="B452" s="256" t="s">
        <v>228</v>
      </c>
      <c r="E452" s="197" t="s">
        <v>139</v>
      </c>
      <c r="F452" s="197" t="s">
        <v>118</v>
      </c>
      <c r="G452" s="227" t="str">
        <f t="shared" si="141"/>
        <v>string</v>
      </c>
      <c r="H452" s="227" t="str">
        <f t="shared" si="142"/>
        <v/>
      </c>
      <c r="I452" s="227">
        <f t="shared" si="143"/>
        <v>40</v>
      </c>
      <c r="J452" s="227" t="str">
        <f t="shared" si="144"/>
        <v/>
      </c>
      <c r="K452" s="227" t="str">
        <f t="shared" si="145"/>
        <v/>
      </c>
      <c r="L452" s="227" t="str">
        <f t="shared" si="146"/>
        <v/>
      </c>
      <c r="M452" s="227" t="str">
        <f t="shared" si="147"/>
        <v/>
      </c>
    </row>
    <row r="453" spans="1:13" outlineLevel="1" x14ac:dyDescent="0.25">
      <c r="A453" s="141" t="str">
        <f t="shared" si="140"/>
        <v xml:space="preserve">De-Registration; </v>
      </c>
      <c r="B453" s="256" t="s">
        <v>228</v>
      </c>
      <c r="E453" s="197" t="s">
        <v>140</v>
      </c>
      <c r="F453" s="197" t="s">
        <v>118</v>
      </c>
      <c r="G453" s="227" t="str">
        <f t="shared" si="141"/>
        <v>string</v>
      </c>
      <c r="H453" s="227" t="str">
        <f t="shared" si="142"/>
        <v/>
      </c>
      <c r="I453" s="227">
        <f t="shared" si="143"/>
        <v>10</v>
      </c>
      <c r="J453" s="227" t="str">
        <f t="shared" si="144"/>
        <v/>
      </c>
      <c r="K453" s="227" t="str">
        <f t="shared" si="145"/>
        <v/>
      </c>
      <c r="L453" s="227" t="str">
        <f t="shared" si="146"/>
        <v/>
      </c>
      <c r="M453" s="227" t="str">
        <f t="shared" si="147"/>
        <v>Yes</v>
      </c>
    </row>
    <row r="454" spans="1:13" outlineLevel="1" x14ac:dyDescent="0.25">
      <c r="A454" s="141" t="str">
        <f t="shared" si="140"/>
        <v xml:space="preserve">De-Registration; </v>
      </c>
      <c r="B454" s="256" t="s">
        <v>228</v>
      </c>
      <c r="E454" s="197" t="s">
        <v>141</v>
      </c>
      <c r="F454" s="197" t="s">
        <v>118</v>
      </c>
      <c r="G454" s="227" t="str">
        <f t="shared" si="141"/>
        <v>string</v>
      </c>
      <c r="H454" s="227" t="str">
        <f t="shared" si="142"/>
        <v/>
      </c>
      <c r="I454" s="227">
        <f t="shared" si="143"/>
        <v>60</v>
      </c>
      <c r="J454" s="227" t="str">
        <f t="shared" si="144"/>
        <v/>
      </c>
      <c r="K454" s="227" t="str">
        <f t="shared" si="145"/>
        <v/>
      </c>
      <c r="L454" s="227" t="str">
        <f t="shared" si="146"/>
        <v/>
      </c>
      <c r="M454" s="227" t="str">
        <f t="shared" si="147"/>
        <v>Yes</v>
      </c>
    </row>
    <row r="455" spans="1:13" outlineLevel="1" x14ac:dyDescent="0.25">
      <c r="A455" s="141" t="str">
        <f t="shared" si="140"/>
        <v xml:space="preserve">De-Registration; </v>
      </c>
      <c r="B455" s="256" t="s">
        <v>228</v>
      </c>
      <c r="E455" s="197" t="s">
        <v>142</v>
      </c>
      <c r="F455" s="197" t="s">
        <v>118</v>
      </c>
      <c r="G455" s="227" t="str">
        <f t="shared" si="141"/>
        <v>string</v>
      </c>
      <c r="H455" s="227" t="str">
        <f t="shared" si="142"/>
        <v/>
      </c>
      <c r="I455" s="227">
        <f t="shared" si="143"/>
        <v>40</v>
      </c>
      <c r="J455" s="227" t="str">
        <f t="shared" si="144"/>
        <v/>
      </c>
      <c r="K455" s="227" t="str">
        <f t="shared" si="145"/>
        <v/>
      </c>
      <c r="L455" s="227" t="str">
        <f t="shared" si="146"/>
        <v/>
      </c>
      <c r="M455" s="227" t="str">
        <f t="shared" si="147"/>
        <v/>
      </c>
    </row>
    <row r="456" spans="1:13" outlineLevel="1" x14ac:dyDescent="0.25">
      <c r="A456" s="141" t="str">
        <f t="shared" si="140"/>
        <v xml:space="preserve">De-Registration; </v>
      </c>
      <c r="B456" s="256" t="s">
        <v>228</v>
      </c>
      <c r="E456" s="197" t="s">
        <v>143</v>
      </c>
      <c r="F456" s="197" t="s">
        <v>118</v>
      </c>
      <c r="G456" s="227" t="str">
        <f t="shared" si="141"/>
        <v>string</v>
      </c>
      <c r="H456" s="227" t="str">
        <f t="shared" si="142"/>
        <v/>
      </c>
      <c r="I456" s="227">
        <f t="shared" si="143"/>
        <v>40</v>
      </c>
      <c r="J456" s="227" t="str">
        <f t="shared" si="144"/>
        <v/>
      </c>
      <c r="K456" s="227" t="str">
        <f t="shared" si="145"/>
        <v/>
      </c>
      <c r="L456" s="227" t="str">
        <f t="shared" si="146"/>
        <v/>
      </c>
      <c r="M456" s="227" t="str">
        <f t="shared" si="147"/>
        <v/>
      </c>
    </row>
    <row r="457" spans="1:13" outlineLevel="1" x14ac:dyDescent="0.25">
      <c r="A457" s="141" t="str">
        <f t="shared" si="140"/>
        <v xml:space="preserve">De-Registration; </v>
      </c>
      <c r="B457" s="256" t="s">
        <v>228</v>
      </c>
      <c r="E457" s="197" t="s">
        <v>144</v>
      </c>
      <c r="F457" s="197" t="s">
        <v>118</v>
      </c>
      <c r="G457" s="227" t="str">
        <f t="shared" si="141"/>
        <v>string</v>
      </c>
      <c r="H457" s="227" t="str">
        <f t="shared" si="142"/>
        <v/>
      </c>
      <c r="I457" s="227">
        <f t="shared" si="143"/>
        <v>10</v>
      </c>
      <c r="J457" s="227" t="str">
        <f t="shared" si="144"/>
        <v/>
      </c>
      <c r="K457" s="227" t="str">
        <f t="shared" si="145"/>
        <v/>
      </c>
      <c r="L457" s="227" t="str">
        <f t="shared" si="146"/>
        <v/>
      </c>
      <c r="M457" s="227" t="str">
        <f t="shared" si="147"/>
        <v/>
      </c>
    </row>
    <row r="458" spans="1:13" outlineLevel="1" x14ac:dyDescent="0.25">
      <c r="A458" s="141" t="str">
        <f t="shared" si="140"/>
        <v xml:space="preserve">De-Registration; </v>
      </c>
      <c r="B458" s="256" t="s">
        <v>228</v>
      </c>
      <c r="E458" s="197" t="s">
        <v>145</v>
      </c>
      <c r="F458" s="197" t="s">
        <v>118</v>
      </c>
      <c r="G458" s="227" t="str">
        <f t="shared" si="141"/>
        <v>string</v>
      </c>
      <c r="H458" s="227" t="str">
        <f t="shared" si="142"/>
        <v/>
      </c>
      <c r="I458" s="227">
        <f t="shared" si="143"/>
        <v>40</v>
      </c>
      <c r="J458" s="227" t="str">
        <f t="shared" si="144"/>
        <v/>
      </c>
      <c r="K458" s="227" t="str">
        <f t="shared" si="145"/>
        <v/>
      </c>
      <c r="L458" s="227" t="str">
        <f t="shared" si="146"/>
        <v/>
      </c>
      <c r="M458" s="227" t="str">
        <f t="shared" si="147"/>
        <v/>
      </c>
    </row>
    <row r="459" spans="1:13" outlineLevel="1" x14ac:dyDescent="0.25">
      <c r="A459" s="141" t="str">
        <f t="shared" si="140"/>
        <v xml:space="preserve">De-Registration; </v>
      </c>
      <c r="B459" s="256" t="s">
        <v>228</v>
      </c>
      <c r="E459" s="197" t="s">
        <v>146</v>
      </c>
      <c r="F459" s="197" t="s">
        <v>118</v>
      </c>
      <c r="G459" s="227" t="str">
        <f t="shared" si="141"/>
        <v>string</v>
      </c>
      <c r="H459" s="227" t="str">
        <f t="shared" si="142"/>
        <v/>
      </c>
      <c r="I459" s="227">
        <f t="shared" si="143"/>
        <v>3</v>
      </c>
      <c r="J459" s="227" t="str">
        <f t="shared" si="144"/>
        <v/>
      </c>
      <c r="K459" s="227" t="str">
        <f t="shared" si="145"/>
        <v/>
      </c>
      <c r="L459" s="227" t="str">
        <f t="shared" si="146"/>
        <v/>
      </c>
      <c r="M459" s="227" t="str">
        <f t="shared" si="147"/>
        <v/>
      </c>
    </row>
    <row r="460" spans="1:13" outlineLevel="1" x14ac:dyDescent="0.25">
      <c r="A460" s="141" t="str">
        <f t="shared" si="140"/>
        <v xml:space="preserve">De-Registration; </v>
      </c>
      <c r="B460" s="256" t="s">
        <v>228</v>
      </c>
      <c r="E460" s="197" t="s">
        <v>147</v>
      </c>
      <c r="F460" s="197" t="s">
        <v>118</v>
      </c>
      <c r="G460" s="227" t="str">
        <f t="shared" si="141"/>
        <v>string</v>
      </c>
      <c r="H460" s="227" t="str">
        <f t="shared" si="142"/>
        <v/>
      </c>
      <c r="I460" s="227">
        <f t="shared" si="143"/>
        <v>3</v>
      </c>
      <c r="J460" s="227" t="str">
        <f t="shared" si="144"/>
        <v/>
      </c>
      <c r="K460" s="227" t="str">
        <f t="shared" si="145"/>
        <v/>
      </c>
      <c r="L460" s="227" t="str">
        <f t="shared" si="146"/>
        <v/>
      </c>
      <c r="M460" s="227" t="str">
        <f t="shared" si="147"/>
        <v/>
      </c>
    </row>
    <row r="461" spans="1:13" outlineLevel="1" x14ac:dyDescent="0.25">
      <c r="A461" s="141" t="str">
        <f t="shared" si="140"/>
        <v xml:space="preserve">De-Registration; </v>
      </c>
      <c r="B461" s="256" t="s">
        <v>228</v>
      </c>
      <c r="C461" s="141" t="s">
        <v>148</v>
      </c>
      <c r="D461" s="227" t="s">
        <v>102</v>
      </c>
      <c r="E461" s="197" t="s">
        <v>149</v>
      </c>
      <c r="F461" s="197" t="s">
        <v>118</v>
      </c>
      <c r="G461" s="227" t="str">
        <f t="shared" si="141"/>
        <v>string</v>
      </c>
      <c r="H461" s="227" t="str">
        <f t="shared" si="142"/>
        <v/>
      </c>
      <c r="I461" s="227">
        <f t="shared" si="143"/>
        <v>4</v>
      </c>
      <c r="J461" s="227" t="str">
        <f t="shared" si="144"/>
        <v/>
      </c>
      <c r="K461" s="227" t="str">
        <f t="shared" si="145"/>
        <v/>
      </c>
      <c r="L461" s="227" t="str">
        <f t="shared" si="146"/>
        <v/>
      </c>
      <c r="M461" s="227" t="str">
        <f t="shared" si="147"/>
        <v>Yes</v>
      </c>
    </row>
    <row r="462" spans="1:13" outlineLevel="1" x14ac:dyDescent="0.25">
      <c r="A462" s="141" t="str">
        <f t="shared" si="140"/>
        <v xml:space="preserve">De-Registration; </v>
      </c>
      <c r="B462" s="256" t="s">
        <v>228</v>
      </c>
      <c r="E462" s="197" t="s">
        <v>150</v>
      </c>
      <c r="F462" s="197" t="s">
        <v>118</v>
      </c>
      <c r="G462" s="227" t="str">
        <f t="shared" si="141"/>
        <v>string</v>
      </c>
      <c r="H462" s="227" t="str">
        <f t="shared" si="142"/>
        <v/>
      </c>
      <c r="I462" s="227">
        <f t="shared" si="143"/>
        <v>40</v>
      </c>
      <c r="J462" s="227" t="str">
        <f t="shared" si="144"/>
        <v/>
      </c>
      <c r="K462" s="227" t="str">
        <f t="shared" si="145"/>
        <v/>
      </c>
      <c r="L462" s="227" t="str">
        <f t="shared" si="146"/>
        <v/>
      </c>
      <c r="M462" s="227" t="str">
        <f t="shared" si="147"/>
        <v/>
      </c>
    </row>
    <row r="463" spans="1:13" outlineLevel="1" x14ac:dyDescent="0.25">
      <c r="A463" s="141" t="str">
        <f t="shared" si="140"/>
        <v xml:space="preserve">De-Registration; </v>
      </c>
      <c r="B463" s="256" t="s">
        <v>228</v>
      </c>
      <c r="E463" s="197" t="s">
        <v>151</v>
      </c>
      <c r="F463" s="197" t="s">
        <v>118</v>
      </c>
      <c r="G463" s="227" t="str">
        <f t="shared" si="141"/>
        <v>string</v>
      </c>
      <c r="H463" s="227" t="str">
        <f t="shared" si="142"/>
        <v/>
      </c>
      <c r="I463" s="227">
        <f t="shared" si="143"/>
        <v>40</v>
      </c>
      <c r="J463" s="227" t="str">
        <f t="shared" si="144"/>
        <v/>
      </c>
      <c r="K463" s="227" t="str">
        <f t="shared" si="145"/>
        <v/>
      </c>
      <c r="L463" s="227" t="str">
        <f t="shared" si="146"/>
        <v/>
      </c>
      <c r="M463" s="227" t="str">
        <f t="shared" si="147"/>
        <v/>
      </c>
    </row>
    <row r="464" spans="1:13" outlineLevel="1" x14ac:dyDescent="0.25">
      <c r="A464" s="141" t="str">
        <f t="shared" si="140"/>
        <v xml:space="preserve">De-Registration; </v>
      </c>
      <c r="B464" s="256" t="s">
        <v>228</v>
      </c>
      <c r="E464" s="197" t="s">
        <v>152</v>
      </c>
      <c r="F464" s="197" t="s">
        <v>118</v>
      </c>
      <c r="G464" s="227" t="str">
        <f t="shared" si="141"/>
        <v>string</v>
      </c>
      <c r="H464" s="227" t="str">
        <f t="shared" si="142"/>
        <v/>
      </c>
      <c r="I464" s="227">
        <f t="shared" si="143"/>
        <v>40</v>
      </c>
      <c r="J464" s="227" t="str">
        <f t="shared" si="144"/>
        <v/>
      </c>
      <c r="K464" s="227" t="str">
        <f t="shared" si="145"/>
        <v/>
      </c>
      <c r="L464" s="227" t="str">
        <f t="shared" si="146"/>
        <v/>
      </c>
      <c r="M464" s="227" t="str">
        <f t="shared" si="147"/>
        <v/>
      </c>
    </row>
    <row r="465" spans="1:13" outlineLevel="1" x14ac:dyDescent="0.25">
      <c r="A465" s="141" t="str">
        <f t="shared" si="140"/>
        <v xml:space="preserve">De-Registration; </v>
      </c>
      <c r="B465" s="256" t="s">
        <v>228</v>
      </c>
      <c r="E465" s="197" t="s">
        <v>153</v>
      </c>
      <c r="F465" s="197" t="s">
        <v>118</v>
      </c>
      <c r="G465" s="227" t="str">
        <f t="shared" si="141"/>
        <v>string</v>
      </c>
      <c r="H465" s="227" t="str">
        <f t="shared" si="142"/>
        <v/>
      </c>
      <c r="I465" s="227">
        <f t="shared" si="143"/>
        <v>40</v>
      </c>
      <c r="J465" s="227" t="str">
        <f t="shared" si="144"/>
        <v/>
      </c>
      <c r="K465" s="227" t="str">
        <f t="shared" si="145"/>
        <v/>
      </c>
      <c r="L465" s="227" t="str">
        <f t="shared" si="146"/>
        <v/>
      </c>
      <c r="M465" s="227" t="str">
        <f t="shared" si="147"/>
        <v/>
      </c>
    </row>
    <row r="466" spans="1:13" outlineLevel="1" x14ac:dyDescent="0.25">
      <c r="A466" s="141" t="str">
        <f t="shared" si="140"/>
        <v xml:space="preserve">De-Registration; </v>
      </c>
      <c r="B466" s="256" t="s">
        <v>228</v>
      </c>
      <c r="E466" s="197" t="s">
        <v>154</v>
      </c>
      <c r="F466" s="197" t="s">
        <v>118</v>
      </c>
      <c r="G466" s="227" t="str">
        <f t="shared" si="141"/>
        <v>string</v>
      </c>
      <c r="H466" s="227" t="str">
        <f t="shared" si="142"/>
        <v/>
      </c>
      <c r="I466" s="227">
        <f t="shared" si="143"/>
        <v>30</v>
      </c>
      <c r="J466" s="227" t="str">
        <f t="shared" si="144"/>
        <v/>
      </c>
      <c r="K466" s="227" t="str">
        <f t="shared" si="145"/>
        <v/>
      </c>
      <c r="L466" s="227" t="str">
        <f t="shared" si="146"/>
        <v/>
      </c>
      <c r="M466" s="227" t="str">
        <f t="shared" si="147"/>
        <v>Yes</v>
      </c>
    </row>
    <row r="467" spans="1:13" outlineLevel="1" x14ac:dyDescent="0.25">
      <c r="A467" s="141" t="str">
        <f t="shared" si="140"/>
        <v xml:space="preserve">De-Registration; </v>
      </c>
      <c r="B467" s="256" t="s">
        <v>228</v>
      </c>
      <c r="E467" s="197" t="s">
        <v>155</v>
      </c>
      <c r="F467" s="197" t="s">
        <v>118</v>
      </c>
      <c r="G467" s="227" t="str">
        <f t="shared" si="141"/>
        <v>string</v>
      </c>
      <c r="H467" s="227" t="str">
        <f t="shared" si="142"/>
        <v/>
      </c>
      <c r="I467" s="227">
        <f t="shared" si="143"/>
        <v>40</v>
      </c>
      <c r="J467" s="227" t="str">
        <f t="shared" si="144"/>
        <v/>
      </c>
      <c r="K467" s="227" t="str">
        <f t="shared" si="145"/>
        <v/>
      </c>
      <c r="L467" s="227" t="str">
        <f t="shared" si="146"/>
        <v/>
      </c>
      <c r="M467" s="227" t="str">
        <f t="shared" si="147"/>
        <v/>
      </c>
    </row>
    <row r="468" spans="1:13" outlineLevel="1" x14ac:dyDescent="0.25">
      <c r="A468" s="141" t="str">
        <f t="shared" si="140"/>
        <v xml:space="preserve">De-Registration; </v>
      </c>
      <c r="B468" s="256" t="s">
        <v>228</v>
      </c>
      <c r="C468" s="141" t="s">
        <v>178</v>
      </c>
      <c r="D468" s="227" t="s">
        <v>118</v>
      </c>
      <c r="E468" s="227" t="s">
        <v>162</v>
      </c>
      <c r="F468" s="227" t="s">
        <v>118</v>
      </c>
      <c r="G468" s="227" t="str">
        <f t="shared" si="141"/>
        <v>string</v>
      </c>
      <c r="H468" s="227" t="str">
        <f t="shared" si="142"/>
        <v/>
      </c>
      <c r="I468" s="227">
        <f t="shared" si="143"/>
        <v>70</v>
      </c>
      <c r="J468" s="227" t="str">
        <f t="shared" si="144"/>
        <v/>
      </c>
      <c r="K468" s="227" t="str">
        <f t="shared" si="145"/>
        <v/>
      </c>
      <c r="L468" s="227" t="str">
        <f t="shared" si="146"/>
        <v/>
      </c>
      <c r="M468" s="227" t="str">
        <f t="shared" si="147"/>
        <v/>
      </c>
    </row>
    <row r="469" spans="1:13" outlineLevel="1" x14ac:dyDescent="0.25">
      <c r="A469" s="141" t="str">
        <f t="shared" si="140"/>
        <v xml:space="preserve">De-Registration; </v>
      </c>
      <c r="B469" s="256" t="s">
        <v>228</v>
      </c>
      <c r="C469" s="258" t="s">
        <v>163</v>
      </c>
      <c r="D469" s="227" t="s">
        <v>118</v>
      </c>
      <c r="E469" s="227" t="s">
        <v>164</v>
      </c>
      <c r="F469" s="227" t="s">
        <v>118</v>
      </c>
      <c r="G469" s="227" t="str">
        <f t="shared" si="141"/>
        <v>string</v>
      </c>
      <c r="H469" s="227" t="str">
        <f t="shared" si="142"/>
        <v/>
      </c>
      <c r="I469" s="227">
        <f t="shared" si="143"/>
        <v>20</v>
      </c>
      <c r="J469" s="227" t="str">
        <f t="shared" si="144"/>
        <v/>
      </c>
      <c r="K469" s="227" t="str">
        <f t="shared" si="145"/>
        <v/>
      </c>
      <c r="L469" s="227" t="str">
        <f t="shared" si="146"/>
        <v/>
      </c>
      <c r="M469" s="227" t="str">
        <f t="shared" si="147"/>
        <v/>
      </c>
    </row>
    <row r="470" spans="1:13" outlineLevel="1" x14ac:dyDescent="0.25">
      <c r="A470" s="141" t="str">
        <f t="shared" si="140"/>
        <v xml:space="preserve">De-Registration; </v>
      </c>
      <c r="B470" s="256" t="s">
        <v>228</v>
      </c>
      <c r="C470" s="258"/>
      <c r="E470" s="227" t="s">
        <v>165</v>
      </c>
      <c r="F470" s="227" t="s">
        <v>118</v>
      </c>
      <c r="G470" s="227" t="str">
        <f t="shared" si="141"/>
        <v>string</v>
      </c>
      <c r="H470" s="227" t="str">
        <f t="shared" si="142"/>
        <v/>
      </c>
      <c r="I470" s="227">
        <f t="shared" si="143"/>
        <v>10</v>
      </c>
      <c r="J470" s="227" t="str">
        <f t="shared" si="144"/>
        <v/>
      </c>
      <c r="K470" s="227" t="str">
        <f t="shared" si="145"/>
        <v/>
      </c>
      <c r="L470" s="227" t="str">
        <f t="shared" si="146"/>
        <v/>
      </c>
      <c r="M470" s="227" t="str">
        <f t="shared" si="147"/>
        <v/>
      </c>
    </row>
    <row r="471" spans="1:13" outlineLevel="1" x14ac:dyDescent="0.25">
      <c r="A471" s="141" t="str">
        <f t="shared" si="140"/>
        <v xml:space="preserve">De-Registration; </v>
      </c>
      <c r="B471" s="256" t="s">
        <v>228</v>
      </c>
      <c r="C471" s="258" t="s">
        <v>166</v>
      </c>
      <c r="D471" s="227" t="s">
        <v>118</v>
      </c>
      <c r="E471" s="227" t="s">
        <v>164</v>
      </c>
      <c r="F471" s="227" t="s">
        <v>118</v>
      </c>
      <c r="G471" s="227" t="str">
        <f t="shared" si="141"/>
        <v>string</v>
      </c>
      <c r="H471" s="227" t="str">
        <f t="shared" si="142"/>
        <v/>
      </c>
      <c r="I471" s="227">
        <f t="shared" si="143"/>
        <v>20</v>
      </c>
      <c r="J471" s="227" t="str">
        <f t="shared" si="144"/>
        <v/>
      </c>
      <c r="K471" s="227" t="str">
        <f t="shared" si="145"/>
        <v/>
      </c>
      <c r="L471" s="227" t="str">
        <f t="shared" si="146"/>
        <v/>
      </c>
      <c r="M471" s="227" t="str">
        <f t="shared" si="147"/>
        <v/>
      </c>
    </row>
    <row r="472" spans="1:13" outlineLevel="1" x14ac:dyDescent="0.25">
      <c r="A472" s="141" t="str">
        <f t="shared" si="140"/>
        <v xml:space="preserve">De-Registration; </v>
      </c>
      <c r="B472" s="256" t="s">
        <v>228</v>
      </c>
      <c r="C472" s="258"/>
      <c r="E472" s="227" t="s">
        <v>165</v>
      </c>
      <c r="F472" s="227" t="s">
        <v>118</v>
      </c>
      <c r="G472" s="227" t="str">
        <f t="shared" si="141"/>
        <v>string</v>
      </c>
      <c r="H472" s="227" t="str">
        <f t="shared" si="142"/>
        <v/>
      </c>
      <c r="I472" s="227">
        <f t="shared" si="143"/>
        <v>10</v>
      </c>
      <c r="J472" s="227" t="str">
        <f t="shared" si="144"/>
        <v/>
      </c>
      <c r="K472" s="227" t="str">
        <f t="shared" si="145"/>
        <v/>
      </c>
      <c r="L472" s="227" t="str">
        <f t="shared" si="146"/>
        <v/>
      </c>
      <c r="M472" s="227" t="str">
        <f t="shared" si="147"/>
        <v/>
      </c>
    </row>
    <row r="473" spans="1:13" outlineLevel="1" x14ac:dyDescent="0.25">
      <c r="A473" s="141" t="str">
        <f t="shared" si="140"/>
        <v xml:space="preserve">De-Registration; </v>
      </c>
      <c r="B473" s="256" t="s">
        <v>228</v>
      </c>
      <c r="C473" s="258" t="s">
        <v>167</v>
      </c>
      <c r="D473" s="227" t="s">
        <v>118</v>
      </c>
      <c r="E473" s="227" t="s">
        <v>164</v>
      </c>
      <c r="F473" s="227" t="s">
        <v>118</v>
      </c>
      <c r="G473" s="227" t="str">
        <f t="shared" si="141"/>
        <v>string</v>
      </c>
      <c r="H473" s="227" t="str">
        <f t="shared" si="142"/>
        <v/>
      </c>
      <c r="I473" s="227">
        <f t="shared" si="143"/>
        <v>20</v>
      </c>
      <c r="J473" s="227" t="str">
        <f t="shared" si="144"/>
        <v/>
      </c>
      <c r="K473" s="227" t="str">
        <f t="shared" si="145"/>
        <v/>
      </c>
      <c r="L473" s="227" t="str">
        <f t="shared" si="146"/>
        <v/>
      </c>
      <c r="M473" s="227" t="str">
        <f t="shared" si="147"/>
        <v/>
      </c>
    </row>
    <row r="474" spans="1:13" outlineLevel="1" x14ac:dyDescent="0.25">
      <c r="A474" s="141" t="str">
        <f t="shared" si="140"/>
        <v xml:space="preserve">De-Registration; </v>
      </c>
      <c r="B474" s="256" t="s">
        <v>228</v>
      </c>
      <c r="E474" s="227" t="s">
        <v>165</v>
      </c>
      <c r="F474" s="227" t="s">
        <v>118</v>
      </c>
      <c r="G474" s="227" t="str">
        <f t="shared" si="141"/>
        <v>string</v>
      </c>
      <c r="H474" s="227" t="str">
        <f t="shared" si="142"/>
        <v/>
      </c>
      <c r="I474" s="227">
        <f t="shared" si="143"/>
        <v>10</v>
      </c>
      <c r="J474" s="227" t="str">
        <f t="shared" si="144"/>
        <v/>
      </c>
      <c r="K474" s="227" t="str">
        <f t="shared" si="145"/>
        <v/>
      </c>
      <c r="L474" s="227" t="str">
        <f t="shared" si="146"/>
        <v/>
      </c>
      <c r="M474" s="227" t="str">
        <f t="shared" si="147"/>
        <v/>
      </c>
    </row>
    <row r="475" spans="1:13" x14ac:dyDescent="0.25">
      <c r="A475" s="141" t="str">
        <f t="shared" si="140"/>
        <v xml:space="preserve">Fieldwork Requests; </v>
      </c>
      <c r="B475" s="260" t="s">
        <v>230</v>
      </c>
      <c r="C475" s="261" t="str">
        <f>VLOOKUP($B475,MMnames,2,FALSE)</f>
        <v>MeterWorks Request</v>
      </c>
      <c r="D475" s="262"/>
      <c r="E475" s="262"/>
      <c r="F475" s="263"/>
      <c r="G475" s="263"/>
      <c r="H475" s="263"/>
      <c r="I475" s="263"/>
      <c r="J475" s="263"/>
      <c r="K475" s="263"/>
      <c r="L475" s="263"/>
      <c r="M475" s="263"/>
    </row>
    <row r="476" spans="1:13" outlineLevel="1" x14ac:dyDescent="0.25">
      <c r="A476" s="141" t="str">
        <f t="shared" si="140"/>
        <v xml:space="preserve">Fieldwork Requests; </v>
      </c>
      <c r="B476" s="256" t="s">
        <v>230</v>
      </c>
      <c r="C476" s="141" t="s">
        <v>109</v>
      </c>
      <c r="E476" s="227" t="s">
        <v>110</v>
      </c>
      <c r="F476" s="227" t="s">
        <v>102</v>
      </c>
      <c r="G476" s="227" t="str">
        <f t="shared" ref="G476:G495" si="148">VLOOKUP(E476,DI_schema,2,FALSE)</f>
        <v>string</v>
      </c>
      <c r="H476" s="227">
        <f t="shared" ref="H476:H495" si="149">VLOOKUP($E476,DI_schema,3,FALSE)</f>
        <v>11</v>
      </c>
      <c r="I476" s="227" t="str">
        <f t="shared" ref="I476:I495" si="150">VLOOKUP($E476,DI_schema,4,FALSE)</f>
        <v/>
      </c>
      <c r="J476" s="227" t="str">
        <f t="shared" ref="J476:J495" si="151">VLOOKUP($E476,DI_schema,5,FALSE)</f>
        <v/>
      </c>
      <c r="K476" s="227" t="str">
        <f t="shared" ref="K476:K495" si="152">VLOOKUP($E476,DI_schema,6,FALSE)</f>
        <v/>
      </c>
      <c r="L476" s="227" t="str">
        <f t="shared" ref="L476:L495" si="153">VLOOKUP($E476,DI_schema,7,FALSE)</f>
        <v/>
      </c>
      <c r="M476" s="227" t="str">
        <f t="shared" ref="M476:M495" si="154">IF(LEN(VLOOKUP($E476,DI_schema,8,FALSE))&gt;0,"Yes","")</f>
        <v/>
      </c>
    </row>
    <row r="477" spans="1:13" outlineLevel="1" x14ac:dyDescent="0.25">
      <c r="A477" s="141" t="str">
        <f t="shared" si="140"/>
        <v xml:space="preserve">Fieldwork Requests; </v>
      </c>
      <c r="B477" s="256" t="s">
        <v>230</v>
      </c>
      <c r="E477" s="227" t="s">
        <v>111</v>
      </c>
      <c r="F477" s="227" t="s">
        <v>102</v>
      </c>
      <c r="G477" s="227" t="str">
        <f t="shared" si="148"/>
        <v>string</v>
      </c>
      <c r="H477" s="227" t="str">
        <f t="shared" si="149"/>
        <v/>
      </c>
      <c r="I477" s="227">
        <f t="shared" si="150"/>
        <v>35</v>
      </c>
      <c r="J477" s="227" t="str">
        <f t="shared" si="151"/>
        <v/>
      </c>
      <c r="K477" s="227" t="str">
        <f t="shared" si="152"/>
        <v/>
      </c>
      <c r="L477" s="227" t="str">
        <f t="shared" si="153"/>
        <v/>
      </c>
      <c r="M477" s="227" t="str">
        <f t="shared" si="154"/>
        <v/>
      </c>
    </row>
    <row r="478" spans="1:13" outlineLevel="1" x14ac:dyDescent="0.25">
      <c r="A478" s="141" t="str">
        <f t="shared" si="140"/>
        <v xml:space="preserve">Fieldwork Requests; </v>
      </c>
      <c r="B478" s="256" t="s">
        <v>230</v>
      </c>
      <c r="E478" s="227" t="s">
        <v>231</v>
      </c>
      <c r="F478" s="227" t="s">
        <v>118</v>
      </c>
      <c r="G478" s="227" t="str">
        <f t="shared" si="148"/>
        <v>string</v>
      </c>
      <c r="H478" s="227" t="str">
        <f t="shared" si="149"/>
        <v/>
      </c>
      <c r="I478" s="227">
        <f t="shared" si="150"/>
        <v>30</v>
      </c>
      <c r="J478" s="227" t="str">
        <f t="shared" si="151"/>
        <v/>
      </c>
      <c r="K478" s="227" t="str">
        <f t="shared" si="152"/>
        <v/>
      </c>
      <c r="L478" s="227" t="str">
        <f t="shared" si="153"/>
        <v/>
      </c>
      <c r="M478" s="227" t="str">
        <f t="shared" si="154"/>
        <v/>
      </c>
    </row>
    <row r="479" spans="1:13" outlineLevel="1" x14ac:dyDescent="0.25">
      <c r="A479" s="141" t="str">
        <f t="shared" si="140"/>
        <v xml:space="preserve">Fieldwork Requests; </v>
      </c>
      <c r="B479" s="256" t="s">
        <v>230</v>
      </c>
      <c r="E479" s="227" t="s">
        <v>132</v>
      </c>
      <c r="F479" s="227" t="s">
        <v>102</v>
      </c>
      <c r="G479" s="227" t="str">
        <f t="shared" si="148"/>
        <v>string</v>
      </c>
      <c r="H479" s="227">
        <f t="shared" si="149"/>
        <v>3</v>
      </c>
      <c r="I479" s="227" t="str">
        <f t="shared" si="150"/>
        <v/>
      </c>
      <c r="J479" s="227" t="str">
        <f t="shared" si="151"/>
        <v/>
      </c>
      <c r="K479" s="227" t="str">
        <f t="shared" si="152"/>
        <v/>
      </c>
      <c r="L479" s="227" t="str">
        <f t="shared" si="153"/>
        <v/>
      </c>
      <c r="M479" s="227" t="str">
        <f t="shared" si="154"/>
        <v/>
      </c>
    </row>
    <row r="480" spans="1:13" outlineLevel="1" x14ac:dyDescent="0.25">
      <c r="A480" s="141" t="str">
        <f t="shared" si="140"/>
        <v xml:space="preserve">Fieldwork Requests; </v>
      </c>
      <c r="B480" s="256" t="s">
        <v>230</v>
      </c>
      <c r="E480" s="227" t="s">
        <v>120</v>
      </c>
      <c r="F480" s="227" t="s">
        <v>118</v>
      </c>
      <c r="G480" s="227" t="str">
        <f t="shared" si="148"/>
        <v>string</v>
      </c>
      <c r="H480" s="227" t="str">
        <f t="shared" si="149"/>
        <v/>
      </c>
      <c r="I480" s="227">
        <f t="shared" si="150"/>
        <v>10</v>
      </c>
      <c r="J480" s="227" t="str">
        <f t="shared" si="151"/>
        <v/>
      </c>
      <c r="K480" s="227" t="str">
        <f t="shared" si="152"/>
        <v/>
      </c>
      <c r="L480" s="227" t="str">
        <f t="shared" si="153"/>
        <v/>
      </c>
      <c r="M480" s="227" t="str">
        <f t="shared" si="154"/>
        <v/>
      </c>
    </row>
    <row r="481" spans="1:13" outlineLevel="1" x14ac:dyDescent="0.25">
      <c r="A481" s="141" t="str">
        <f t="shared" si="140"/>
        <v xml:space="preserve">Fieldwork Requests; </v>
      </c>
      <c r="B481" s="256" t="s">
        <v>230</v>
      </c>
      <c r="E481" s="227" t="s">
        <v>112</v>
      </c>
      <c r="F481" s="227" t="s">
        <v>102</v>
      </c>
      <c r="G481" s="227" t="str">
        <f t="shared" si="148"/>
        <v>string</v>
      </c>
      <c r="H481" s="227">
        <f t="shared" si="149"/>
        <v>3</v>
      </c>
      <c r="I481" s="227" t="str">
        <f t="shared" si="150"/>
        <v/>
      </c>
      <c r="J481" s="227" t="str">
        <f t="shared" si="151"/>
        <v/>
      </c>
      <c r="K481" s="227" t="str">
        <f t="shared" si="152"/>
        <v/>
      </c>
      <c r="L481" s="227" t="str">
        <f t="shared" si="153"/>
        <v/>
      </c>
      <c r="M481" s="227" t="str">
        <f t="shared" si="154"/>
        <v/>
      </c>
    </row>
    <row r="482" spans="1:13" outlineLevel="1" x14ac:dyDescent="0.25">
      <c r="A482" s="141" t="str">
        <f t="shared" si="140"/>
        <v xml:space="preserve">Fieldwork Requests; </v>
      </c>
      <c r="B482" s="256" t="s">
        <v>230</v>
      </c>
      <c r="E482" s="227" t="s">
        <v>197</v>
      </c>
      <c r="F482" s="227" t="s">
        <v>102</v>
      </c>
      <c r="G482" s="227" t="str">
        <f t="shared" si="148"/>
        <v>string</v>
      </c>
      <c r="H482" s="227" t="str">
        <f t="shared" si="149"/>
        <v/>
      </c>
      <c r="I482" s="227">
        <f t="shared" si="150"/>
        <v>3</v>
      </c>
      <c r="J482" s="227" t="str">
        <f t="shared" si="151"/>
        <v/>
      </c>
      <c r="K482" s="227" t="str">
        <f t="shared" si="152"/>
        <v/>
      </c>
      <c r="L482" s="227" t="str">
        <f t="shared" si="153"/>
        <v/>
      </c>
      <c r="M482" s="227" t="str">
        <f t="shared" si="154"/>
        <v/>
      </c>
    </row>
    <row r="483" spans="1:13" outlineLevel="1" x14ac:dyDescent="0.25">
      <c r="A483" s="141" t="str">
        <f t="shared" si="140"/>
        <v xml:space="preserve">Fieldwork Requests; </v>
      </c>
      <c r="B483" s="256" t="s">
        <v>230</v>
      </c>
      <c r="E483" s="227" t="s">
        <v>225</v>
      </c>
      <c r="F483" s="227" t="s">
        <v>118</v>
      </c>
      <c r="G483" s="227" t="str">
        <f t="shared" si="148"/>
        <v>date</v>
      </c>
      <c r="H483" s="227" t="str">
        <f t="shared" si="149"/>
        <v/>
      </c>
      <c r="I483" s="227" t="str">
        <f t="shared" si="150"/>
        <v/>
      </c>
      <c r="J483" s="227" t="str">
        <f t="shared" si="151"/>
        <v/>
      </c>
      <c r="K483" s="227" t="str">
        <f t="shared" si="152"/>
        <v/>
      </c>
      <c r="L483" s="227" t="str">
        <f t="shared" si="153"/>
        <v/>
      </c>
      <c r="M483" s="227" t="str">
        <f t="shared" si="154"/>
        <v/>
      </c>
    </row>
    <row r="484" spans="1:13" outlineLevel="1" x14ac:dyDescent="0.25">
      <c r="A484" s="141"/>
      <c r="B484" s="256" t="s">
        <v>230</v>
      </c>
      <c r="E484" s="227" t="s">
        <v>226</v>
      </c>
      <c r="F484" s="227" t="s">
        <v>118</v>
      </c>
      <c r="G484" s="227" t="str">
        <f t="shared" si="148"/>
        <v>string</v>
      </c>
      <c r="H484" s="227">
        <f t="shared" si="149"/>
        <v>3</v>
      </c>
      <c r="I484" s="227" t="str">
        <f t="shared" si="150"/>
        <v/>
      </c>
      <c r="J484" s="227" t="str">
        <f t="shared" si="151"/>
        <v/>
      </c>
      <c r="K484" s="227" t="str">
        <f t="shared" si="152"/>
        <v/>
      </c>
      <c r="L484" s="227" t="str">
        <f t="shared" si="153"/>
        <v/>
      </c>
      <c r="M484" s="227" t="str">
        <f t="shared" si="154"/>
        <v/>
      </c>
    </row>
    <row r="485" spans="1:13" outlineLevel="1" x14ac:dyDescent="0.25">
      <c r="A485" s="141" t="str">
        <f t="shared" si="140"/>
        <v xml:space="preserve">Fieldwork Requests; </v>
      </c>
      <c r="B485" s="256" t="s">
        <v>230</v>
      </c>
      <c r="E485" s="227" t="s">
        <v>133</v>
      </c>
      <c r="F485" s="227" t="s">
        <v>102</v>
      </c>
      <c r="G485" s="227" t="str">
        <f t="shared" si="148"/>
        <v>string</v>
      </c>
      <c r="H485" s="227" t="str">
        <f t="shared" si="149"/>
        <v/>
      </c>
      <c r="I485" s="227">
        <f t="shared" si="150"/>
        <v>100</v>
      </c>
      <c r="J485" s="227">
        <f t="shared" si="151"/>
        <v>0</v>
      </c>
      <c r="K485" s="227" t="str">
        <f t="shared" si="152"/>
        <v/>
      </c>
      <c r="L485" s="227" t="str">
        <f t="shared" si="153"/>
        <v/>
      </c>
      <c r="M485" s="227" t="str">
        <f t="shared" si="154"/>
        <v>Yes</v>
      </c>
    </row>
    <row r="486" spans="1:13" outlineLevel="1" x14ac:dyDescent="0.25">
      <c r="A486" s="141" t="str">
        <f t="shared" si="140"/>
        <v xml:space="preserve">Fieldwork Requests; </v>
      </c>
      <c r="B486" s="256" t="s">
        <v>230</v>
      </c>
      <c r="E486" s="227" t="s">
        <v>121</v>
      </c>
      <c r="F486" s="227" t="s">
        <v>118</v>
      </c>
      <c r="G486" s="227" t="str">
        <f t="shared" si="148"/>
        <v>string</v>
      </c>
      <c r="H486" s="227">
        <f t="shared" si="149"/>
        <v>2</v>
      </c>
      <c r="I486" s="227" t="str">
        <f t="shared" si="150"/>
        <v/>
      </c>
      <c r="J486" s="227" t="str">
        <f t="shared" si="151"/>
        <v/>
      </c>
      <c r="K486" s="227" t="str">
        <f t="shared" si="152"/>
        <v/>
      </c>
      <c r="L486" s="227" t="str">
        <f t="shared" si="153"/>
        <v/>
      </c>
      <c r="M486" s="227" t="str">
        <f t="shared" si="154"/>
        <v>Yes</v>
      </c>
    </row>
    <row r="487" spans="1:13" outlineLevel="1" x14ac:dyDescent="0.25">
      <c r="A487" s="141" t="str">
        <f t="shared" si="140"/>
        <v xml:space="preserve">Fieldwork Requests; </v>
      </c>
      <c r="B487" s="256" t="s">
        <v>230</v>
      </c>
      <c r="E487" s="227" t="s">
        <v>130</v>
      </c>
      <c r="F487" s="227" t="s">
        <v>118</v>
      </c>
      <c r="G487" s="227" t="str">
        <f t="shared" si="148"/>
        <v>string</v>
      </c>
      <c r="H487" s="227">
        <f t="shared" si="149"/>
        <v>10</v>
      </c>
      <c r="I487" s="227" t="str">
        <f t="shared" si="150"/>
        <v/>
      </c>
      <c r="J487" s="227" t="str">
        <f t="shared" si="151"/>
        <v/>
      </c>
      <c r="K487" s="227" t="str">
        <f t="shared" si="152"/>
        <v/>
      </c>
      <c r="L487" s="227" t="str">
        <f t="shared" si="153"/>
        <v/>
      </c>
      <c r="M487" s="227" t="str">
        <f t="shared" si="154"/>
        <v>Yes</v>
      </c>
    </row>
    <row r="488" spans="1:13" outlineLevel="1" x14ac:dyDescent="0.25">
      <c r="A488" s="141" t="str">
        <f t="shared" si="140"/>
        <v xml:space="preserve">Fieldwork Requests; </v>
      </c>
      <c r="B488" s="256" t="s">
        <v>230</v>
      </c>
      <c r="E488" s="227" t="s">
        <v>131</v>
      </c>
      <c r="F488" s="227" t="s">
        <v>118</v>
      </c>
      <c r="G488" s="227" t="str">
        <f t="shared" si="148"/>
        <v>string</v>
      </c>
      <c r="H488" s="227">
        <f t="shared" si="149"/>
        <v>3</v>
      </c>
      <c r="I488" s="227" t="str">
        <f t="shared" si="150"/>
        <v/>
      </c>
      <c r="J488" s="227" t="str">
        <f t="shared" si="151"/>
        <v/>
      </c>
      <c r="K488" s="227" t="str">
        <f t="shared" si="152"/>
        <v/>
      </c>
      <c r="L488" s="227" t="str">
        <f t="shared" si="153"/>
        <v/>
      </c>
      <c r="M488" s="227" t="str">
        <f t="shared" si="154"/>
        <v>Yes</v>
      </c>
    </row>
    <row r="489" spans="1:13" outlineLevel="1" x14ac:dyDescent="0.25">
      <c r="A489" s="141" t="str">
        <f t="shared" si="140"/>
        <v xml:space="preserve">Fieldwork Requests; </v>
      </c>
      <c r="B489" s="256" t="s">
        <v>230</v>
      </c>
      <c r="C489" s="141" t="s">
        <v>178</v>
      </c>
      <c r="D489" s="227" t="s">
        <v>118</v>
      </c>
      <c r="E489" s="227" t="s">
        <v>162</v>
      </c>
      <c r="F489" s="227" t="s">
        <v>118</v>
      </c>
      <c r="G489" s="227" t="str">
        <f t="shared" si="148"/>
        <v>string</v>
      </c>
      <c r="H489" s="227" t="str">
        <f t="shared" si="149"/>
        <v/>
      </c>
      <c r="I489" s="227">
        <f t="shared" si="150"/>
        <v>70</v>
      </c>
      <c r="J489" s="227" t="str">
        <f t="shared" si="151"/>
        <v/>
      </c>
      <c r="K489" s="227" t="str">
        <f t="shared" si="152"/>
        <v/>
      </c>
      <c r="L489" s="227" t="str">
        <f t="shared" si="153"/>
        <v/>
      </c>
      <c r="M489" s="227" t="str">
        <f t="shared" si="154"/>
        <v/>
      </c>
    </row>
    <row r="490" spans="1:13" outlineLevel="1" x14ac:dyDescent="0.25">
      <c r="A490" s="141" t="str">
        <f t="shared" si="140"/>
        <v xml:space="preserve">Fieldwork Requests; </v>
      </c>
      <c r="B490" s="256" t="s">
        <v>230</v>
      </c>
      <c r="C490" s="258" t="s">
        <v>163</v>
      </c>
      <c r="D490" s="227" t="s">
        <v>118</v>
      </c>
      <c r="E490" s="227" t="s">
        <v>164</v>
      </c>
      <c r="F490" s="227" t="s">
        <v>118</v>
      </c>
      <c r="G490" s="227" t="str">
        <f t="shared" si="148"/>
        <v>string</v>
      </c>
      <c r="H490" s="227" t="str">
        <f t="shared" si="149"/>
        <v/>
      </c>
      <c r="I490" s="227">
        <f t="shared" si="150"/>
        <v>20</v>
      </c>
      <c r="J490" s="227" t="str">
        <f t="shared" si="151"/>
        <v/>
      </c>
      <c r="K490" s="227" t="str">
        <f t="shared" si="152"/>
        <v/>
      </c>
      <c r="L490" s="227" t="str">
        <f t="shared" si="153"/>
        <v/>
      </c>
      <c r="M490" s="227" t="str">
        <f t="shared" si="154"/>
        <v/>
      </c>
    </row>
    <row r="491" spans="1:13" outlineLevel="1" x14ac:dyDescent="0.25">
      <c r="A491" s="141" t="str">
        <f t="shared" si="140"/>
        <v xml:space="preserve">Fieldwork Requests; </v>
      </c>
      <c r="B491" s="256" t="s">
        <v>230</v>
      </c>
      <c r="C491" s="258"/>
      <c r="E491" s="227" t="s">
        <v>165</v>
      </c>
      <c r="F491" s="227" t="s">
        <v>118</v>
      </c>
      <c r="G491" s="227" t="str">
        <f t="shared" si="148"/>
        <v>string</v>
      </c>
      <c r="H491" s="227" t="str">
        <f t="shared" si="149"/>
        <v/>
      </c>
      <c r="I491" s="227">
        <f t="shared" si="150"/>
        <v>10</v>
      </c>
      <c r="J491" s="227" t="str">
        <f t="shared" si="151"/>
        <v/>
      </c>
      <c r="K491" s="227" t="str">
        <f t="shared" si="152"/>
        <v/>
      </c>
      <c r="L491" s="227" t="str">
        <f t="shared" si="153"/>
        <v/>
      </c>
      <c r="M491" s="227" t="str">
        <f t="shared" si="154"/>
        <v/>
      </c>
    </row>
    <row r="492" spans="1:13" outlineLevel="1" x14ac:dyDescent="0.25">
      <c r="A492" s="141" t="str">
        <f t="shared" si="140"/>
        <v xml:space="preserve">Fieldwork Requests; </v>
      </c>
      <c r="B492" s="256" t="s">
        <v>230</v>
      </c>
      <c r="C492" s="258" t="s">
        <v>166</v>
      </c>
      <c r="D492" s="227" t="s">
        <v>118</v>
      </c>
      <c r="E492" s="227" t="s">
        <v>164</v>
      </c>
      <c r="F492" s="227" t="s">
        <v>118</v>
      </c>
      <c r="G492" s="227" t="str">
        <f t="shared" si="148"/>
        <v>string</v>
      </c>
      <c r="H492" s="227" t="str">
        <f t="shared" si="149"/>
        <v/>
      </c>
      <c r="I492" s="227">
        <f t="shared" si="150"/>
        <v>20</v>
      </c>
      <c r="J492" s="227" t="str">
        <f t="shared" si="151"/>
        <v/>
      </c>
      <c r="K492" s="227" t="str">
        <f t="shared" si="152"/>
        <v/>
      </c>
      <c r="L492" s="227" t="str">
        <f t="shared" si="153"/>
        <v/>
      </c>
      <c r="M492" s="227" t="str">
        <f t="shared" si="154"/>
        <v/>
      </c>
    </row>
    <row r="493" spans="1:13" outlineLevel="1" x14ac:dyDescent="0.25">
      <c r="A493" s="141" t="str">
        <f t="shared" si="140"/>
        <v xml:space="preserve">Fieldwork Requests; </v>
      </c>
      <c r="B493" s="256" t="s">
        <v>230</v>
      </c>
      <c r="C493" s="258"/>
      <c r="E493" s="227" t="s">
        <v>165</v>
      </c>
      <c r="F493" s="227" t="s">
        <v>118</v>
      </c>
      <c r="G493" s="227" t="str">
        <f t="shared" si="148"/>
        <v>string</v>
      </c>
      <c r="H493" s="227" t="str">
        <f t="shared" si="149"/>
        <v/>
      </c>
      <c r="I493" s="227">
        <f t="shared" si="150"/>
        <v>10</v>
      </c>
      <c r="J493" s="227" t="str">
        <f t="shared" si="151"/>
        <v/>
      </c>
      <c r="K493" s="227" t="str">
        <f t="shared" si="152"/>
        <v/>
      </c>
      <c r="L493" s="227" t="str">
        <f t="shared" si="153"/>
        <v/>
      </c>
      <c r="M493" s="227" t="str">
        <f t="shared" si="154"/>
        <v/>
      </c>
    </row>
    <row r="494" spans="1:13" outlineLevel="1" x14ac:dyDescent="0.25">
      <c r="A494" s="141" t="str">
        <f t="shared" si="140"/>
        <v xml:space="preserve">Fieldwork Requests; </v>
      </c>
      <c r="B494" s="256" t="s">
        <v>230</v>
      </c>
      <c r="C494" s="258" t="s">
        <v>167</v>
      </c>
      <c r="D494" s="227" t="s">
        <v>118</v>
      </c>
      <c r="E494" s="227" t="s">
        <v>164</v>
      </c>
      <c r="F494" s="227" t="s">
        <v>118</v>
      </c>
      <c r="G494" s="227" t="str">
        <f t="shared" si="148"/>
        <v>string</v>
      </c>
      <c r="H494" s="227" t="str">
        <f t="shared" si="149"/>
        <v/>
      </c>
      <c r="I494" s="227">
        <f t="shared" si="150"/>
        <v>20</v>
      </c>
      <c r="J494" s="227" t="str">
        <f t="shared" si="151"/>
        <v/>
      </c>
      <c r="K494" s="227" t="str">
        <f t="shared" si="152"/>
        <v/>
      </c>
      <c r="L494" s="227" t="str">
        <f t="shared" si="153"/>
        <v/>
      </c>
      <c r="M494" s="227" t="str">
        <f t="shared" si="154"/>
        <v/>
      </c>
    </row>
    <row r="495" spans="1:13" outlineLevel="1" x14ac:dyDescent="0.25">
      <c r="A495" s="141" t="str">
        <f t="shared" ref="A495:A556" si="155">IF(B495="","",VLOOKUP(B495,mapping_result,2,FALSE))</f>
        <v xml:space="preserve">Fieldwork Requests; </v>
      </c>
      <c r="B495" s="256" t="s">
        <v>230</v>
      </c>
      <c r="E495" s="227" t="s">
        <v>165</v>
      </c>
      <c r="F495" s="227" t="s">
        <v>118</v>
      </c>
      <c r="G495" s="227" t="str">
        <f t="shared" si="148"/>
        <v>string</v>
      </c>
      <c r="H495" s="227" t="str">
        <f t="shared" si="149"/>
        <v/>
      </c>
      <c r="I495" s="227">
        <f t="shared" si="150"/>
        <v>10</v>
      </c>
      <c r="J495" s="227" t="str">
        <f t="shared" si="151"/>
        <v/>
      </c>
      <c r="K495" s="227" t="str">
        <f t="shared" si="152"/>
        <v/>
      </c>
      <c r="L495" s="227" t="str">
        <f t="shared" si="153"/>
        <v/>
      </c>
      <c r="M495" s="227" t="str">
        <f t="shared" si="154"/>
        <v/>
      </c>
    </row>
    <row r="496" spans="1:13" x14ac:dyDescent="0.25">
      <c r="A496" s="141" t="str">
        <f t="shared" si="155"/>
        <v xml:space="preserve">Registrations; </v>
      </c>
      <c r="B496" s="260" t="s">
        <v>232</v>
      </c>
      <c r="C496" s="261" t="str">
        <f>VLOOKUP($B496,MMnames,2,FALSE)</f>
        <v>New Connection Registration Acceptance</v>
      </c>
      <c r="D496" s="262"/>
      <c r="E496" s="262"/>
      <c r="F496" s="263"/>
      <c r="G496" s="263"/>
      <c r="H496" s="263"/>
      <c r="I496" s="263"/>
      <c r="J496" s="263"/>
      <c r="K496" s="263"/>
      <c r="L496" s="263"/>
      <c r="M496" s="263"/>
    </row>
    <row r="497" spans="1:13" outlineLevel="1" x14ac:dyDescent="0.25">
      <c r="A497" s="141" t="str">
        <f t="shared" si="155"/>
        <v xml:space="preserve">Registrations; </v>
      </c>
      <c r="B497" s="256" t="s">
        <v>232</v>
      </c>
      <c r="C497" s="141" t="s">
        <v>109</v>
      </c>
      <c r="E497" s="227" t="s">
        <v>110</v>
      </c>
      <c r="F497" s="227" t="s">
        <v>102</v>
      </c>
      <c r="G497" s="227" t="str">
        <f t="shared" ref="G497:G519" si="156">VLOOKUP(E497,DI_schema,2,FALSE)</f>
        <v>string</v>
      </c>
      <c r="H497" s="227">
        <f t="shared" ref="H497:H519" si="157">VLOOKUP($E497,DI_schema,3,FALSE)</f>
        <v>11</v>
      </c>
      <c r="I497" s="227" t="str">
        <f t="shared" ref="I497:I519" si="158">VLOOKUP($E497,DI_schema,4,FALSE)</f>
        <v/>
      </c>
      <c r="J497" s="227" t="str">
        <f t="shared" ref="J497:J519" si="159">VLOOKUP($E497,DI_schema,5,FALSE)</f>
        <v/>
      </c>
      <c r="K497" s="227" t="str">
        <f t="shared" ref="K497:K519" si="160">VLOOKUP($E497,DI_schema,6,FALSE)</f>
        <v/>
      </c>
      <c r="L497" s="227" t="str">
        <f t="shared" ref="L497:L519" si="161">VLOOKUP($E497,DI_schema,7,FALSE)</f>
        <v/>
      </c>
      <c r="M497" s="227" t="str">
        <f t="shared" ref="M497:M519" si="162">IF(LEN(VLOOKUP($E497,DI_schema,8,FALSE))&gt;0,"Yes","")</f>
        <v/>
      </c>
    </row>
    <row r="498" spans="1:13" outlineLevel="1" x14ac:dyDescent="0.25">
      <c r="A498" s="141" t="str">
        <f t="shared" si="155"/>
        <v xml:space="preserve">Registrations; </v>
      </c>
      <c r="B498" s="256" t="s">
        <v>232</v>
      </c>
      <c r="E498" s="227" t="s">
        <v>111</v>
      </c>
      <c r="F498" s="227" t="s">
        <v>118</v>
      </c>
      <c r="G498" s="227" t="str">
        <f t="shared" si="156"/>
        <v>string</v>
      </c>
      <c r="H498" s="227" t="str">
        <f t="shared" si="157"/>
        <v/>
      </c>
      <c r="I498" s="227">
        <f t="shared" si="158"/>
        <v>35</v>
      </c>
      <c r="J498" s="227" t="str">
        <f t="shared" si="159"/>
        <v/>
      </c>
      <c r="K498" s="227" t="str">
        <f t="shared" si="160"/>
        <v/>
      </c>
      <c r="L498" s="227" t="str">
        <f t="shared" si="161"/>
        <v/>
      </c>
      <c r="M498" s="227" t="str">
        <f t="shared" si="162"/>
        <v/>
      </c>
    </row>
    <row r="499" spans="1:13" outlineLevel="1" x14ac:dyDescent="0.25">
      <c r="A499" s="141" t="str">
        <f t="shared" si="155"/>
        <v xml:space="preserve">Registrations; </v>
      </c>
      <c r="B499" s="256" t="s">
        <v>232</v>
      </c>
      <c r="E499" s="227" t="s">
        <v>223</v>
      </c>
      <c r="F499" s="227" t="s">
        <v>102</v>
      </c>
      <c r="G499" s="227" t="str">
        <f t="shared" si="156"/>
        <v>string</v>
      </c>
      <c r="H499" s="227" t="str">
        <f t="shared" si="157"/>
        <v/>
      </c>
      <c r="I499" s="227">
        <f t="shared" si="158"/>
        <v>2</v>
      </c>
      <c r="J499" s="227" t="str">
        <f t="shared" si="159"/>
        <v/>
      </c>
      <c r="K499" s="227" t="str">
        <f t="shared" si="160"/>
        <v/>
      </c>
      <c r="L499" s="227" t="str">
        <f t="shared" si="161"/>
        <v/>
      </c>
      <c r="M499" s="227" t="str">
        <f t="shared" si="162"/>
        <v/>
      </c>
    </row>
    <row r="500" spans="1:13" outlineLevel="1" x14ac:dyDescent="0.25">
      <c r="A500" s="141" t="str">
        <f t="shared" si="155"/>
        <v xml:space="preserve">Registrations; </v>
      </c>
      <c r="B500" s="256" t="s">
        <v>232</v>
      </c>
      <c r="E500" s="227" t="s">
        <v>112</v>
      </c>
      <c r="F500" s="227" t="s">
        <v>118</v>
      </c>
      <c r="G500" s="227" t="str">
        <f t="shared" si="156"/>
        <v>string</v>
      </c>
      <c r="H500" s="227">
        <f t="shared" si="157"/>
        <v>3</v>
      </c>
      <c r="I500" s="227" t="str">
        <f t="shared" si="158"/>
        <v/>
      </c>
      <c r="J500" s="227" t="str">
        <f t="shared" si="159"/>
        <v/>
      </c>
      <c r="K500" s="227" t="str">
        <f t="shared" si="160"/>
        <v/>
      </c>
      <c r="L500" s="227" t="str">
        <f t="shared" si="161"/>
        <v/>
      </c>
      <c r="M500" s="227" t="str">
        <f t="shared" si="162"/>
        <v/>
      </c>
    </row>
    <row r="501" spans="1:13" outlineLevel="1" x14ac:dyDescent="0.25">
      <c r="A501" s="141" t="str">
        <f t="shared" si="155"/>
        <v xml:space="preserve">Registrations; </v>
      </c>
      <c r="B501" s="256" t="s">
        <v>232</v>
      </c>
      <c r="E501" s="227" t="s">
        <v>113</v>
      </c>
      <c r="F501" s="227" t="s">
        <v>102</v>
      </c>
      <c r="G501" s="227" t="str">
        <f t="shared" si="156"/>
        <v>string</v>
      </c>
      <c r="H501" s="227">
        <f t="shared" si="157"/>
        <v>9</v>
      </c>
      <c r="I501" s="227" t="str">
        <f t="shared" si="158"/>
        <v/>
      </c>
      <c r="J501" s="227" t="str">
        <f t="shared" si="159"/>
        <v/>
      </c>
      <c r="K501" s="227" t="str">
        <f t="shared" si="160"/>
        <v/>
      </c>
      <c r="L501" s="227" t="str">
        <f t="shared" si="161"/>
        <v/>
      </c>
      <c r="M501" s="227" t="str">
        <f t="shared" si="162"/>
        <v>Yes</v>
      </c>
    </row>
    <row r="502" spans="1:13" outlineLevel="1" x14ac:dyDescent="0.25">
      <c r="A502" s="141" t="str">
        <f t="shared" si="155"/>
        <v xml:space="preserve">Registrations; </v>
      </c>
      <c r="B502" s="256" t="s">
        <v>232</v>
      </c>
      <c r="E502" s="227" t="s">
        <v>114</v>
      </c>
      <c r="F502" s="227" t="s">
        <v>102</v>
      </c>
      <c r="G502" s="227" t="str">
        <f t="shared" si="156"/>
        <v>string</v>
      </c>
      <c r="H502" s="227" t="str">
        <f t="shared" si="157"/>
        <v/>
      </c>
      <c r="I502" s="227">
        <f t="shared" si="158"/>
        <v>1</v>
      </c>
      <c r="J502" s="227" t="str">
        <f t="shared" si="159"/>
        <v/>
      </c>
      <c r="K502" s="227" t="str">
        <f t="shared" si="160"/>
        <v/>
      </c>
      <c r="L502" s="227" t="str">
        <f t="shared" si="161"/>
        <v/>
      </c>
      <c r="M502" s="227" t="str">
        <f t="shared" si="162"/>
        <v>Yes</v>
      </c>
    </row>
    <row r="503" spans="1:13" outlineLevel="1" x14ac:dyDescent="0.25">
      <c r="A503" s="141" t="str">
        <f t="shared" si="155"/>
        <v xml:space="preserve">Registrations; </v>
      </c>
      <c r="B503" s="256" t="s">
        <v>232</v>
      </c>
      <c r="E503" s="227" t="s">
        <v>233</v>
      </c>
      <c r="F503" s="227" t="s">
        <v>102</v>
      </c>
      <c r="G503" s="227" t="str">
        <f t="shared" si="156"/>
        <v>string</v>
      </c>
      <c r="H503" s="227" t="str">
        <f t="shared" si="157"/>
        <v/>
      </c>
      <c r="I503" s="227">
        <f t="shared" si="158"/>
        <v>1</v>
      </c>
      <c r="J503" s="227" t="str">
        <f t="shared" si="159"/>
        <v/>
      </c>
      <c r="K503" s="227" t="str">
        <f t="shared" si="160"/>
        <v/>
      </c>
      <c r="L503" s="227" t="str">
        <f t="shared" si="161"/>
        <v/>
      </c>
      <c r="M503" s="227" t="str">
        <f t="shared" si="162"/>
        <v/>
      </c>
    </row>
    <row r="504" spans="1:13" outlineLevel="1" x14ac:dyDescent="0.25">
      <c r="A504" s="141"/>
      <c r="B504" s="256" t="s">
        <v>232</v>
      </c>
      <c r="E504" s="227" t="s">
        <v>234</v>
      </c>
      <c r="F504" s="227" t="s">
        <v>102</v>
      </c>
      <c r="G504" s="227" t="str">
        <f t="shared" si="156"/>
        <v>string</v>
      </c>
      <c r="H504" s="227" t="str">
        <f t="shared" si="157"/>
        <v/>
      </c>
      <c r="I504" s="227">
        <f t="shared" si="158"/>
        <v>10</v>
      </c>
      <c r="J504" s="227" t="str">
        <f t="shared" si="159"/>
        <v/>
      </c>
      <c r="K504" s="227" t="str">
        <f t="shared" si="160"/>
        <v/>
      </c>
      <c r="L504" s="227" t="str">
        <f t="shared" si="161"/>
        <v/>
      </c>
      <c r="M504" s="227" t="str">
        <f t="shared" si="162"/>
        <v/>
      </c>
    </row>
    <row r="505" spans="1:13" outlineLevel="1" collapsed="1" x14ac:dyDescent="0.25">
      <c r="A505" s="141" t="str">
        <f t="shared" si="155"/>
        <v xml:space="preserve">Registrations; </v>
      </c>
      <c r="B505" s="256" t="s">
        <v>232</v>
      </c>
      <c r="E505" s="227" t="s">
        <v>235</v>
      </c>
      <c r="F505" s="227" t="s">
        <v>102</v>
      </c>
      <c r="G505" s="227" t="str">
        <f t="shared" si="156"/>
        <v>string</v>
      </c>
      <c r="H505" s="227" t="str">
        <f t="shared" si="157"/>
        <v/>
      </c>
      <c r="I505" s="227">
        <f t="shared" si="158"/>
        <v>4</v>
      </c>
      <c r="J505" s="227" t="str">
        <f t="shared" si="159"/>
        <v/>
      </c>
      <c r="K505" s="227" t="str">
        <f t="shared" si="160"/>
        <v/>
      </c>
      <c r="L505" s="227" t="str">
        <f t="shared" si="161"/>
        <v/>
      </c>
      <c r="M505" s="227" t="str">
        <f t="shared" si="162"/>
        <v/>
      </c>
    </row>
    <row r="506" spans="1:13" outlineLevel="1" x14ac:dyDescent="0.25">
      <c r="A506" s="141" t="str">
        <f t="shared" si="155"/>
        <v xml:space="preserve">Registrations; </v>
      </c>
      <c r="B506" s="256" t="s">
        <v>232</v>
      </c>
      <c r="E506" s="227" t="s">
        <v>236</v>
      </c>
      <c r="F506" s="227" t="s">
        <v>118</v>
      </c>
      <c r="G506" s="227" t="str">
        <f t="shared" si="156"/>
        <v>int</v>
      </c>
      <c r="H506" s="227" t="str">
        <f t="shared" si="157"/>
        <v/>
      </c>
      <c r="I506" s="227" t="str">
        <f t="shared" si="158"/>
        <v/>
      </c>
      <c r="J506" s="227" t="str">
        <f t="shared" si="159"/>
        <v/>
      </c>
      <c r="K506" s="227">
        <f t="shared" si="160"/>
        <v>9</v>
      </c>
      <c r="L506" s="227" t="str">
        <f t="shared" si="161"/>
        <v/>
      </c>
      <c r="M506" s="227" t="str">
        <f t="shared" si="162"/>
        <v/>
      </c>
    </row>
    <row r="507" spans="1:13" outlineLevel="1" x14ac:dyDescent="0.25">
      <c r="A507" s="141" t="str">
        <f t="shared" si="155"/>
        <v xml:space="preserve">Registrations; </v>
      </c>
      <c r="B507" s="256" t="s">
        <v>232</v>
      </c>
      <c r="E507" s="227" t="s">
        <v>120</v>
      </c>
      <c r="F507" s="227" t="s">
        <v>118</v>
      </c>
      <c r="G507" s="227" t="str">
        <f t="shared" si="156"/>
        <v>string</v>
      </c>
      <c r="H507" s="227" t="str">
        <f t="shared" si="157"/>
        <v/>
      </c>
      <c r="I507" s="227">
        <f t="shared" si="158"/>
        <v>10</v>
      </c>
      <c r="J507" s="227" t="str">
        <f t="shared" si="159"/>
        <v/>
      </c>
      <c r="K507" s="227" t="str">
        <f t="shared" si="160"/>
        <v/>
      </c>
      <c r="L507" s="227" t="str">
        <f t="shared" si="161"/>
        <v/>
      </c>
      <c r="M507" s="227" t="str">
        <f t="shared" si="162"/>
        <v/>
      </c>
    </row>
    <row r="508" spans="1:13" outlineLevel="1" x14ac:dyDescent="0.25">
      <c r="A508" s="141" t="str">
        <f t="shared" si="155"/>
        <v xml:space="preserve">Registrations; </v>
      </c>
      <c r="B508" s="256" t="s">
        <v>232</v>
      </c>
      <c r="E508" s="227" t="s">
        <v>237</v>
      </c>
      <c r="F508" s="227" t="s">
        <v>118</v>
      </c>
      <c r="G508" s="227" t="str">
        <f t="shared" si="156"/>
        <v>string</v>
      </c>
      <c r="H508" s="227" t="str">
        <f t="shared" si="157"/>
        <v/>
      </c>
      <c r="I508" s="227">
        <f t="shared" si="158"/>
        <v>10</v>
      </c>
      <c r="J508" s="227" t="str">
        <f t="shared" si="159"/>
        <v/>
      </c>
      <c r="K508" s="227" t="str">
        <f t="shared" si="160"/>
        <v/>
      </c>
      <c r="L508" s="227" t="str">
        <f t="shared" si="161"/>
        <v/>
      </c>
      <c r="M508" s="227" t="str">
        <f t="shared" si="162"/>
        <v/>
      </c>
    </row>
    <row r="509" spans="1:13" outlineLevel="1" x14ac:dyDescent="0.25">
      <c r="A509" s="141" t="str">
        <f t="shared" si="155"/>
        <v xml:space="preserve">Registrations; </v>
      </c>
      <c r="B509" s="256" t="s">
        <v>232</v>
      </c>
      <c r="E509" s="227" t="s">
        <v>238</v>
      </c>
      <c r="F509" s="227" t="s">
        <v>102</v>
      </c>
      <c r="G509" s="227" t="str">
        <f t="shared" si="156"/>
        <v>string</v>
      </c>
      <c r="H509" s="227" t="str">
        <f t="shared" si="157"/>
        <v/>
      </c>
      <c r="I509" s="227">
        <f t="shared" si="158"/>
        <v>5</v>
      </c>
      <c r="J509" s="227" t="str">
        <f t="shared" si="159"/>
        <v/>
      </c>
      <c r="K509" s="227" t="str">
        <f t="shared" si="160"/>
        <v/>
      </c>
      <c r="L509" s="227" t="str">
        <f t="shared" si="161"/>
        <v/>
      </c>
      <c r="M509" s="227" t="str">
        <f t="shared" si="162"/>
        <v/>
      </c>
    </row>
    <row r="510" spans="1:13" outlineLevel="1" x14ac:dyDescent="0.25">
      <c r="A510" s="141" t="str">
        <f t="shared" si="155"/>
        <v xml:space="preserve">Registrations; </v>
      </c>
      <c r="B510" s="256" t="s">
        <v>232</v>
      </c>
      <c r="E510" s="227" t="s">
        <v>239</v>
      </c>
      <c r="F510" s="227" t="s">
        <v>118</v>
      </c>
      <c r="G510" s="227" t="str">
        <f t="shared" si="156"/>
        <v>decimal</v>
      </c>
      <c r="H510" s="227" t="str">
        <f t="shared" si="157"/>
        <v/>
      </c>
      <c r="I510" s="227" t="str">
        <f t="shared" si="158"/>
        <v/>
      </c>
      <c r="J510" s="227" t="str">
        <f t="shared" si="159"/>
        <v/>
      </c>
      <c r="K510" s="227">
        <f t="shared" si="160"/>
        <v>6</v>
      </c>
      <c r="L510" s="227">
        <f t="shared" si="161"/>
        <v>4</v>
      </c>
      <c r="M510" s="227" t="str">
        <f t="shared" si="162"/>
        <v/>
      </c>
    </row>
    <row r="511" spans="1:13" outlineLevel="1" x14ac:dyDescent="0.25">
      <c r="A511" s="141" t="str">
        <f t="shared" si="155"/>
        <v xml:space="preserve">Registrations; </v>
      </c>
      <c r="B511" s="256" t="s">
        <v>232</v>
      </c>
      <c r="E511" s="227" t="s">
        <v>116</v>
      </c>
      <c r="F511" s="227" t="s">
        <v>102</v>
      </c>
      <c r="G511" s="227" t="str">
        <f t="shared" si="156"/>
        <v>boolean</v>
      </c>
      <c r="H511" s="227" t="str">
        <f t="shared" si="157"/>
        <v/>
      </c>
      <c r="I511" s="227" t="str">
        <f t="shared" si="158"/>
        <v/>
      </c>
      <c r="J511" s="227" t="str">
        <f t="shared" si="159"/>
        <v/>
      </c>
      <c r="K511" s="227" t="str">
        <f t="shared" si="160"/>
        <v/>
      </c>
      <c r="L511" s="227" t="str">
        <f t="shared" si="161"/>
        <v/>
      </c>
      <c r="M511" s="227" t="str">
        <f t="shared" si="162"/>
        <v/>
      </c>
    </row>
    <row r="512" spans="1:13" outlineLevel="1" x14ac:dyDescent="0.25">
      <c r="A512" s="141" t="str">
        <f t="shared" si="155"/>
        <v xml:space="preserve">Registrations; </v>
      </c>
      <c r="B512" s="256" t="s">
        <v>232</v>
      </c>
      <c r="E512" s="227" t="s">
        <v>128</v>
      </c>
      <c r="F512" s="227" t="s">
        <v>118</v>
      </c>
      <c r="G512" s="227" t="str">
        <f t="shared" si="156"/>
        <v>string</v>
      </c>
      <c r="H512" s="227" t="str">
        <f t="shared" si="157"/>
        <v/>
      </c>
      <c r="I512" s="227">
        <f t="shared" si="158"/>
        <v>4</v>
      </c>
      <c r="J512" s="227" t="str">
        <f t="shared" si="159"/>
        <v/>
      </c>
      <c r="K512" s="227" t="str">
        <f t="shared" si="160"/>
        <v/>
      </c>
      <c r="L512" s="227" t="str">
        <f t="shared" si="161"/>
        <v/>
      </c>
      <c r="M512" s="227" t="str">
        <f t="shared" si="162"/>
        <v/>
      </c>
    </row>
    <row r="513" spans="1:13" outlineLevel="1" x14ac:dyDescent="0.25">
      <c r="A513" s="141" t="str">
        <f t="shared" si="155"/>
        <v xml:space="preserve">Registrations; </v>
      </c>
      <c r="B513" s="256" t="s">
        <v>232</v>
      </c>
      <c r="E513" s="227" t="s">
        <v>240</v>
      </c>
      <c r="F513" s="227" t="s">
        <v>118</v>
      </c>
      <c r="G513" s="227" t="str">
        <f t="shared" si="156"/>
        <v>int</v>
      </c>
      <c r="H513" s="227" t="str">
        <f t="shared" si="157"/>
        <v/>
      </c>
      <c r="I513" s="227" t="str">
        <f t="shared" si="158"/>
        <v/>
      </c>
      <c r="J513" s="227" t="str">
        <f t="shared" si="159"/>
        <v/>
      </c>
      <c r="K513" s="227">
        <f t="shared" si="160"/>
        <v>9</v>
      </c>
      <c r="L513" s="227" t="str">
        <f t="shared" si="161"/>
        <v/>
      </c>
      <c r="M513" s="227" t="str">
        <f t="shared" si="162"/>
        <v/>
      </c>
    </row>
    <row r="514" spans="1:13" outlineLevel="1" x14ac:dyDescent="0.25">
      <c r="A514" s="141" t="str">
        <f t="shared" si="155"/>
        <v xml:space="preserve">Registrations; </v>
      </c>
      <c r="B514" s="256" t="s">
        <v>232</v>
      </c>
      <c r="E514" s="227" t="s">
        <v>241</v>
      </c>
      <c r="F514" s="227" t="s">
        <v>102</v>
      </c>
      <c r="G514" s="227" t="str">
        <f t="shared" si="156"/>
        <v>date</v>
      </c>
      <c r="H514" s="227" t="str">
        <f t="shared" si="157"/>
        <v/>
      </c>
      <c r="I514" s="227" t="str">
        <f t="shared" si="158"/>
        <v/>
      </c>
      <c r="J514" s="227" t="str">
        <f t="shared" si="159"/>
        <v/>
      </c>
      <c r="K514" s="227" t="str">
        <f t="shared" si="160"/>
        <v/>
      </c>
      <c r="L514" s="227" t="str">
        <f t="shared" si="161"/>
        <v/>
      </c>
      <c r="M514" s="227" t="str">
        <f t="shared" si="162"/>
        <v/>
      </c>
    </row>
    <row r="515" spans="1:13" outlineLevel="1" x14ac:dyDescent="0.25">
      <c r="A515" s="141" t="str">
        <f t="shared" si="155"/>
        <v xml:space="preserve">Registrations; </v>
      </c>
      <c r="B515" s="256" t="s">
        <v>232</v>
      </c>
      <c r="E515" s="227" t="s">
        <v>242</v>
      </c>
      <c r="F515" s="227" t="s">
        <v>118</v>
      </c>
      <c r="G515" s="227" t="str">
        <f t="shared" si="156"/>
        <v>string</v>
      </c>
      <c r="H515" s="227" t="str">
        <f t="shared" si="157"/>
        <v/>
      </c>
      <c r="I515" s="227">
        <f t="shared" si="158"/>
        <v>3</v>
      </c>
      <c r="J515" s="227" t="str">
        <f t="shared" si="159"/>
        <v/>
      </c>
      <c r="K515" s="227" t="str">
        <f t="shared" si="160"/>
        <v/>
      </c>
      <c r="L515" s="227" t="str">
        <f t="shared" si="161"/>
        <v/>
      </c>
      <c r="M515" s="227" t="str">
        <f t="shared" si="162"/>
        <v/>
      </c>
    </row>
    <row r="516" spans="1:13" outlineLevel="1" x14ac:dyDescent="0.25">
      <c r="A516" s="141" t="str">
        <f t="shared" si="155"/>
        <v xml:space="preserve">Registrations; </v>
      </c>
      <c r="B516" s="256" t="s">
        <v>232</v>
      </c>
      <c r="E516" s="227" t="s">
        <v>243</v>
      </c>
      <c r="F516" s="227" t="s">
        <v>118</v>
      </c>
      <c r="G516" s="227" t="str">
        <f t="shared" si="156"/>
        <v>date</v>
      </c>
      <c r="H516" s="227" t="str">
        <f t="shared" si="157"/>
        <v/>
      </c>
      <c r="I516" s="227" t="str">
        <f t="shared" si="158"/>
        <v/>
      </c>
      <c r="J516" s="227" t="str">
        <f t="shared" si="159"/>
        <v/>
      </c>
      <c r="K516" s="227" t="str">
        <f t="shared" si="160"/>
        <v/>
      </c>
      <c r="L516" s="227" t="str">
        <f t="shared" si="161"/>
        <v/>
      </c>
      <c r="M516" s="227" t="str">
        <f t="shared" si="162"/>
        <v/>
      </c>
    </row>
    <row r="517" spans="1:13" outlineLevel="1" x14ac:dyDescent="0.25">
      <c r="A517" s="141" t="str">
        <f t="shared" si="155"/>
        <v xml:space="preserve">Registrations; </v>
      </c>
      <c r="B517" s="256" t="s">
        <v>232</v>
      </c>
      <c r="E517" s="227" t="s">
        <v>244</v>
      </c>
      <c r="F517" s="227" t="s">
        <v>118</v>
      </c>
      <c r="G517" s="227" t="str">
        <f t="shared" si="156"/>
        <v>string</v>
      </c>
      <c r="H517" s="227">
        <f t="shared" si="157"/>
        <v>19</v>
      </c>
      <c r="I517" s="227" t="str">
        <f t="shared" si="158"/>
        <v/>
      </c>
      <c r="J517" s="227" t="str">
        <f t="shared" si="159"/>
        <v/>
      </c>
      <c r="K517" s="227" t="str">
        <f t="shared" si="160"/>
        <v/>
      </c>
      <c r="L517" s="227" t="str">
        <f t="shared" si="161"/>
        <v/>
      </c>
      <c r="M517" s="227" t="str">
        <f t="shared" si="162"/>
        <v>Yes</v>
      </c>
    </row>
    <row r="518" spans="1:13" outlineLevel="1" x14ac:dyDescent="0.25">
      <c r="A518" s="141" t="str">
        <f t="shared" si="155"/>
        <v xml:space="preserve">Registrations; </v>
      </c>
      <c r="B518" s="256" t="s">
        <v>232</v>
      </c>
      <c r="E518" s="227" t="s">
        <v>245</v>
      </c>
      <c r="F518" s="227" t="s">
        <v>118</v>
      </c>
      <c r="G518" s="227" t="str">
        <f t="shared" si="156"/>
        <v>string</v>
      </c>
      <c r="H518" s="227" t="str">
        <f t="shared" si="157"/>
        <v/>
      </c>
      <c r="I518" s="227">
        <f t="shared" si="158"/>
        <v>3</v>
      </c>
      <c r="J518" s="227" t="str">
        <f t="shared" si="159"/>
        <v/>
      </c>
      <c r="K518" s="227" t="str">
        <f t="shared" si="160"/>
        <v/>
      </c>
      <c r="L518" s="227" t="str">
        <f t="shared" si="161"/>
        <v/>
      </c>
      <c r="M518" s="227" t="str">
        <f t="shared" si="162"/>
        <v/>
      </c>
    </row>
    <row r="519" spans="1:13" outlineLevel="1" x14ac:dyDescent="0.25">
      <c r="A519" s="141" t="str">
        <f t="shared" si="155"/>
        <v xml:space="preserve">Registrations; </v>
      </c>
      <c r="B519" s="256" t="s">
        <v>232</v>
      </c>
      <c r="E519" s="227" t="s">
        <v>246</v>
      </c>
      <c r="F519" s="227" t="s">
        <v>118</v>
      </c>
      <c r="G519" s="227" t="str">
        <f t="shared" si="156"/>
        <v>string</v>
      </c>
      <c r="H519" s="227" t="str">
        <f t="shared" si="157"/>
        <v/>
      </c>
      <c r="I519" s="227">
        <f t="shared" si="158"/>
        <v>3</v>
      </c>
      <c r="J519" s="227" t="str">
        <f t="shared" si="159"/>
        <v/>
      </c>
      <c r="K519" s="227" t="str">
        <f t="shared" si="160"/>
        <v/>
      </c>
      <c r="L519" s="227" t="str">
        <f t="shared" si="161"/>
        <v/>
      </c>
      <c r="M519" s="227" t="str">
        <f t="shared" si="162"/>
        <v/>
      </c>
    </row>
    <row r="520" spans="1:13" outlineLevel="1" x14ac:dyDescent="0.25">
      <c r="A520" s="141" t="str">
        <f>IF(B520="","",VLOOKUP(B520,mapping_result,2,FALSE))</f>
        <v xml:space="preserve">Registrations; </v>
      </c>
      <c r="B520" s="256" t="s">
        <v>232</v>
      </c>
      <c r="E520" s="227" t="s">
        <v>247</v>
      </c>
      <c r="F520" s="227" t="s">
        <v>118</v>
      </c>
      <c r="G520" s="227" t="s">
        <v>248</v>
      </c>
    </row>
    <row r="521" spans="1:13" outlineLevel="1" x14ac:dyDescent="0.25">
      <c r="A521" s="141"/>
      <c r="B521" s="256" t="s">
        <v>232</v>
      </c>
      <c r="E521" s="197" t="s">
        <v>249</v>
      </c>
      <c r="F521" s="227" t="s">
        <v>118</v>
      </c>
      <c r="G521" s="227" t="s">
        <v>135</v>
      </c>
      <c r="H521" s="227" t="s">
        <v>250</v>
      </c>
      <c r="I521" s="227">
        <v>3</v>
      </c>
      <c r="J521" s="227" t="s">
        <v>250</v>
      </c>
      <c r="K521" s="227" t="s">
        <v>250</v>
      </c>
      <c r="L521" s="227" t="s">
        <v>250</v>
      </c>
      <c r="M521" s="227" t="s">
        <v>250</v>
      </c>
    </row>
    <row r="522" spans="1:13" outlineLevel="1" x14ac:dyDescent="0.25">
      <c r="A522" s="141"/>
      <c r="B522" s="256" t="s">
        <v>232</v>
      </c>
      <c r="E522" s="197" t="s">
        <v>251</v>
      </c>
      <c r="F522" s="227" t="s">
        <v>118</v>
      </c>
      <c r="G522" s="227" t="s">
        <v>135</v>
      </c>
      <c r="H522" s="227" t="s">
        <v>250</v>
      </c>
      <c r="I522" s="227">
        <v>3</v>
      </c>
      <c r="J522" s="227" t="s">
        <v>250</v>
      </c>
      <c r="K522" s="227" t="s">
        <v>250</v>
      </c>
      <c r="L522" s="227" t="s">
        <v>250</v>
      </c>
      <c r="M522" s="227" t="s">
        <v>250</v>
      </c>
    </row>
    <row r="523" spans="1:13" outlineLevel="1" x14ac:dyDescent="0.25">
      <c r="A523" s="141"/>
      <c r="B523" s="256" t="s">
        <v>232</v>
      </c>
      <c r="E523" s="227" t="s">
        <v>134</v>
      </c>
      <c r="F523" s="227" t="s">
        <v>118</v>
      </c>
      <c r="G523" s="227" t="s">
        <v>135</v>
      </c>
      <c r="H523" s="227">
        <v>2</v>
      </c>
    </row>
    <row r="524" spans="1:13" outlineLevel="1" x14ac:dyDescent="0.25">
      <c r="A524" s="141"/>
      <c r="B524" s="256" t="s">
        <v>232</v>
      </c>
      <c r="E524" s="227" t="s">
        <v>252</v>
      </c>
      <c r="F524" s="227" t="s">
        <v>118</v>
      </c>
      <c r="G524" s="227" t="s">
        <v>135</v>
      </c>
      <c r="I524" s="227">
        <v>3</v>
      </c>
    </row>
    <row r="525" spans="1:13" outlineLevel="1" x14ac:dyDescent="0.25">
      <c r="A525" s="141" t="str">
        <f t="shared" si="155"/>
        <v xml:space="preserve">Registrations; </v>
      </c>
      <c r="B525" s="256" t="s">
        <v>232</v>
      </c>
      <c r="C525" s="141" t="s">
        <v>136</v>
      </c>
      <c r="D525" s="227" t="s">
        <v>102</v>
      </c>
      <c r="E525" s="197" t="s">
        <v>137</v>
      </c>
      <c r="F525" s="197" t="s">
        <v>118</v>
      </c>
      <c r="G525" s="227" t="str">
        <f t="shared" ref="G525:G549" si="163">VLOOKUP(E525,DI_schema,2,FALSE)</f>
        <v>string</v>
      </c>
      <c r="H525" s="227" t="str">
        <f t="shared" ref="H525:H549" si="164">VLOOKUP($E525,DI_schema,3,FALSE)</f>
        <v/>
      </c>
      <c r="I525" s="227">
        <f t="shared" ref="I525:I549" si="165">VLOOKUP($E525,DI_schema,4,FALSE)</f>
        <v>10</v>
      </c>
      <c r="J525" s="227" t="str">
        <f t="shared" ref="J525:J549" si="166">VLOOKUP($E525,DI_schema,5,FALSE)</f>
        <v/>
      </c>
      <c r="K525" s="227" t="str">
        <f t="shared" ref="K525:K549" si="167">VLOOKUP($E525,DI_schema,6,FALSE)</f>
        <v/>
      </c>
      <c r="L525" s="227" t="str">
        <f t="shared" ref="L525:L549" si="168">VLOOKUP($E525,DI_schema,7,FALSE)</f>
        <v/>
      </c>
      <c r="M525" s="227" t="str">
        <f t="shared" ref="M525:M549" si="169">IF(LEN(VLOOKUP($E525,DI_schema,8,FALSE))&gt;0,"Yes","")</f>
        <v/>
      </c>
    </row>
    <row r="526" spans="1:13" outlineLevel="1" x14ac:dyDescent="0.25">
      <c r="A526" s="141" t="str">
        <f t="shared" si="155"/>
        <v xml:space="preserve">Registrations; </v>
      </c>
      <c r="B526" s="256" t="s">
        <v>232</v>
      </c>
      <c r="E526" s="197" t="s">
        <v>138</v>
      </c>
      <c r="F526" s="197" t="s">
        <v>118</v>
      </c>
      <c r="G526" s="227" t="str">
        <f t="shared" si="163"/>
        <v>string</v>
      </c>
      <c r="H526" s="227" t="str">
        <f t="shared" si="164"/>
        <v/>
      </c>
      <c r="I526" s="227">
        <f t="shared" si="165"/>
        <v>40</v>
      </c>
      <c r="J526" s="227" t="str">
        <f t="shared" si="166"/>
        <v/>
      </c>
      <c r="K526" s="227" t="str">
        <f t="shared" si="167"/>
        <v/>
      </c>
      <c r="L526" s="227" t="str">
        <f t="shared" si="168"/>
        <v/>
      </c>
      <c r="M526" s="227" t="str">
        <f t="shared" si="169"/>
        <v/>
      </c>
    </row>
    <row r="527" spans="1:13" outlineLevel="1" x14ac:dyDescent="0.25">
      <c r="A527" s="141" t="str">
        <f t="shared" si="155"/>
        <v xml:space="preserve">Registrations; </v>
      </c>
      <c r="B527" s="256" t="s">
        <v>232</v>
      </c>
      <c r="E527" s="197" t="s">
        <v>139</v>
      </c>
      <c r="F527" s="197" t="s">
        <v>118</v>
      </c>
      <c r="G527" s="227" t="str">
        <f t="shared" si="163"/>
        <v>string</v>
      </c>
      <c r="H527" s="227" t="str">
        <f t="shared" si="164"/>
        <v/>
      </c>
      <c r="I527" s="227">
        <f t="shared" si="165"/>
        <v>40</v>
      </c>
      <c r="J527" s="227" t="str">
        <f t="shared" si="166"/>
        <v/>
      </c>
      <c r="K527" s="227" t="str">
        <f t="shared" si="167"/>
        <v/>
      </c>
      <c r="L527" s="227" t="str">
        <f t="shared" si="168"/>
        <v/>
      </c>
      <c r="M527" s="227" t="str">
        <f t="shared" si="169"/>
        <v/>
      </c>
    </row>
    <row r="528" spans="1:13" outlineLevel="1" x14ac:dyDescent="0.25">
      <c r="A528" s="141" t="str">
        <f t="shared" si="155"/>
        <v xml:space="preserve">Registrations; </v>
      </c>
      <c r="B528" s="256" t="s">
        <v>232</v>
      </c>
      <c r="E528" s="197" t="s">
        <v>140</v>
      </c>
      <c r="F528" s="197" t="s">
        <v>118</v>
      </c>
      <c r="G528" s="227" t="str">
        <f t="shared" si="163"/>
        <v>string</v>
      </c>
      <c r="H528" s="227" t="str">
        <f t="shared" si="164"/>
        <v/>
      </c>
      <c r="I528" s="227">
        <f t="shared" si="165"/>
        <v>10</v>
      </c>
      <c r="J528" s="227" t="str">
        <f t="shared" si="166"/>
        <v/>
      </c>
      <c r="K528" s="227" t="str">
        <f t="shared" si="167"/>
        <v/>
      </c>
      <c r="L528" s="227" t="str">
        <f t="shared" si="168"/>
        <v/>
      </c>
      <c r="M528" s="227" t="str">
        <f t="shared" si="169"/>
        <v>Yes</v>
      </c>
    </row>
    <row r="529" spans="1:13" outlineLevel="1" x14ac:dyDescent="0.25">
      <c r="A529" s="141" t="str">
        <f t="shared" si="155"/>
        <v xml:space="preserve">Registrations; </v>
      </c>
      <c r="B529" s="256" t="s">
        <v>232</v>
      </c>
      <c r="E529" s="197" t="s">
        <v>141</v>
      </c>
      <c r="F529" s="197" t="s">
        <v>118</v>
      </c>
      <c r="G529" s="227" t="str">
        <f t="shared" si="163"/>
        <v>string</v>
      </c>
      <c r="H529" s="227" t="str">
        <f t="shared" si="164"/>
        <v/>
      </c>
      <c r="I529" s="227">
        <f t="shared" si="165"/>
        <v>60</v>
      </c>
      <c r="J529" s="227" t="str">
        <f t="shared" si="166"/>
        <v/>
      </c>
      <c r="K529" s="227" t="str">
        <f t="shared" si="167"/>
        <v/>
      </c>
      <c r="L529" s="227" t="str">
        <f t="shared" si="168"/>
        <v/>
      </c>
      <c r="M529" s="227" t="str">
        <f t="shared" si="169"/>
        <v>Yes</v>
      </c>
    </row>
    <row r="530" spans="1:13" outlineLevel="1" x14ac:dyDescent="0.25">
      <c r="A530" s="141" t="str">
        <f t="shared" si="155"/>
        <v xml:space="preserve">Registrations; </v>
      </c>
      <c r="B530" s="256" t="s">
        <v>232</v>
      </c>
      <c r="E530" s="197" t="s">
        <v>142</v>
      </c>
      <c r="F530" s="197" t="s">
        <v>118</v>
      </c>
      <c r="G530" s="227" t="str">
        <f t="shared" si="163"/>
        <v>string</v>
      </c>
      <c r="H530" s="227" t="str">
        <f t="shared" si="164"/>
        <v/>
      </c>
      <c r="I530" s="227">
        <f t="shared" si="165"/>
        <v>40</v>
      </c>
      <c r="J530" s="227" t="str">
        <f t="shared" si="166"/>
        <v/>
      </c>
      <c r="K530" s="227" t="str">
        <f t="shared" si="167"/>
        <v/>
      </c>
      <c r="L530" s="227" t="str">
        <f t="shared" si="168"/>
        <v/>
      </c>
      <c r="M530" s="227" t="str">
        <f t="shared" si="169"/>
        <v/>
      </c>
    </row>
    <row r="531" spans="1:13" outlineLevel="1" x14ac:dyDescent="0.25">
      <c r="A531" s="141" t="str">
        <f t="shared" si="155"/>
        <v xml:space="preserve">Registrations; </v>
      </c>
      <c r="B531" s="256" t="s">
        <v>232</v>
      </c>
      <c r="E531" s="197" t="s">
        <v>143</v>
      </c>
      <c r="F531" s="197" t="s">
        <v>118</v>
      </c>
      <c r="G531" s="227" t="str">
        <f t="shared" si="163"/>
        <v>string</v>
      </c>
      <c r="H531" s="227" t="str">
        <f t="shared" si="164"/>
        <v/>
      </c>
      <c r="I531" s="227">
        <f t="shared" si="165"/>
        <v>40</v>
      </c>
      <c r="J531" s="227" t="str">
        <f t="shared" si="166"/>
        <v/>
      </c>
      <c r="K531" s="227" t="str">
        <f t="shared" si="167"/>
        <v/>
      </c>
      <c r="L531" s="227" t="str">
        <f t="shared" si="168"/>
        <v/>
      </c>
      <c r="M531" s="227" t="str">
        <f t="shared" si="169"/>
        <v/>
      </c>
    </row>
    <row r="532" spans="1:13" outlineLevel="1" x14ac:dyDescent="0.25">
      <c r="A532" s="141" t="str">
        <f t="shared" si="155"/>
        <v xml:space="preserve">Registrations; </v>
      </c>
      <c r="B532" s="256" t="s">
        <v>232</v>
      </c>
      <c r="E532" s="197" t="s">
        <v>144</v>
      </c>
      <c r="F532" s="197" t="s">
        <v>118</v>
      </c>
      <c r="G532" s="227" t="str">
        <f t="shared" si="163"/>
        <v>string</v>
      </c>
      <c r="H532" s="227" t="str">
        <f t="shared" si="164"/>
        <v/>
      </c>
      <c r="I532" s="227">
        <f t="shared" si="165"/>
        <v>10</v>
      </c>
      <c r="J532" s="227" t="str">
        <f t="shared" si="166"/>
        <v/>
      </c>
      <c r="K532" s="227" t="str">
        <f t="shared" si="167"/>
        <v/>
      </c>
      <c r="L532" s="227" t="str">
        <f t="shared" si="168"/>
        <v/>
      </c>
      <c r="M532" s="227" t="str">
        <f t="shared" si="169"/>
        <v/>
      </c>
    </row>
    <row r="533" spans="1:13" outlineLevel="1" x14ac:dyDescent="0.25">
      <c r="A533" s="141" t="str">
        <f t="shared" si="155"/>
        <v xml:space="preserve">Registrations; </v>
      </c>
      <c r="B533" s="256" t="s">
        <v>232</v>
      </c>
      <c r="E533" s="197" t="s">
        <v>145</v>
      </c>
      <c r="F533" s="197" t="s">
        <v>118</v>
      </c>
      <c r="G533" s="227" t="str">
        <f t="shared" si="163"/>
        <v>string</v>
      </c>
      <c r="H533" s="227" t="str">
        <f t="shared" si="164"/>
        <v/>
      </c>
      <c r="I533" s="227">
        <f t="shared" si="165"/>
        <v>40</v>
      </c>
      <c r="J533" s="227" t="str">
        <f t="shared" si="166"/>
        <v/>
      </c>
      <c r="K533" s="227" t="str">
        <f t="shared" si="167"/>
        <v/>
      </c>
      <c r="L533" s="227" t="str">
        <f t="shared" si="168"/>
        <v/>
      </c>
      <c r="M533" s="227" t="str">
        <f t="shared" si="169"/>
        <v/>
      </c>
    </row>
    <row r="534" spans="1:13" outlineLevel="1" x14ac:dyDescent="0.25">
      <c r="A534" s="141" t="str">
        <f t="shared" si="155"/>
        <v xml:space="preserve">Registrations; </v>
      </c>
      <c r="B534" s="256" t="s">
        <v>232</v>
      </c>
      <c r="E534" s="197" t="s">
        <v>146</v>
      </c>
      <c r="F534" s="197" t="s">
        <v>118</v>
      </c>
      <c r="G534" s="227" t="str">
        <f t="shared" si="163"/>
        <v>string</v>
      </c>
      <c r="H534" s="227" t="str">
        <f t="shared" si="164"/>
        <v/>
      </c>
      <c r="I534" s="227">
        <f t="shared" si="165"/>
        <v>3</v>
      </c>
      <c r="J534" s="227" t="str">
        <f t="shared" si="166"/>
        <v/>
      </c>
      <c r="K534" s="227" t="str">
        <f t="shared" si="167"/>
        <v/>
      </c>
      <c r="L534" s="227" t="str">
        <f t="shared" si="168"/>
        <v/>
      </c>
      <c r="M534" s="227" t="str">
        <f t="shared" si="169"/>
        <v/>
      </c>
    </row>
    <row r="535" spans="1:13" outlineLevel="1" x14ac:dyDescent="0.25">
      <c r="A535" s="141" t="str">
        <f t="shared" si="155"/>
        <v xml:space="preserve">Registrations; </v>
      </c>
      <c r="B535" s="256" t="s">
        <v>232</v>
      </c>
      <c r="E535" s="197" t="s">
        <v>147</v>
      </c>
      <c r="F535" s="197" t="s">
        <v>118</v>
      </c>
      <c r="G535" s="227" t="str">
        <f t="shared" si="163"/>
        <v>string</v>
      </c>
      <c r="H535" s="227" t="str">
        <f t="shared" si="164"/>
        <v/>
      </c>
      <c r="I535" s="227">
        <f t="shared" si="165"/>
        <v>3</v>
      </c>
      <c r="J535" s="227" t="str">
        <f t="shared" si="166"/>
        <v/>
      </c>
      <c r="K535" s="227" t="str">
        <f t="shared" si="167"/>
        <v/>
      </c>
      <c r="L535" s="227" t="str">
        <f t="shared" si="168"/>
        <v/>
      </c>
      <c r="M535" s="227" t="str">
        <f t="shared" si="169"/>
        <v/>
      </c>
    </row>
    <row r="536" spans="1:13" outlineLevel="1" x14ac:dyDescent="0.25">
      <c r="A536" s="141" t="str">
        <f t="shared" si="155"/>
        <v xml:space="preserve">Registrations; </v>
      </c>
      <c r="B536" s="256" t="s">
        <v>232</v>
      </c>
      <c r="C536" s="141" t="s">
        <v>148</v>
      </c>
      <c r="D536" s="227" t="s">
        <v>102</v>
      </c>
      <c r="E536" s="197" t="s">
        <v>149</v>
      </c>
      <c r="F536" s="197" t="s">
        <v>118</v>
      </c>
      <c r="G536" s="227" t="str">
        <f t="shared" si="163"/>
        <v>string</v>
      </c>
      <c r="H536" s="227" t="str">
        <f t="shared" si="164"/>
        <v/>
      </c>
      <c r="I536" s="227">
        <f t="shared" si="165"/>
        <v>4</v>
      </c>
      <c r="J536" s="227" t="str">
        <f t="shared" si="166"/>
        <v/>
      </c>
      <c r="K536" s="227" t="str">
        <f t="shared" si="167"/>
        <v/>
      </c>
      <c r="L536" s="227" t="str">
        <f t="shared" si="168"/>
        <v/>
      </c>
      <c r="M536" s="227" t="str">
        <f t="shared" si="169"/>
        <v>Yes</v>
      </c>
    </row>
    <row r="537" spans="1:13" outlineLevel="1" x14ac:dyDescent="0.25">
      <c r="A537" s="141" t="str">
        <f t="shared" si="155"/>
        <v xml:space="preserve">Registrations; </v>
      </c>
      <c r="B537" s="256" t="s">
        <v>232</v>
      </c>
      <c r="E537" s="197" t="s">
        <v>150</v>
      </c>
      <c r="F537" s="197" t="s">
        <v>118</v>
      </c>
      <c r="G537" s="227" t="str">
        <f t="shared" si="163"/>
        <v>string</v>
      </c>
      <c r="H537" s="227" t="str">
        <f t="shared" si="164"/>
        <v/>
      </c>
      <c r="I537" s="227">
        <f t="shared" si="165"/>
        <v>40</v>
      </c>
      <c r="J537" s="227" t="str">
        <f t="shared" si="166"/>
        <v/>
      </c>
      <c r="K537" s="227" t="str">
        <f t="shared" si="167"/>
        <v/>
      </c>
      <c r="L537" s="227" t="str">
        <f t="shared" si="168"/>
        <v/>
      </c>
      <c r="M537" s="227" t="str">
        <f t="shared" si="169"/>
        <v/>
      </c>
    </row>
    <row r="538" spans="1:13" outlineLevel="1" x14ac:dyDescent="0.25">
      <c r="A538" s="141" t="str">
        <f t="shared" si="155"/>
        <v xml:space="preserve">Registrations; </v>
      </c>
      <c r="B538" s="256" t="s">
        <v>232</v>
      </c>
      <c r="E538" s="197" t="s">
        <v>151</v>
      </c>
      <c r="F538" s="197" t="s">
        <v>118</v>
      </c>
      <c r="G538" s="227" t="str">
        <f t="shared" si="163"/>
        <v>string</v>
      </c>
      <c r="H538" s="227" t="str">
        <f t="shared" si="164"/>
        <v/>
      </c>
      <c r="I538" s="227">
        <f t="shared" si="165"/>
        <v>40</v>
      </c>
      <c r="J538" s="227" t="str">
        <f t="shared" si="166"/>
        <v/>
      </c>
      <c r="K538" s="227" t="str">
        <f t="shared" si="167"/>
        <v/>
      </c>
      <c r="L538" s="227" t="str">
        <f t="shared" si="168"/>
        <v/>
      </c>
      <c r="M538" s="227" t="str">
        <f t="shared" si="169"/>
        <v/>
      </c>
    </row>
    <row r="539" spans="1:13" outlineLevel="1" x14ac:dyDescent="0.25">
      <c r="A539" s="141" t="str">
        <f t="shared" si="155"/>
        <v xml:space="preserve">Registrations; </v>
      </c>
      <c r="B539" s="256" t="s">
        <v>232</v>
      </c>
      <c r="E539" s="197" t="s">
        <v>152</v>
      </c>
      <c r="F539" s="197" t="s">
        <v>118</v>
      </c>
      <c r="G539" s="227" t="str">
        <f t="shared" si="163"/>
        <v>string</v>
      </c>
      <c r="H539" s="227" t="str">
        <f t="shared" si="164"/>
        <v/>
      </c>
      <c r="I539" s="227">
        <f t="shared" si="165"/>
        <v>40</v>
      </c>
      <c r="J539" s="227" t="str">
        <f t="shared" si="166"/>
        <v/>
      </c>
      <c r="K539" s="227" t="str">
        <f t="shared" si="167"/>
        <v/>
      </c>
      <c r="L539" s="227" t="str">
        <f t="shared" si="168"/>
        <v/>
      </c>
      <c r="M539" s="227" t="str">
        <f t="shared" si="169"/>
        <v/>
      </c>
    </row>
    <row r="540" spans="1:13" outlineLevel="1" x14ac:dyDescent="0.25">
      <c r="A540" s="141" t="str">
        <f t="shared" si="155"/>
        <v xml:space="preserve">Registrations; </v>
      </c>
      <c r="B540" s="256" t="s">
        <v>232</v>
      </c>
      <c r="E540" s="197" t="s">
        <v>153</v>
      </c>
      <c r="F540" s="197" t="s">
        <v>118</v>
      </c>
      <c r="G540" s="227" t="str">
        <f t="shared" si="163"/>
        <v>string</v>
      </c>
      <c r="H540" s="227" t="str">
        <f t="shared" si="164"/>
        <v/>
      </c>
      <c r="I540" s="227">
        <f t="shared" si="165"/>
        <v>40</v>
      </c>
      <c r="J540" s="227" t="str">
        <f t="shared" si="166"/>
        <v/>
      </c>
      <c r="K540" s="227" t="str">
        <f t="shared" si="167"/>
        <v/>
      </c>
      <c r="L540" s="227" t="str">
        <f t="shared" si="168"/>
        <v/>
      </c>
      <c r="M540" s="227" t="str">
        <f t="shared" si="169"/>
        <v/>
      </c>
    </row>
    <row r="541" spans="1:13" outlineLevel="1" collapsed="1" x14ac:dyDescent="0.25">
      <c r="A541" s="141" t="str">
        <f t="shared" si="155"/>
        <v xml:space="preserve">Registrations; </v>
      </c>
      <c r="B541" s="256" t="s">
        <v>232</v>
      </c>
      <c r="E541" s="197" t="s">
        <v>154</v>
      </c>
      <c r="F541" s="197" t="s">
        <v>118</v>
      </c>
      <c r="G541" s="227" t="str">
        <f t="shared" si="163"/>
        <v>string</v>
      </c>
      <c r="H541" s="227" t="str">
        <f t="shared" si="164"/>
        <v/>
      </c>
      <c r="I541" s="227">
        <f t="shared" si="165"/>
        <v>30</v>
      </c>
      <c r="J541" s="227" t="str">
        <f t="shared" si="166"/>
        <v/>
      </c>
      <c r="K541" s="227" t="str">
        <f t="shared" si="167"/>
        <v/>
      </c>
      <c r="L541" s="227" t="str">
        <f t="shared" si="168"/>
        <v/>
      </c>
      <c r="M541" s="227" t="str">
        <f t="shared" si="169"/>
        <v>Yes</v>
      </c>
    </row>
    <row r="542" spans="1:13" outlineLevel="1" x14ac:dyDescent="0.25">
      <c r="A542" s="141" t="str">
        <f t="shared" si="155"/>
        <v xml:space="preserve">Registrations; </v>
      </c>
      <c r="B542" s="256" t="s">
        <v>232</v>
      </c>
      <c r="E542" s="197" t="s">
        <v>155</v>
      </c>
      <c r="F542" s="197" t="s">
        <v>118</v>
      </c>
      <c r="G542" s="227" t="str">
        <f t="shared" si="163"/>
        <v>string</v>
      </c>
      <c r="H542" s="227" t="str">
        <f t="shared" si="164"/>
        <v/>
      </c>
      <c r="I542" s="227">
        <f t="shared" si="165"/>
        <v>40</v>
      </c>
      <c r="J542" s="227" t="str">
        <f t="shared" si="166"/>
        <v/>
      </c>
      <c r="K542" s="227" t="str">
        <f t="shared" si="167"/>
        <v/>
      </c>
      <c r="L542" s="227" t="str">
        <f t="shared" si="168"/>
        <v/>
      </c>
      <c r="M542" s="227" t="str">
        <f t="shared" si="169"/>
        <v/>
      </c>
    </row>
    <row r="543" spans="1:13" outlineLevel="1" x14ac:dyDescent="0.25">
      <c r="A543" s="141" t="str">
        <f t="shared" si="155"/>
        <v xml:space="preserve">Registrations; </v>
      </c>
      <c r="B543" s="256" t="s">
        <v>232</v>
      </c>
      <c r="C543" s="141" t="s">
        <v>161</v>
      </c>
      <c r="D543" s="227" t="s">
        <v>118</v>
      </c>
      <c r="E543" s="227" t="s">
        <v>162</v>
      </c>
      <c r="F543" s="227" t="s">
        <v>118</v>
      </c>
      <c r="G543" s="227" t="str">
        <f t="shared" si="163"/>
        <v>string</v>
      </c>
      <c r="H543" s="227" t="str">
        <f t="shared" si="164"/>
        <v/>
      </c>
      <c r="I543" s="227">
        <f t="shared" si="165"/>
        <v>70</v>
      </c>
      <c r="J543" s="227" t="str">
        <f t="shared" si="166"/>
        <v/>
      </c>
      <c r="K543" s="227" t="str">
        <f t="shared" si="167"/>
        <v/>
      </c>
      <c r="L543" s="227" t="str">
        <f t="shared" si="168"/>
        <v/>
      </c>
      <c r="M543" s="227" t="str">
        <f t="shared" si="169"/>
        <v/>
      </c>
    </row>
    <row r="544" spans="1:13" outlineLevel="1" x14ac:dyDescent="0.25">
      <c r="A544" s="141" t="str">
        <f t="shared" si="155"/>
        <v xml:space="preserve">Registrations; </v>
      </c>
      <c r="B544" s="256" t="s">
        <v>232</v>
      </c>
      <c r="C544" s="258" t="s">
        <v>163</v>
      </c>
      <c r="D544" s="227" t="s">
        <v>118</v>
      </c>
      <c r="E544" s="227" t="s">
        <v>164</v>
      </c>
      <c r="F544" s="227" t="s">
        <v>118</v>
      </c>
      <c r="G544" s="227" t="str">
        <f t="shared" si="163"/>
        <v>string</v>
      </c>
      <c r="H544" s="227" t="str">
        <f t="shared" si="164"/>
        <v/>
      </c>
      <c r="I544" s="227">
        <f t="shared" si="165"/>
        <v>20</v>
      </c>
      <c r="J544" s="227" t="str">
        <f t="shared" si="166"/>
        <v/>
      </c>
      <c r="K544" s="227" t="str">
        <f t="shared" si="167"/>
        <v/>
      </c>
      <c r="L544" s="227" t="str">
        <f t="shared" si="168"/>
        <v/>
      </c>
      <c r="M544" s="227" t="str">
        <f t="shared" si="169"/>
        <v/>
      </c>
    </row>
    <row r="545" spans="1:13" outlineLevel="1" x14ac:dyDescent="0.25">
      <c r="A545" s="141" t="str">
        <f t="shared" si="155"/>
        <v xml:space="preserve">Registrations; </v>
      </c>
      <c r="B545" s="256" t="s">
        <v>232</v>
      </c>
      <c r="C545" s="258"/>
      <c r="E545" s="227" t="s">
        <v>165</v>
      </c>
      <c r="F545" s="227" t="s">
        <v>118</v>
      </c>
      <c r="G545" s="227" t="str">
        <f t="shared" si="163"/>
        <v>string</v>
      </c>
      <c r="H545" s="227" t="str">
        <f t="shared" si="164"/>
        <v/>
      </c>
      <c r="I545" s="227">
        <f t="shared" si="165"/>
        <v>10</v>
      </c>
      <c r="J545" s="227" t="str">
        <f t="shared" si="166"/>
        <v/>
      </c>
      <c r="K545" s="227" t="str">
        <f t="shared" si="167"/>
        <v/>
      </c>
      <c r="L545" s="227" t="str">
        <f t="shared" si="168"/>
        <v/>
      </c>
      <c r="M545" s="227" t="str">
        <f t="shared" si="169"/>
        <v/>
      </c>
    </row>
    <row r="546" spans="1:13" outlineLevel="1" x14ac:dyDescent="0.25">
      <c r="A546" s="141" t="str">
        <f t="shared" si="155"/>
        <v xml:space="preserve">Registrations; </v>
      </c>
      <c r="B546" s="256" t="s">
        <v>232</v>
      </c>
      <c r="C546" s="258" t="s">
        <v>166</v>
      </c>
      <c r="D546" s="227" t="s">
        <v>118</v>
      </c>
      <c r="E546" s="227" t="s">
        <v>164</v>
      </c>
      <c r="F546" s="227" t="s">
        <v>118</v>
      </c>
      <c r="G546" s="227" t="str">
        <f t="shared" si="163"/>
        <v>string</v>
      </c>
      <c r="H546" s="227" t="str">
        <f t="shared" si="164"/>
        <v/>
      </c>
      <c r="I546" s="227">
        <f t="shared" si="165"/>
        <v>20</v>
      </c>
      <c r="J546" s="227" t="str">
        <f t="shared" si="166"/>
        <v/>
      </c>
      <c r="K546" s="227" t="str">
        <f t="shared" si="167"/>
        <v/>
      </c>
      <c r="L546" s="227" t="str">
        <f t="shared" si="168"/>
        <v/>
      </c>
      <c r="M546" s="227" t="str">
        <f t="shared" si="169"/>
        <v/>
      </c>
    </row>
    <row r="547" spans="1:13" outlineLevel="1" x14ac:dyDescent="0.25">
      <c r="A547" s="141" t="str">
        <f t="shared" si="155"/>
        <v xml:space="preserve">Registrations; </v>
      </c>
      <c r="B547" s="256" t="s">
        <v>232</v>
      </c>
      <c r="C547" s="258"/>
      <c r="E547" s="227" t="s">
        <v>165</v>
      </c>
      <c r="F547" s="227" t="s">
        <v>118</v>
      </c>
      <c r="G547" s="227" t="str">
        <f t="shared" si="163"/>
        <v>string</v>
      </c>
      <c r="H547" s="227" t="str">
        <f t="shared" si="164"/>
        <v/>
      </c>
      <c r="I547" s="227">
        <f t="shared" si="165"/>
        <v>10</v>
      </c>
      <c r="J547" s="227" t="str">
        <f t="shared" si="166"/>
        <v/>
      </c>
      <c r="K547" s="227" t="str">
        <f t="shared" si="167"/>
        <v/>
      </c>
      <c r="L547" s="227" t="str">
        <f t="shared" si="168"/>
        <v/>
      </c>
      <c r="M547" s="227" t="str">
        <f t="shared" si="169"/>
        <v/>
      </c>
    </row>
    <row r="548" spans="1:13" outlineLevel="1" x14ac:dyDescent="0.25">
      <c r="A548" s="141" t="str">
        <f t="shared" si="155"/>
        <v xml:space="preserve">Registrations; </v>
      </c>
      <c r="B548" s="256" t="s">
        <v>232</v>
      </c>
      <c r="C548" s="258" t="s">
        <v>167</v>
      </c>
      <c r="D548" s="227" t="s">
        <v>118</v>
      </c>
      <c r="E548" s="227" t="s">
        <v>164</v>
      </c>
      <c r="F548" s="227" t="s">
        <v>118</v>
      </c>
      <c r="G548" s="227" t="str">
        <f t="shared" si="163"/>
        <v>string</v>
      </c>
      <c r="H548" s="227" t="str">
        <f t="shared" si="164"/>
        <v/>
      </c>
      <c r="I548" s="227">
        <f t="shared" si="165"/>
        <v>20</v>
      </c>
      <c r="J548" s="227" t="str">
        <f t="shared" si="166"/>
        <v/>
      </c>
      <c r="K548" s="227" t="str">
        <f t="shared" si="167"/>
        <v/>
      </c>
      <c r="L548" s="227" t="str">
        <f t="shared" si="168"/>
        <v/>
      </c>
      <c r="M548" s="227" t="str">
        <f t="shared" si="169"/>
        <v/>
      </c>
    </row>
    <row r="549" spans="1:13" outlineLevel="1" x14ac:dyDescent="0.25">
      <c r="A549" s="141" t="str">
        <f t="shared" si="155"/>
        <v xml:space="preserve">Registrations; </v>
      </c>
      <c r="B549" s="256" t="s">
        <v>232</v>
      </c>
      <c r="E549" s="227" t="s">
        <v>165</v>
      </c>
      <c r="F549" s="227" t="s">
        <v>118</v>
      </c>
      <c r="G549" s="227" t="str">
        <f t="shared" si="163"/>
        <v>string</v>
      </c>
      <c r="H549" s="227" t="str">
        <f t="shared" si="164"/>
        <v/>
      </c>
      <c r="I549" s="227">
        <f t="shared" si="165"/>
        <v>10</v>
      </c>
      <c r="J549" s="227" t="str">
        <f t="shared" si="166"/>
        <v/>
      </c>
      <c r="K549" s="227" t="str">
        <f t="shared" si="167"/>
        <v/>
      </c>
      <c r="L549" s="227" t="str">
        <f t="shared" si="168"/>
        <v/>
      </c>
      <c r="M549" s="227" t="str">
        <f t="shared" si="169"/>
        <v/>
      </c>
    </row>
    <row r="550" spans="1:13" outlineLevel="1" x14ac:dyDescent="0.25">
      <c r="A550" s="141" t="str">
        <f t="shared" si="155"/>
        <v xml:space="preserve">Registrations; </v>
      </c>
      <c r="B550" s="256" t="s">
        <v>232</v>
      </c>
      <c r="C550" s="141" t="s">
        <v>168</v>
      </c>
      <c r="D550" s="227" t="s">
        <v>118</v>
      </c>
    </row>
    <row r="551" spans="1:13" outlineLevel="1" x14ac:dyDescent="0.25">
      <c r="A551" s="141" t="str">
        <f t="shared" si="155"/>
        <v xml:space="preserve">Registrations; </v>
      </c>
      <c r="B551" s="256" t="s">
        <v>232</v>
      </c>
      <c r="C551" s="258" t="s">
        <v>213</v>
      </c>
      <c r="D551" s="227" t="s">
        <v>118</v>
      </c>
      <c r="E551" s="227" t="s">
        <v>170</v>
      </c>
      <c r="F551" s="227" t="s">
        <v>118</v>
      </c>
      <c r="G551" s="227" t="str">
        <f t="shared" ref="G551:G563" si="170">VLOOKUP(E551,DI_schema,2,FALSE)</f>
        <v>string</v>
      </c>
      <c r="H551" s="227" t="str">
        <f t="shared" ref="H551:H563" si="171">VLOOKUP($E551,DI_schema,3,FALSE)</f>
        <v/>
      </c>
      <c r="I551" s="227">
        <f t="shared" ref="I551:I563" si="172">VLOOKUP($E551,DI_schema,4,FALSE)</f>
        <v>40</v>
      </c>
      <c r="J551" s="227" t="str">
        <f t="shared" ref="J551:J563" si="173">VLOOKUP($E551,DI_schema,5,FALSE)</f>
        <v/>
      </c>
      <c r="K551" s="227" t="str">
        <f t="shared" ref="K551:K563" si="174">VLOOKUP($E551,DI_schema,6,FALSE)</f>
        <v/>
      </c>
      <c r="L551" s="227" t="str">
        <f t="shared" ref="L551:L563" si="175">VLOOKUP($E551,DI_schema,7,FALSE)</f>
        <v/>
      </c>
      <c r="M551" s="227" t="str">
        <f t="shared" ref="M551:M563" si="176">IF(LEN(VLOOKUP($E551,DI_schema,8,FALSE))&gt;0,"Yes","")</f>
        <v/>
      </c>
    </row>
    <row r="552" spans="1:13" outlineLevel="1" x14ac:dyDescent="0.25">
      <c r="A552" s="141" t="str">
        <f t="shared" si="155"/>
        <v xml:space="preserve">Registrations; </v>
      </c>
      <c r="B552" s="256" t="s">
        <v>232</v>
      </c>
      <c r="C552" s="258"/>
      <c r="E552" s="227" t="s">
        <v>137</v>
      </c>
      <c r="F552" s="227" t="s">
        <v>118</v>
      </c>
      <c r="G552" s="227" t="str">
        <f t="shared" si="170"/>
        <v>string</v>
      </c>
      <c r="H552" s="227" t="str">
        <f t="shared" si="171"/>
        <v/>
      </c>
      <c r="I552" s="227">
        <f t="shared" si="172"/>
        <v>10</v>
      </c>
      <c r="J552" s="227" t="str">
        <f t="shared" si="173"/>
        <v/>
      </c>
      <c r="K552" s="227" t="str">
        <f t="shared" si="174"/>
        <v/>
      </c>
      <c r="L552" s="227" t="str">
        <f t="shared" si="175"/>
        <v/>
      </c>
      <c r="M552" s="227" t="str">
        <f t="shared" si="176"/>
        <v/>
      </c>
    </row>
    <row r="553" spans="1:13" outlineLevel="1" x14ac:dyDescent="0.25">
      <c r="A553" s="141" t="str">
        <f t="shared" si="155"/>
        <v xml:space="preserve">Registrations; </v>
      </c>
      <c r="B553" s="256" t="s">
        <v>232</v>
      </c>
      <c r="C553" s="258"/>
      <c r="E553" s="227" t="s">
        <v>138</v>
      </c>
      <c r="F553" s="227" t="s">
        <v>118</v>
      </c>
      <c r="G553" s="227" t="str">
        <f t="shared" si="170"/>
        <v>string</v>
      </c>
      <c r="H553" s="227" t="str">
        <f t="shared" si="171"/>
        <v/>
      </c>
      <c r="I553" s="227">
        <f t="shared" si="172"/>
        <v>40</v>
      </c>
      <c r="J553" s="227" t="str">
        <f t="shared" si="173"/>
        <v/>
      </c>
      <c r="K553" s="227" t="str">
        <f t="shared" si="174"/>
        <v/>
      </c>
      <c r="L553" s="227" t="str">
        <f t="shared" si="175"/>
        <v/>
      </c>
      <c r="M553" s="227" t="str">
        <f t="shared" si="176"/>
        <v/>
      </c>
    </row>
    <row r="554" spans="1:13" outlineLevel="1" x14ac:dyDescent="0.25">
      <c r="A554" s="141" t="str">
        <f t="shared" si="155"/>
        <v xml:space="preserve">Registrations; </v>
      </c>
      <c r="B554" s="256" t="s">
        <v>232</v>
      </c>
      <c r="C554" s="258"/>
      <c r="E554" s="227" t="s">
        <v>139</v>
      </c>
      <c r="F554" s="227" t="s">
        <v>118</v>
      </c>
      <c r="G554" s="227" t="str">
        <f t="shared" si="170"/>
        <v>string</v>
      </c>
      <c r="H554" s="227" t="str">
        <f t="shared" si="171"/>
        <v/>
      </c>
      <c r="I554" s="227">
        <f t="shared" si="172"/>
        <v>40</v>
      </c>
      <c r="J554" s="227" t="str">
        <f t="shared" si="173"/>
        <v/>
      </c>
      <c r="K554" s="227" t="str">
        <f t="shared" si="174"/>
        <v/>
      </c>
      <c r="L554" s="227" t="str">
        <f t="shared" si="175"/>
        <v/>
      </c>
      <c r="M554" s="227" t="str">
        <f t="shared" si="176"/>
        <v/>
      </c>
    </row>
    <row r="555" spans="1:13" outlineLevel="1" x14ac:dyDescent="0.25">
      <c r="A555" s="141" t="str">
        <f t="shared" si="155"/>
        <v xml:space="preserve">Registrations; </v>
      </c>
      <c r="B555" s="256" t="s">
        <v>232</v>
      </c>
      <c r="C555" s="258"/>
      <c r="E555" s="227" t="s">
        <v>140</v>
      </c>
      <c r="F555" s="227" t="s">
        <v>118</v>
      </c>
      <c r="G555" s="227" t="str">
        <f t="shared" si="170"/>
        <v>string</v>
      </c>
      <c r="H555" s="227" t="str">
        <f t="shared" si="171"/>
        <v/>
      </c>
      <c r="I555" s="227">
        <f t="shared" si="172"/>
        <v>10</v>
      </c>
      <c r="J555" s="227" t="str">
        <f t="shared" si="173"/>
        <v/>
      </c>
      <c r="K555" s="227" t="str">
        <f t="shared" si="174"/>
        <v/>
      </c>
      <c r="L555" s="227" t="str">
        <f t="shared" si="175"/>
        <v/>
      </c>
      <c r="M555" s="227" t="str">
        <f t="shared" si="176"/>
        <v>Yes</v>
      </c>
    </row>
    <row r="556" spans="1:13" outlineLevel="1" x14ac:dyDescent="0.25">
      <c r="A556" s="141" t="str">
        <f t="shared" si="155"/>
        <v xml:space="preserve">Registrations; </v>
      </c>
      <c r="B556" s="256" t="s">
        <v>232</v>
      </c>
      <c r="C556" s="258"/>
      <c r="E556" s="227" t="s">
        <v>141</v>
      </c>
      <c r="F556" s="227" t="s">
        <v>102</v>
      </c>
      <c r="G556" s="227" t="str">
        <f t="shared" si="170"/>
        <v>string</v>
      </c>
      <c r="H556" s="227" t="str">
        <f t="shared" si="171"/>
        <v/>
      </c>
      <c r="I556" s="227">
        <f t="shared" si="172"/>
        <v>60</v>
      </c>
      <c r="J556" s="227" t="str">
        <f t="shared" si="173"/>
        <v/>
      </c>
      <c r="K556" s="227" t="str">
        <f t="shared" si="174"/>
        <v/>
      </c>
      <c r="L556" s="227" t="str">
        <f t="shared" si="175"/>
        <v/>
      </c>
      <c r="M556" s="227" t="str">
        <f t="shared" si="176"/>
        <v>Yes</v>
      </c>
    </row>
    <row r="557" spans="1:13" outlineLevel="1" x14ac:dyDescent="0.25">
      <c r="A557" s="141" t="str">
        <f t="shared" ref="A557:A611" si="177">IF(B557="","",VLOOKUP(B557,mapping_result,2,FALSE))</f>
        <v xml:space="preserve">Registrations; </v>
      </c>
      <c r="B557" s="256" t="s">
        <v>232</v>
      </c>
      <c r="C557" s="258"/>
      <c r="E557" s="227" t="s">
        <v>142</v>
      </c>
      <c r="F557" s="227" t="s">
        <v>118</v>
      </c>
      <c r="G557" s="227" t="str">
        <f t="shared" si="170"/>
        <v>string</v>
      </c>
      <c r="H557" s="227" t="str">
        <f t="shared" si="171"/>
        <v/>
      </c>
      <c r="I557" s="227">
        <f t="shared" si="172"/>
        <v>40</v>
      </c>
      <c r="J557" s="227" t="str">
        <f t="shared" si="173"/>
        <v/>
      </c>
      <c r="K557" s="227" t="str">
        <f t="shared" si="174"/>
        <v/>
      </c>
      <c r="L557" s="227" t="str">
        <f t="shared" si="175"/>
        <v/>
      </c>
      <c r="M557" s="227" t="str">
        <f t="shared" si="176"/>
        <v/>
      </c>
    </row>
    <row r="558" spans="1:13" outlineLevel="1" x14ac:dyDescent="0.25">
      <c r="A558" s="141" t="str">
        <f t="shared" si="177"/>
        <v xml:space="preserve">Registrations; </v>
      </c>
      <c r="B558" s="256" t="s">
        <v>232</v>
      </c>
      <c r="C558" s="258"/>
      <c r="E558" s="227" t="s">
        <v>143</v>
      </c>
      <c r="F558" s="227" t="s">
        <v>118</v>
      </c>
      <c r="G558" s="227" t="str">
        <f t="shared" si="170"/>
        <v>string</v>
      </c>
      <c r="H558" s="227" t="str">
        <f t="shared" si="171"/>
        <v/>
      </c>
      <c r="I558" s="227">
        <f t="shared" si="172"/>
        <v>40</v>
      </c>
      <c r="J558" s="227" t="str">
        <f t="shared" si="173"/>
        <v/>
      </c>
      <c r="K558" s="227" t="str">
        <f t="shared" si="174"/>
        <v/>
      </c>
      <c r="L558" s="227" t="str">
        <f t="shared" si="175"/>
        <v/>
      </c>
      <c r="M558" s="227" t="str">
        <f t="shared" si="176"/>
        <v/>
      </c>
    </row>
    <row r="559" spans="1:13" outlineLevel="1" x14ac:dyDescent="0.25">
      <c r="A559" s="141" t="str">
        <f t="shared" si="177"/>
        <v xml:space="preserve">Registrations; </v>
      </c>
      <c r="B559" s="256" t="s">
        <v>232</v>
      </c>
      <c r="C559" s="258"/>
      <c r="E559" s="227" t="s">
        <v>144</v>
      </c>
      <c r="F559" s="227" t="s">
        <v>118</v>
      </c>
      <c r="G559" s="227" t="str">
        <f t="shared" si="170"/>
        <v>string</v>
      </c>
      <c r="H559" s="227" t="str">
        <f t="shared" si="171"/>
        <v/>
      </c>
      <c r="I559" s="227">
        <f t="shared" si="172"/>
        <v>10</v>
      </c>
      <c r="J559" s="227" t="str">
        <f t="shared" si="173"/>
        <v/>
      </c>
      <c r="K559" s="227" t="str">
        <f t="shared" si="174"/>
        <v/>
      </c>
      <c r="L559" s="227" t="str">
        <f t="shared" si="175"/>
        <v/>
      </c>
      <c r="M559" s="227" t="str">
        <f t="shared" si="176"/>
        <v/>
      </c>
    </row>
    <row r="560" spans="1:13" outlineLevel="1" x14ac:dyDescent="0.25">
      <c r="A560" s="141" t="str">
        <f t="shared" si="177"/>
        <v xml:space="preserve">Registrations; </v>
      </c>
      <c r="B560" s="256" t="s">
        <v>232</v>
      </c>
      <c r="C560" s="258"/>
      <c r="E560" s="227" t="s">
        <v>145</v>
      </c>
      <c r="F560" s="227" t="s">
        <v>118</v>
      </c>
      <c r="G560" s="227" t="str">
        <f t="shared" si="170"/>
        <v>string</v>
      </c>
      <c r="H560" s="227" t="str">
        <f t="shared" si="171"/>
        <v/>
      </c>
      <c r="I560" s="227">
        <f t="shared" si="172"/>
        <v>40</v>
      </c>
      <c r="J560" s="227" t="str">
        <f t="shared" si="173"/>
        <v/>
      </c>
      <c r="K560" s="227" t="str">
        <f t="shared" si="174"/>
        <v/>
      </c>
      <c r="L560" s="227" t="str">
        <f t="shared" si="175"/>
        <v/>
      </c>
      <c r="M560" s="227" t="str">
        <f t="shared" si="176"/>
        <v/>
      </c>
    </row>
    <row r="561" spans="1:13" outlineLevel="1" x14ac:dyDescent="0.25">
      <c r="A561" s="141" t="str">
        <f t="shared" si="177"/>
        <v xml:space="preserve">Registrations; </v>
      </c>
      <c r="B561" s="256" t="s">
        <v>232</v>
      </c>
      <c r="C561" s="258"/>
      <c r="E561" s="227" t="s">
        <v>146</v>
      </c>
      <c r="F561" s="227" t="s">
        <v>118</v>
      </c>
      <c r="G561" s="227" t="str">
        <f t="shared" si="170"/>
        <v>string</v>
      </c>
      <c r="H561" s="227" t="str">
        <f t="shared" si="171"/>
        <v/>
      </c>
      <c r="I561" s="227">
        <f t="shared" si="172"/>
        <v>3</v>
      </c>
      <c r="J561" s="227" t="str">
        <f t="shared" si="173"/>
        <v/>
      </c>
      <c r="K561" s="227" t="str">
        <f t="shared" si="174"/>
        <v/>
      </c>
      <c r="L561" s="227" t="str">
        <f t="shared" si="175"/>
        <v/>
      </c>
      <c r="M561" s="227" t="str">
        <f t="shared" si="176"/>
        <v/>
      </c>
    </row>
    <row r="562" spans="1:13" outlineLevel="1" collapsed="1" x14ac:dyDescent="0.25">
      <c r="A562" s="141" t="str">
        <f t="shared" si="177"/>
        <v xml:space="preserve">Registrations; </v>
      </c>
      <c r="B562" s="256" t="s">
        <v>232</v>
      </c>
      <c r="C562" s="258"/>
      <c r="E562" s="227" t="s">
        <v>171</v>
      </c>
      <c r="F562" s="227" t="s">
        <v>118</v>
      </c>
      <c r="G562" s="227" t="str">
        <f t="shared" si="170"/>
        <v>string</v>
      </c>
      <c r="H562" s="227" t="str">
        <f t="shared" si="171"/>
        <v/>
      </c>
      <c r="I562" s="227">
        <f t="shared" si="172"/>
        <v>40</v>
      </c>
      <c r="J562" s="227" t="str">
        <f t="shared" si="173"/>
        <v/>
      </c>
      <c r="K562" s="227" t="str">
        <f t="shared" si="174"/>
        <v/>
      </c>
      <c r="L562" s="227" t="str">
        <f t="shared" si="175"/>
        <v/>
      </c>
      <c r="M562" s="227" t="str">
        <f t="shared" si="176"/>
        <v/>
      </c>
    </row>
    <row r="563" spans="1:13" outlineLevel="1" x14ac:dyDescent="0.25">
      <c r="A563" s="141" t="str">
        <f t="shared" si="177"/>
        <v xml:space="preserve">Registrations; </v>
      </c>
      <c r="B563" s="256" t="s">
        <v>232</v>
      </c>
      <c r="C563" s="258"/>
      <c r="E563" s="227" t="s">
        <v>147</v>
      </c>
      <c r="F563" s="227" t="s">
        <v>118</v>
      </c>
      <c r="G563" s="227" t="str">
        <f t="shared" si="170"/>
        <v>string</v>
      </c>
      <c r="H563" s="227" t="str">
        <f t="shared" si="171"/>
        <v/>
      </c>
      <c r="I563" s="227">
        <f t="shared" si="172"/>
        <v>3</v>
      </c>
      <c r="J563" s="227" t="str">
        <f t="shared" si="173"/>
        <v/>
      </c>
      <c r="K563" s="227" t="str">
        <f t="shared" si="174"/>
        <v/>
      </c>
      <c r="L563" s="227" t="str">
        <f t="shared" si="175"/>
        <v/>
      </c>
      <c r="M563" s="227" t="str">
        <f t="shared" si="176"/>
        <v/>
      </c>
    </row>
    <row r="564" spans="1:13" outlineLevel="1" x14ac:dyDescent="0.25">
      <c r="A564" s="141" t="str">
        <f t="shared" si="177"/>
        <v xml:space="preserve">Registrations; </v>
      </c>
      <c r="B564" s="256" t="s">
        <v>232</v>
      </c>
      <c r="C564" s="259" t="s">
        <v>172</v>
      </c>
    </row>
    <row r="565" spans="1:13" outlineLevel="1" x14ac:dyDescent="0.25">
      <c r="A565" s="141" t="str">
        <f t="shared" si="177"/>
        <v xml:space="preserve">Registrations; </v>
      </c>
      <c r="B565" s="256" t="s">
        <v>232</v>
      </c>
      <c r="C565" s="258" t="s">
        <v>173</v>
      </c>
      <c r="D565" s="227" t="s">
        <v>118</v>
      </c>
      <c r="E565" s="227" t="s">
        <v>174</v>
      </c>
      <c r="F565" s="227" t="s">
        <v>102</v>
      </c>
      <c r="G565" s="227" t="str">
        <f t="shared" ref="G565:G590" si="178">VLOOKUP(E565,DI_schema,2,FALSE)</f>
        <v>string</v>
      </c>
      <c r="H565" s="227" t="str">
        <f t="shared" ref="H565:H590" si="179">VLOOKUP($E565,DI_schema,3,FALSE)</f>
        <v/>
      </c>
      <c r="I565" s="227">
        <f t="shared" ref="I565:I590" si="180">VLOOKUP($E565,DI_schema,4,FALSE)</f>
        <v>10</v>
      </c>
      <c r="J565" s="227" t="str">
        <f t="shared" ref="J565:J590" si="181">VLOOKUP($E565,DI_schema,5,FALSE)</f>
        <v/>
      </c>
      <c r="K565" s="227" t="str">
        <f t="shared" ref="K565:K590" si="182">VLOOKUP($E565,DI_schema,6,FALSE)</f>
        <v/>
      </c>
      <c r="L565" s="227" t="str">
        <f t="shared" ref="L565:L590" si="183">VLOOKUP($E565,DI_schema,7,FALSE)</f>
        <v/>
      </c>
      <c r="M565" s="227" t="str">
        <f t="shared" ref="M565:M590" si="184">IF(LEN(VLOOKUP($E565,DI_schema,8,FALSE))&gt;0,"Yes","")</f>
        <v/>
      </c>
    </row>
    <row r="566" spans="1:13" outlineLevel="1" x14ac:dyDescent="0.25">
      <c r="A566" s="141" t="str">
        <f t="shared" si="177"/>
        <v xml:space="preserve">Registrations; </v>
      </c>
      <c r="B566" s="256" t="s">
        <v>232</v>
      </c>
      <c r="C566" s="258"/>
      <c r="E566" s="227" t="s">
        <v>144</v>
      </c>
      <c r="F566" s="227" t="s">
        <v>118</v>
      </c>
      <c r="G566" s="227" t="str">
        <f t="shared" si="178"/>
        <v>string</v>
      </c>
      <c r="H566" s="227" t="str">
        <f t="shared" si="179"/>
        <v/>
      </c>
      <c r="I566" s="227">
        <f t="shared" si="180"/>
        <v>10</v>
      </c>
      <c r="J566" s="227" t="str">
        <f t="shared" si="181"/>
        <v/>
      </c>
      <c r="K566" s="227" t="str">
        <f t="shared" si="182"/>
        <v/>
      </c>
      <c r="L566" s="227" t="str">
        <f t="shared" si="183"/>
        <v/>
      </c>
      <c r="M566" s="227" t="str">
        <f t="shared" si="184"/>
        <v/>
      </c>
    </row>
    <row r="567" spans="1:13" outlineLevel="1" x14ac:dyDescent="0.25">
      <c r="A567" s="141" t="str">
        <f t="shared" si="177"/>
        <v xml:space="preserve">Registrations; </v>
      </c>
      <c r="B567" s="256" t="s">
        <v>232</v>
      </c>
      <c r="E567" s="227" t="s">
        <v>145</v>
      </c>
      <c r="F567" s="227" t="s">
        <v>118</v>
      </c>
      <c r="G567" s="227" t="str">
        <f t="shared" si="178"/>
        <v>string</v>
      </c>
      <c r="H567" s="227" t="str">
        <f t="shared" si="179"/>
        <v/>
      </c>
      <c r="I567" s="227">
        <f t="shared" si="180"/>
        <v>40</v>
      </c>
      <c r="J567" s="227" t="str">
        <f t="shared" si="181"/>
        <v/>
      </c>
      <c r="K567" s="227" t="str">
        <f t="shared" si="182"/>
        <v/>
      </c>
      <c r="L567" s="227" t="str">
        <f t="shared" si="183"/>
        <v/>
      </c>
      <c r="M567" s="227" t="str">
        <f t="shared" si="184"/>
        <v/>
      </c>
    </row>
    <row r="568" spans="1:13" outlineLevel="1" x14ac:dyDescent="0.25">
      <c r="A568" s="141" t="str">
        <f t="shared" si="177"/>
        <v xml:space="preserve">Registrations; </v>
      </c>
      <c r="B568" s="256" t="s">
        <v>232</v>
      </c>
      <c r="E568" s="227" t="s">
        <v>147</v>
      </c>
      <c r="F568" s="227" t="s">
        <v>118</v>
      </c>
      <c r="G568" s="227" t="str">
        <f t="shared" si="178"/>
        <v>string</v>
      </c>
      <c r="H568" s="227" t="str">
        <f t="shared" si="179"/>
        <v/>
      </c>
      <c r="I568" s="227">
        <f t="shared" si="180"/>
        <v>3</v>
      </c>
      <c r="J568" s="227" t="str">
        <f t="shared" si="181"/>
        <v/>
      </c>
      <c r="K568" s="227" t="str">
        <f t="shared" si="182"/>
        <v/>
      </c>
      <c r="L568" s="227" t="str">
        <f t="shared" si="183"/>
        <v/>
      </c>
      <c r="M568" s="227" t="str">
        <f t="shared" si="184"/>
        <v/>
      </c>
    </row>
    <row r="569" spans="1:13" outlineLevel="1" x14ac:dyDescent="0.25">
      <c r="A569" s="141" t="str">
        <f t="shared" si="177"/>
        <v xml:space="preserve">Registrations; </v>
      </c>
      <c r="B569" s="256" t="s">
        <v>232</v>
      </c>
      <c r="C569" s="141" t="s">
        <v>175</v>
      </c>
      <c r="D569" s="227" t="s">
        <v>118</v>
      </c>
      <c r="E569" s="227" t="s">
        <v>176</v>
      </c>
      <c r="F569" s="227" t="s">
        <v>118</v>
      </c>
      <c r="G569" s="227" t="str">
        <f t="shared" si="178"/>
        <v>string</v>
      </c>
      <c r="H569" s="227" t="str">
        <f t="shared" si="179"/>
        <v/>
      </c>
      <c r="I569" s="227">
        <f t="shared" si="180"/>
        <v>40</v>
      </c>
      <c r="J569" s="227" t="str">
        <f t="shared" si="181"/>
        <v/>
      </c>
      <c r="K569" s="227" t="str">
        <f t="shared" si="182"/>
        <v/>
      </c>
      <c r="L569" s="227" t="str">
        <f t="shared" si="183"/>
        <v/>
      </c>
      <c r="M569" s="227" t="str">
        <f t="shared" si="184"/>
        <v/>
      </c>
    </row>
    <row r="570" spans="1:13" outlineLevel="1" x14ac:dyDescent="0.25">
      <c r="A570" s="141" t="str">
        <f t="shared" si="177"/>
        <v xml:space="preserve">Registrations; </v>
      </c>
      <c r="B570" s="256" t="s">
        <v>232</v>
      </c>
      <c r="C570" s="258" t="s">
        <v>177</v>
      </c>
      <c r="D570" s="227" t="s">
        <v>118</v>
      </c>
      <c r="E570" s="227" t="s">
        <v>162</v>
      </c>
      <c r="F570" s="227" t="s">
        <v>118</v>
      </c>
      <c r="G570" s="227" t="str">
        <f t="shared" si="178"/>
        <v>string</v>
      </c>
      <c r="H570" s="227" t="str">
        <f t="shared" si="179"/>
        <v/>
      </c>
      <c r="I570" s="227">
        <f t="shared" si="180"/>
        <v>70</v>
      </c>
      <c r="J570" s="227" t="str">
        <f t="shared" si="181"/>
        <v/>
      </c>
      <c r="K570" s="227" t="str">
        <f t="shared" si="182"/>
        <v/>
      </c>
      <c r="L570" s="227" t="str">
        <f t="shared" si="183"/>
        <v/>
      </c>
      <c r="M570" s="227" t="str">
        <f t="shared" si="184"/>
        <v/>
      </c>
    </row>
    <row r="571" spans="1:13" outlineLevel="1" x14ac:dyDescent="0.25">
      <c r="A571" s="141" t="str">
        <f t="shared" si="177"/>
        <v xml:space="preserve">Registrations; </v>
      </c>
      <c r="B571" s="256" t="s">
        <v>232</v>
      </c>
      <c r="C571" s="258" t="s">
        <v>163</v>
      </c>
      <c r="D571" s="227" t="s">
        <v>118</v>
      </c>
      <c r="E571" s="227" t="s">
        <v>164</v>
      </c>
      <c r="F571" s="227" t="s">
        <v>118</v>
      </c>
      <c r="G571" s="227" t="str">
        <f t="shared" si="178"/>
        <v>string</v>
      </c>
      <c r="H571" s="227" t="str">
        <f t="shared" si="179"/>
        <v/>
      </c>
      <c r="I571" s="227">
        <f t="shared" si="180"/>
        <v>20</v>
      </c>
      <c r="J571" s="227" t="str">
        <f t="shared" si="181"/>
        <v/>
      </c>
      <c r="K571" s="227" t="str">
        <f t="shared" si="182"/>
        <v/>
      </c>
      <c r="L571" s="227" t="str">
        <f t="shared" si="183"/>
        <v/>
      </c>
      <c r="M571" s="227" t="str">
        <f t="shared" si="184"/>
        <v/>
      </c>
    </row>
    <row r="572" spans="1:13" outlineLevel="1" x14ac:dyDescent="0.25">
      <c r="A572" s="141" t="str">
        <f t="shared" si="177"/>
        <v xml:space="preserve">Registrations; </v>
      </c>
      <c r="B572" s="256" t="s">
        <v>232</v>
      </c>
      <c r="C572" s="258"/>
      <c r="E572" s="227" t="s">
        <v>165</v>
      </c>
      <c r="F572" s="227" t="s">
        <v>118</v>
      </c>
      <c r="G572" s="227" t="str">
        <f t="shared" si="178"/>
        <v>string</v>
      </c>
      <c r="H572" s="227" t="str">
        <f t="shared" si="179"/>
        <v/>
      </c>
      <c r="I572" s="227">
        <f t="shared" si="180"/>
        <v>10</v>
      </c>
      <c r="J572" s="227" t="str">
        <f t="shared" si="181"/>
        <v/>
      </c>
      <c r="K572" s="227" t="str">
        <f t="shared" si="182"/>
        <v/>
      </c>
      <c r="L572" s="227" t="str">
        <f t="shared" si="183"/>
        <v/>
      </c>
      <c r="M572" s="227" t="str">
        <f t="shared" si="184"/>
        <v/>
      </c>
    </row>
    <row r="573" spans="1:13" outlineLevel="1" x14ac:dyDescent="0.25">
      <c r="A573" s="141" t="str">
        <f t="shared" si="177"/>
        <v xml:space="preserve">Registrations; </v>
      </c>
      <c r="B573" s="256" t="s">
        <v>232</v>
      </c>
      <c r="C573" s="258" t="s">
        <v>166</v>
      </c>
      <c r="D573" s="227" t="s">
        <v>118</v>
      </c>
      <c r="E573" s="227" t="s">
        <v>164</v>
      </c>
      <c r="F573" s="227" t="s">
        <v>118</v>
      </c>
      <c r="G573" s="227" t="str">
        <f t="shared" si="178"/>
        <v>string</v>
      </c>
      <c r="H573" s="227" t="str">
        <f t="shared" si="179"/>
        <v/>
      </c>
      <c r="I573" s="227">
        <f t="shared" si="180"/>
        <v>20</v>
      </c>
      <c r="J573" s="227" t="str">
        <f t="shared" si="181"/>
        <v/>
      </c>
      <c r="K573" s="227" t="str">
        <f t="shared" si="182"/>
        <v/>
      </c>
      <c r="L573" s="227" t="str">
        <f t="shared" si="183"/>
        <v/>
      </c>
      <c r="M573" s="227" t="str">
        <f t="shared" si="184"/>
        <v/>
      </c>
    </row>
    <row r="574" spans="1:13" outlineLevel="1" x14ac:dyDescent="0.25">
      <c r="A574" s="141" t="str">
        <f t="shared" si="177"/>
        <v xml:space="preserve">Registrations; </v>
      </c>
      <c r="B574" s="256" t="s">
        <v>232</v>
      </c>
      <c r="C574" s="258"/>
      <c r="E574" s="227" t="s">
        <v>165</v>
      </c>
      <c r="F574" s="227" t="s">
        <v>118</v>
      </c>
      <c r="G574" s="227" t="str">
        <f t="shared" si="178"/>
        <v>string</v>
      </c>
      <c r="H574" s="227" t="str">
        <f t="shared" si="179"/>
        <v/>
      </c>
      <c r="I574" s="227">
        <f t="shared" si="180"/>
        <v>10</v>
      </c>
      <c r="J574" s="227" t="str">
        <f t="shared" si="181"/>
        <v/>
      </c>
      <c r="K574" s="227" t="str">
        <f t="shared" si="182"/>
        <v/>
      </c>
      <c r="L574" s="227" t="str">
        <f t="shared" si="183"/>
        <v/>
      </c>
      <c r="M574" s="227" t="str">
        <f t="shared" si="184"/>
        <v/>
      </c>
    </row>
    <row r="575" spans="1:13" outlineLevel="1" x14ac:dyDescent="0.25">
      <c r="A575" s="141" t="str">
        <f t="shared" si="177"/>
        <v xml:space="preserve">Registrations; </v>
      </c>
      <c r="B575" s="256" t="s">
        <v>232</v>
      </c>
      <c r="C575" s="258" t="s">
        <v>167</v>
      </c>
      <c r="D575" s="227" t="s">
        <v>118</v>
      </c>
      <c r="E575" s="227" t="s">
        <v>164</v>
      </c>
      <c r="F575" s="227" t="s">
        <v>118</v>
      </c>
      <c r="G575" s="227" t="str">
        <f t="shared" si="178"/>
        <v>string</v>
      </c>
      <c r="H575" s="227" t="str">
        <f t="shared" si="179"/>
        <v/>
      </c>
      <c r="I575" s="227">
        <f t="shared" si="180"/>
        <v>20</v>
      </c>
      <c r="J575" s="227" t="str">
        <f t="shared" si="181"/>
        <v/>
      </c>
      <c r="K575" s="227" t="str">
        <f t="shared" si="182"/>
        <v/>
      </c>
      <c r="L575" s="227" t="str">
        <f t="shared" si="183"/>
        <v/>
      </c>
      <c r="M575" s="227" t="str">
        <f t="shared" si="184"/>
        <v/>
      </c>
    </row>
    <row r="576" spans="1:13" outlineLevel="1" x14ac:dyDescent="0.25">
      <c r="A576" s="141" t="str">
        <f t="shared" si="177"/>
        <v xml:space="preserve">Registrations; </v>
      </c>
      <c r="B576" s="256" t="s">
        <v>232</v>
      </c>
      <c r="C576" s="258"/>
      <c r="E576" s="227" t="s">
        <v>165</v>
      </c>
      <c r="F576" s="227" t="s">
        <v>118</v>
      </c>
      <c r="G576" s="227" t="str">
        <f t="shared" si="178"/>
        <v>string</v>
      </c>
      <c r="H576" s="227" t="str">
        <f t="shared" si="179"/>
        <v/>
      </c>
      <c r="I576" s="227">
        <f t="shared" si="180"/>
        <v>10</v>
      </c>
      <c r="J576" s="227" t="str">
        <f t="shared" si="181"/>
        <v/>
      </c>
      <c r="K576" s="227" t="str">
        <f t="shared" si="182"/>
        <v/>
      </c>
      <c r="L576" s="227" t="str">
        <f t="shared" si="183"/>
        <v/>
      </c>
      <c r="M576" s="227" t="str">
        <f t="shared" si="184"/>
        <v/>
      </c>
    </row>
    <row r="577" spans="1:13" outlineLevel="1" x14ac:dyDescent="0.25">
      <c r="A577" s="141" t="str">
        <f t="shared" si="177"/>
        <v xml:space="preserve">Registrations; </v>
      </c>
      <c r="B577" s="256" t="s">
        <v>232</v>
      </c>
      <c r="C577" s="258" t="s">
        <v>213</v>
      </c>
      <c r="D577" s="227" t="s">
        <v>118</v>
      </c>
      <c r="E577" s="227" t="s">
        <v>170</v>
      </c>
      <c r="F577" s="227" t="s">
        <v>118</v>
      </c>
      <c r="G577" s="227" t="str">
        <f t="shared" si="178"/>
        <v>string</v>
      </c>
      <c r="H577" s="227" t="str">
        <f t="shared" si="179"/>
        <v/>
      </c>
      <c r="I577" s="227">
        <f t="shared" si="180"/>
        <v>40</v>
      </c>
      <c r="J577" s="227" t="str">
        <f t="shared" si="181"/>
        <v/>
      </c>
      <c r="K577" s="227" t="str">
        <f t="shared" si="182"/>
        <v/>
      </c>
      <c r="L577" s="227" t="str">
        <f t="shared" si="183"/>
        <v/>
      </c>
      <c r="M577" s="227" t="str">
        <f t="shared" si="184"/>
        <v/>
      </c>
    </row>
    <row r="578" spans="1:13" outlineLevel="1" x14ac:dyDescent="0.25">
      <c r="A578" s="141" t="str">
        <f t="shared" si="177"/>
        <v xml:space="preserve">Registrations; </v>
      </c>
      <c r="B578" s="256" t="s">
        <v>232</v>
      </c>
      <c r="E578" s="227" t="s">
        <v>137</v>
      </c>
      <c r="F578" s="227" t="s">
        <v>118</v>
      </c>
      <c r="G578" s="227" t="str">
        <f t="shared" si="178"/>
        <v>string</v>
      </c>
      <c r="H578" s="227" t="str">
        <f t="shared" si="179"/>
        <v/>
      </c>
      <c r="I578" s="227">
        <f t="shared" si="180"/>
        <v>10</v>
      </c>
      <c r="J578" s="227" t="str">
        <f t="shared" si="181"/>
        <v/>
      </c>
      <c r="K578" s="227" t="str">
        <f t="shared" si="182"/>
        <v/>
      </c>
      <c r="L578" s="227" t="str">
        <f t="shared" si="183"/>
        <v/>
      </c>
      <c r="M578" s="227" t="str">
        <f t="shared" si="184"/>
        <v/>
      </c>
    </row>
    <row r="579" spans="1:13" outlineLevel="1" x14ac:dyDescent="0.25">
      <c r="A579" s="141" t="str">
        <f t="shared" si="177"/>
        <v xml:space="preserve">Registrations; </v>
      </c>
      <c r="B579" s="256" t="s">
        <v>232</v>
      </c>
      <c r="E579" s="227" t="s">
        <v>138</v>
      </c>
      <c r="F579" s="227" t="s">
        <v>118</v>
      </c>
      <c r="G579" s="227" t="str">
        <f t="shared" si="178"/>
        <v>string</v>
      </c>
      <c r="H579" s="227" t="str">
        <f t="shared" si="179"/>
        <v/>
      </c>
      <c r="I579" s="227">
        <f t="shared" si="180"/>
        <v>40</v>
      </c>
      <c r="J579" s="227" t="str">
        <f t="shared" si="181"/>
        <v/>
      </c>
      <c r="K579" s="227" t="str">
        <f t="shared" si="182"/>
        <v/>
      </c>
      <c r="L579" s="227" t="str">
        <f t="shared" si="183"/>
        <v/>
      </c>
      <c r="M579" s="227" t="str">
        <f t="shared" si="184"/>
        <v/>
      </c>
    </row>
    <row r="580" spans="1:13" outlineLevel="1" x14ac:dyDescent="0.25">
      <c r="A580" s="141" t="str">
        <f t="shared" si="177"/>
        <v xml:space="preserve">Registrations; </v>
      </c>
      <c r="B580" s="256" t="s">
        <v>232</v>
      </c>
      <c r="E580" s="227" t="s">
        <v>139</v>
      </c>
      <c r="F580" s="227" t="s">
        <v>118</v>
      </c>
      <c r="G580" s="227" t="str">
        <f t="shared" si="178"/>
        <v>string</v>
      </c>
      <c r="H580" s="227" t="str">
        <f t="shared" si="179"/>
        <v/>
      </c>
      <c r="I580" s="227">
        <f t="shared" si="180"/>
        <v>40</v>
      </c>
      <c r="J580" s="227" t="str">
        <f t="shared" si="181"/>
        <v/>
      </c>
      <c r="K580" s="227" t="str">
        <f t="shared" si="182"/>
        <v/>
      </c>
      <c r="L580" s="227" t="str">
        <f t="shared" si="183"/>
        <v/>
      </c>
      <c r="M580" s="227" t="str">
        <f t="shared" si="184"/>
        <v/>
      </c>
    </row>
    <row r="581" spans="1:13" outlineLevel="1" x14ac:dyDescent="0.25">
      <c r="A581" s="141" t="str">
        <f t="shared" si="177"/>
        <v xml:space="preserve">Registrations; </v>
      </c>
      <c r="B581" s="256" t="s">
        <v>232</v>
      </c>
      <c r="E581" s="227" t="s">
        <v>140</v>
      </c>
      <c r="F581" s="227" t="s">
        <v>118</v>
      </c>
      <c r="G581" s="227" t="str">
        <f t="shared" si="178"/>
        <v>string</v>
      </c>
      <c r="H581" s="227" t="str">
        <f t="shared" si="179"/>
        <v/>
      </c>
      <c r="I581" s="227">
        <f t="shared" si="180"/>
        <v>10</v>
      </c>
      <c r="J581" s="227" t="str">
        <f t="shared" si="181"/>
        <v/>
      </c>
      <c r="K581" s="227" t="str">
        <f t="shared" si="182"/>
        <v/>
      </c>
      <c r="L581" s="227" t="str">
        <f t="shared" si="183"/>
        <v/>
      </c>
      <c r="M581" s="227" t="str">
        <f t="shared" si="184"/>
        <v>Yes</v>
      </c>
    </row>
    <row r="582" spans="1:13" outlineLevel="1" x14ac:dyDescent="0.25">
      <c r="A582" s="141" t="str">
        <f t="shared" si="177"/>
        <v xml:space="preserve">Registrations; </v>
      </c>
      <c r="B582" s="256" t="s">
        <v>232</v>
      </c>
      <c r="E582" s="227" t="s">
        <v>141</v>
      </c>
      <c r="F582" s="227" t="s">
        <v>102</v>
      </c>
      <c r="G582" s="227" t="str">
        <f t="shared" si="178"/>
        <v>string</v>
      </c>
      <c r="H582" s="227" t="str">
        <f t="shared" si="179"/>
        <v/>
      </c>
      <c r="I582" s="227">
        <f t="shared" si="180"/>
        <v>60</v>
      </c>
      <c r="J582" s="227" t="str">
        <f t="shared" si="181"/>
        <v/>
      </c>
      <c r="K582" s="227" t="str">
        <f t="shared" si="182"/>
        <v/>
      </c>
      <c r="L582" s="227" t="str">
        <f t="shared" si="183"/>
        <v/>
      </c>
      <c r="M582" s="227" t="str">
        <f t="shared" si="184"/>
        <v>Yes</v>
      </c>
    </row>
    <row r="583" spans="1:13" outlineLevel="1" x14ac:dyDescent="0.25">
      <c r="A583" s="141" t="str">
        <f t="shared" si="177"/>
        <v xml:space="preserve">Registrations; </v>
      </c>
      <c r="B583" s="256" t="s">
        <v>232</v>
      </c>
      <c r="E583" s="227" t="s">
        <v>142</v>
      </c>
      <c r="F583" s="227" t="s">
        <v>118</v>
      </c>
      <c r="G583" s="227" t="str">
        <f t="shared" si="178"/>
        <v>string</v>
      </c>
      <c r="H583" s="227" t="str">
        <f t="shared" si="179"/>
        <v/>
      </c>
      <c r="I583" s="227">
        <f t="shared" si="180"/>
        <v>40</v>
      </c>
      <c r="J583" s="227" t="str">
        <f t="shared" si="181"/>
        <v/>
      </c>
      <c r="K583" s="227" t="str">
        <f t="shared" si="182"/>
        <v/>
      </c>
      <c r="L583" s="227" t="str">
        <f t="shared" si="183"/>
        <v/>
      </c>
      <c r="M583" s="227" t="str">
        <f t="shared" si="184"/>
        <v/>
      </c>
    </row>
    <row r="584" spans="1:13" outlineLevel="1" x14ac:dyDescent="0.25">
      <c r="A584" s="141" t="str">
        <f t="shared" si="177"/>
        <v xml:space="preserve">Registrations; </v>
      </c>
      <c r="B584" s="256" t="s">
        <v>232</v>
      </c>
      <c r="E584" s="227" t="s">
        <v>143</v>
      </c>
      <c r="F584" s="227" t="s">
        <v>118</v>
      </c>
      <c r="G584" s="227" t="str">
        <f t="shared" si="178"/>
        <v>string</v>
      </c>
      <c r="H584" s="227" t="str">
        <f t="shared" si="179"/>
        <v/>
      </c>
      <c r="I584" s="227">
        <f t="shared" si="180"/>
        <v>40</v>
      </c>
      <c r="J584" s="227" t="str">
        <f t="shared" si="181"/>
        <v/>
      </c>
      <c r="K584" s="227" t="str">
        <f t="shared" si="182"/>
        <v/>
      </c>
      <c r="L584" s="227" t="str">
        <f t="shared" si="183"/>
        <v/>
      </c>
      <c r="M584" s="227" t="str">
        <f t="shared" si="184"/>
        <v/>
      </c>
    </row>
    <row r="585" spans="1:13" outlineLevel="1" x14ac:dyDescent="0.25">
      <c r="A585" s="141" t="str">
        <f t="shared" si="177"/>
        <v xml:space="preserve">Registrations; </v>
      </c>
      <c r="B585" s="256" t="s">
        <v>232</v>
      </c>
      <c r="E585" s="227" t="s">
        <v>144</v>
      </c>
      <c r="F585" s="227" t="s">
        <v>118</v>
      </c>
      <c r="G585" s="227" t="str">
        <f t="shared" si="178"/>
        <v>string</v>
      </c>
      <c r="H585" s="227" t="str">
        <f t="shared" si="179"/>
        <v/>
      </c>
      <c r="I585" s="227">
        <f t="shared" si="180"/>
        <v>10</v>
      </c>
      <c r="J585" s="227" t="str">
        <f t="shared" si="181"/>
        <v/>
      </c>
      <c r="K585" s="227" t="str">
        <f t="shared" si="182"/>
        <v/>
      </c>
      <c r="L585" s="227" t="str">
        <f t="shared" si="183"/>
        <v/>
      </c>
      <c r="M585" s="227" t="str">
        <f t="shared" si="184"/>
        <v/>
      </c>
    </row>
    <row r="586" spans="1:13" outlineLevel="1" x14ac:dyDescent="0.25">
      <c r="A586" s="141"/>
      <c r="B586" s="256" t="s">
        <v>232</v>
      </c>
      <c r="E586" s="227" t="s">
        <v>145</v>
      </c>
      <c r="F586" s="227" t="s">
        <v>118</v>
      </c>
      <c r="G586" s="227" t="str">
        <f t="shared" si="178"/>
        <v>string</v>
      </c>
      <c r="H586" s="227" t="str">
        <f t="shared" si="179"/>
        <v/>
      </c>
      <c r="I586" s="227">
        <f t="shared" si="180"/>
        <v>40</v>
      </c>
      <c r="J586" s="227" t="str">
        <f t="shared" si="181"/>
        <v/>
      </c>
      <c r="K586" s="227" t="str">
        <f t="shared" si="182"/>
        <v/>
      </c>
      <c r="L586" s="227" t="str">
        <f t="shared" si="183"/>
        <v/>
      </c>
      <c r="M586" s="227" t="str">
        <f t="shared" si="184"/>
        <v/>
      </c>
    </row>
    <row r="587" spans="1:13" outlineLevel="1" x14ac:dyDescent="0.25">
      <c r="A587" s="141" t="str">
        <f t="shared" si="177"/>
        <v xml:space="preserve">Registrations; </v>
      </c>
      <c r="B587" s="256" t="s">
        <v>232</v>
      </c>
      <c r="E587" s="227" t="s">
        <v>146</v>
      </c>
      <c r="F587" s="227" t="s">
        <v>118</v>
      </c>
      <c r="G587" s="227" t="str">
        <f t="shared" si="178"/>
        <v>string</v>
      </c>
      <c r="H587" s="227" t="str">
        <f t="shared" si="179"/>
        <v/>
      </c>
      <c r="I587" s="227">
        <f t="shared" si="180"/>
        <v>3</v>
      </c>
      <c r="J587" s="227" t="str">
        <f t="shared" si="181"/>
        <v/>
      </c>
      <c r="K587" s="227" t="str">
        <f t="shared" si="182"/>
        <v/>
      </c>
      <c r="L587" s="227" t="str">
        <f t="shared" si="183"/>
        <v/>
      </c>
      <c r="M587" s="227" t="str">
        <f t="shared" si="184"/>
        <v/>
      </c>
    </row>
    <row r="588" spans="1:13" outlineLevel="1" x14ac:dyDescent="0.25">
      <c r="A588" s="141" t="str">
        <f t="shared" si="177"/>
        <v xml:space="preserve">Registrations; </v>
      </c>
      <c r="B588" s="256" t="s">
        <v>232</v>
      </c>
      <c r="E588" s="227" t="s">
        <v>171</v>
      </c>
      <c r="F588" s="227" t="s">
        <v>118</v>
      </c>
      <c r="G588" s="227" t="str">
        <f t="shared" si="178"/>
        <v>string</v>
      </c>
      <c r="H588" s="227" t="str">
        <f t="shared" si="179"/>
        <v/>
      </c>
      <c r="I588" s="227">
        <f t="shared" si="180"/>
        <v>40</v>
      </c>
      <c r="J588" s="227" t="str">
        <f t="shared" si="181"/>
        <v/>
      </c>
      <c r="K588" s="227" t="str">
        <f t="shared" si="182"/>
        <v/>
      </c>
      <c r="L588" s="227" t="str">
        <f t="shared" si="183"/>
        <v/>
      </c>
      <c r="M588" s="227" t="str">
        <f t="shared" si="184"/>
        <v/>
      </c>
    </row>
    <row r="589" spans="1:13" outlineLevel="1" x14ac:dyDescent="0.25">
      <c r="A589" s="141" t="str">
        <f t="shared" si="177"/>
        <v xml:space="preserve">Registrations; </v>
      </c>
      <c r="B589" s="256" t="s">
        <v>232</v>
      </c>
      <c r="E589" s="227" t="s">
        <v>147</v>
      </c>
      <c r="F589" s="227" t="s">
        <v>118</v>
      </c>
      <c r="G589" s="227" t="str">
        <f t="shared" si="178"/>
        <v>string</v>
      </c>
      <c r="H589" s="227" t="str">
        <f t="shared" si="179"/>
        <v/>
      </c>
      <c r="I589" s="227">
        <f t="shared" si="180"/>
        <v>3</v>
      </c>
      <c r="J589" s="227" t="str">
        <f t="shared" si="181"/>
        <v/>
      </c>
      <c r="K589" s="227" t="str">
        <f t="shared" si="182"/>
        <v/>
      </c>
      <c r="L589" s="227" t="str">
        <f t="shared" si="183"/>
        <v/>
      </c>
      <c r="M589" s="227" t="str">
        <f t="shared" si="184"/>
        <v/>
      </c>
    </row>
    <row r="590" spans="1:13" outlineLevel="1" x14ac:dyDescent="0.25">
      <c r="A590" s="141" t="str">
        <f t="shared" si="177"/>
        <v xml:space="preserve">Registrations; </v>
      </c>
      <c r="B590" s="256" t="s">
        <v>232</v>
      </c>
      <c r="C590" s="141" t="s">
        <v>188</v>
      </c>
      <c r="D590" s="227" t="s">
        <v>189</v>
      </c>
      <c r="E590" s="227" t="s">
        <v>190</v>
      </c>
      <c r="F590" s="227" t="s">
        <v>102</v>
      </c>
      <c r="G590" s="227" t="str">
        <f t="shared" si="178"/>
        <v>string</v>
      </c>
      <c r="H590" s="227">
        <f t="shared" si="179"/>
        <v>4</v>
      </c>
      <c r="I590" s="227" t="str">
        <f t="shared" si="180"/>
        <v/>
      </c>
      <c r="J590" s="227" t="str">
        <f t="shared" si="181"/>
        <v/>
      </c>
      <c r="K590" s="227" t="str">
        <f t="shared" si="182"/>
        <v/>
      </c>
      <c r="L590" s="227" t="str">
        <f t="shared" si="183"/>
        <v/>
      </c>
      <c r="M590" s="227" t="str">
        <f t="shared" si="184"/>
        <v/>
      </c>
    </row>
    <row r="591" spans="1:13" outlineLevel="1" x14ac:dyDescent="0.25">
      <c r="A591" s="141" t="str">
        <f t="shared" si="177"/>
        <v xml:space="preserve">Registrations; </v>
      </c>
      <c r="B591" s="256" t="s">
        <v>232</v>
      </c>
      <c r="C591" s="141" t="s">
        <v>191</v>
      </c>
      <c r="D591" s="227" t="s">
        <v>118</v>
      </c>
      <c r="E591" s="227" t="s">
        <v>192</v>
      </c>
      <c r="F591" s="227" t="s">
        <v>102</v>
      </c>
      <c r="G591" s="227" t="s">
        <v>135</v>
      </c>
      <c r="H591" s="227">
        <v>2</v>
      </c>
    </row>
    <row r="592" spans="1:13" outlineLevel="1" x14ac:dyDescent="0.25">
      <c r="A592" s="141" t="str">
        <f t="shared" si="177"/>
        <v xml:space="preserve">Registrations; </v>
      </c>
      <c r="B592" s="256" t="s">
        <v>232</v>
      </c>
      <c r="E592" s="227" t="s">
        <v>193</v>
      </c>
      <c r="F592" s="227" t="s">
        <v>102</v>
      </c>
      <c r="G592" s="227" t="s">
        <v>135</v>
      </c>
      <c r="I592" s="227">
        <v>10</v>
      </c>
    </row>
    <row r="593" spans="1:13" x14ac:dyDescent="0.25">
      <c r="A593" s="141" t="str">
        <f t="shared" si="177"/>
        <v xml:space="preserve">Registrations; </v>
      </c>
      <c r="B593" s="260" t="s">
        <v>253</v>
      </c>
      <c r="C593" s="261" t="str">
        <f>VLOOKUP($B593,MMnames,2,FALSE)</f>
        <v>Change of Supply Registration Acceptance</v>
      </c>
      <c r="D593" s="262"/>
      <c r="E593" s="262"/>
      <c r="F593" s="263"/>
      <c r="G593" s="263"/>
      <c r="H593" s="263"/>
      <c r="I593" s="263"/>
      <c r="J593" s="263"/>
      <c r="K593" s="263"/>
      <c r="L593" s="263"/>
      <c r="M593" s="263"/>
    </row>
    <row r="594" spans="1:13" outlineLevel="1" x14ac:dyDescent="0.25">
      <c r="A594" s="141" t="str">
        <f t="shared" si="177"/>
        <v xml:space="preserve">Registrations; </v>
      </c>
      <c r="B594" s="256" t="s">
        <v>253</v>
      </c>
      <c r="C594" s="141" t="s">
        <v>109</v>
      </c>
      <c r="E594" s="227" t="s">
        <v>110</v>
      </c>
      <c r="F594" s="227" t="s">
        <v>102</v>
      </c>
      <c r="G594" s="227" t="str">
        <f t="shared" ref="G594:G619" si="185">VLOOKUP(E594,DI_schema,2,FALSE)</f>
        <v>string</v>
      </c>
      <c r="H594" s="227">
        <f t="shared" ref="H594:H619" si="186">VLOOKUP($E594,DI_schema,3,FALSE)</f>
        <v>11</v>
      </c>
      <c r="I594" s="227" t="str">
        <f t="shared" ref="I594:I619" si="187">VLOOKUP($E594,DI_schema,4,FALSE)</f>
        <v/>
      </c>
      <c r="J594" s="227" t="str">
        <f t="shared" ref="J594:J619" si="188">VLOOKUP($E594,DI_schema,5,FALSE)</f>
        <v/>
      </c>
      <c r="K594" s="227" t="str">
        <f t="shared" ref="K594:K619" si="189">VLOOKUP($E594,DI_schema,6,FALSE)</f>
        <v/>
      </c>
      <c r="L594" s="227" t="str">
        <f t="shared" ref="L594:L619" si="190">VLOOKUP($E594,DI_schema,7,FALSE)</f>
        <v/>
      </c>
      <c r="M594" s="227" t="str">
        <f t="shared" ref="M594:M619" si="191">IF(LEN(VLOOKUP($E594,DI_schema,8,FALSE))&gt;0,"Yes","")</f>
        <v/>
      </c>
    </row>
    <row r="595" spans="1:13" outlineLevel="1" x14ac:dyDescent="0.25">
      <c r="A595" s="141" t="str">
        <f t="shared" si="177"/>
        <v xml:space="preserve">Registrations; </v>
      </c>
      <c r="B595" s="256" t="s">
        <v>253</v>
      </c>
      <c r="E595" s="227" t="s">
        <v>111</v>
      </c>
      <c r="F595" s="227" t="s">
        <v>102</v>
      </c>
      <c r="G595" s="227" t="str">
        <f t="shared" si="185"/>
        <v>string</v>
      </c>
      <c r="H595" s="227" t="str">
        <f t="shared" si="186"/>
        <v/>
      </c>
      <c r="I595" s="227">
        <f t="shared" si="187"/>
        <v>35</v>
      </c>
      <c r="J595" s="227" t="str">
        <f t="shared" si="188"/>
        <v/>
      </c>
      <c r="K595" s="227" t="str">
        <f t="shared" si="189"/>
        <v/>
      </c>
      <c r="L595" s="227" t="str">
        <f t="shared" si="190"/>
        <v/>
      </c>
      <c r="M595" s="227" t="str">
        <f t="shared" si="191"/>
        <v/>
      </c>
    </row>
    <row r="596" spans="1:13" outlineLevel="1" x14ac:dyDescent="0.25">
      <c r="A596" s="141" t="str">
        <f t="shared" si="177"/>
        <v xml:space="preserve">Registrations; </v>
      </c>
      <c r="B596" s="256" t="s">
        <v>253</v>
      </c>
      <c r="E596" s="227" t="s">
        <v>223</v>
      </c>
      <c r="F596" s="227" t="s">
        <v>102</v>
      </c>
      <c r="G596" s="227" t="str">
        <f t="shared" si="185"/>
        <v>string</v>
      </c>
      <c r="H596" s="227" t="str">
        <f t="shared" si="186"/>
        <v/>
      </c>
      <c r="I596" s="227">
        <f t="shared" si="187"/>
        <v>2</v>
      </c>
      <c r="J596" s="227" t="str">
        <f t="shared" si="188"/>
        <v/>
      </c>
      <c r="K596" s="227" t="str">
        <f t="shared" si="189"/>
        <v/>
      </c>
      <c r="L596" s="227" t="str">
        <f t="shared" si="190"/>
        <v/>
      </c>
      <c r="M596" s="227" t="str">
        <f t="shared" si="191"/>
        <v/>
      </c>
    </row>
    <row r="597" spans="1:13" outlineLevel="1" x14ac:dyDescent="0.25">
      <c r="A597" s="141" t="str">
        <f t="shared" si="177"/>
        <v xml:space="preserve">Registrations; </v>
      </c>
      <c r="B597" s="256" t="s">
        <v>253</v>
      </c>
      <c r="E597" s="227" t="s">
        <v>113</v>
      </c>
      <c r="F597" s="227" t="s">
        <v>102</v>
      </c>
      <c r="G597" s="227" t="str">
        <f t="shared" si="185"/>
        <v>string</v>
      </c>
      <c r="H597" s="227">
        <f t="shared" si="186"/>
        <v>9</v>
      </c>
      <c r="I597" s="227" t="str">
        <f t="shared" si="187"/>
        <v/>
      </c>
      <c r="J597" s="227" t="str">
        <f t="shared" si="188"/>
        <v/>
      </c>
      <c r="K597" s="227" t="str">
        <f t="shared" si="189"/>
        <v/>
      </c>
      <c r="L597" s="227" t="str">
        <f t="shared" si="190"/>
        <v/>
      </c>
      <c r="M597" s="227" t="str">
        <f t="shared" si="191"/>
        <v>Yes</v>
      </c>
    </row>
    <row r="598" spans="1:13" outlineLevel="1" x14ac:dyDescent="0.25">
      <c r="A598" s="141" t="str">
        <f t="shared" si="177"/>
        <v xml:space="preserve">Registrations; </v>
      </c>
      <c r="B598" s="256" t="s">
        <v>253</v>
      </c>
      <c r="E598" s="227" t="s">
        <v>114</v>
      </c>
      <c r="F598" s="227" t="s">
        <v>102</v>
      </c>
      <c r="G598" s="227" t="str">
        <f t="shared" si="185"/>
        <v>string</v>
      </c>
      <c r="H598" s="227" t="str">
        <f t="shared" si="186"/>
        <v/>
      </c>
      <c r="I598" s="227">
        <f t="shared" si="187"/>
        <v>1</v>
      </c>
      <c r="J598" s="227" t="str">
        <f t="shared" si="188"/>
        <v/>
      </c>
      <c r="K598" s="227" t="str">
        <f t="shared" si="189"/>
        <v/>
      </c>
      <c r="L598" s="227" t="str">
        <f t="shared" si="190"/>
        <v/>
      </c>
      <c r="M598" s="227" t="str">
        <f t="shared" si="191"/>
        <v>Yes</v>
      </c>
    </row>
    <row r="599" spans="1:13" outlineLevel="1" x14ac:dyDescent="0.25">
      <c r="A599" s="141" t="str">
        <f t="shared" si="177"/>
        <v xml:space="preserve">Registrations; </v>
      </c>
      <c r="B599" s="256" t="s">
        <v>253</v>
      </c>
      <c r="E599" s="227" t="s">
        <v>233</v>
      </c>
      <c r="F599" s="227" t="s">
        <v>102</v>
      </c>
      <c r="G599" s="227" t="str">
        <f t="shared" si="185"/>
        <v>string</v>
      </c>
      <c r="H599" s="227" t="str">
        <f t="shared" si="186"/>
        <v/>
      </c>
      <c r="I599" s="227">
        <f t="shared" si="187"/>
        <v>1</v>
      </c>
      <c r="J599" s="227" t="str">
        <f t="shared" si="188"/>
        <v/>
      </c>
      <c r="K599" s="227" t="str">
        <f t="shared" si="189"/>
        <v/>
      </c>
      <c r="L599" s="227" t="str">
        <f t="shared" si="190"/>
        <v/>
      </c>
      <c r="M599" s="227" t="str">
        <f t="shared" si="191"/>
        <v/>
      </c>
    </row>
    <row r="600" spans="1:13" outlineLevel="1" x14ac:dyDescent="0.25">
      <c r="A600" s="141" t="str">
        <f t="shared" si="177"/>
        <v xml:space="preserve">Registrations; </v>
      </c>
      <c r="B600" s="256" t="s">
        <v>253</v>
      </c>
      <c r="E600" s="227" t="s">
        <v>234</v>
      </c>
      <c r="F600" s="227" t="s">
        <v>102</v>
      </c>
      <c r="G600" s="227" t="str">
        <f t="shared" si="185"/>
        <v>string</v>
      </c>
      <c r="H600" s="227" t="str">
        <f t="shared" si="186"/>
        <v/>
      </c>
      <c r="I600" s="227">
        <f t="shared" si="187"/>
        <v>10</v>
      </c>
      <c r="J600" s="227" t="str">
        <f t="shared" si="188"/>
        <v/>
      </c>
      <c r="K600" s="227" t="str">
        <f t="shared" si="189"/>
        <v/>
      </c>
      <c r="L600" s="227" t="str">
        <f t="shared" si="190"/>
        <v/>
      </c>
      <c r="M600" s="227" t="str">
        <f t="shared" si="191"/>
        <v/>
      </c>
    </row>
    <row r="601" spans="1:13" outlineLevel="1" x14ac:dyDescent="0.25">
      <c r="A601" s="141" t="str">
        <f t="shared" si="177"/>
        <v xml:space="preserve">Registrations; </v>
      </c>
      <c r="B601" s="256" t="s">
        <v>253</v>
      </c>
      <c r="E601" s="227" t="s">
        <v>235</v>
      </c>
      <c r="F601" s="227" t="s">
        <v>102</v>
      </c>
      <c r="G601" s="227" t="str">
        <f t="shared" si="185"/>
        <v>string</v>
      </c>
      <c r="H601" s="227" t="str">
        <f t="shared" si="186"/>
        <v/>
      </c>
      <c r="I601" s="227">
        <f t="shared" si="187"/>
        <v>4</v>
      </c>
      <c r="J601" s="227" t="str">
        <f t="shared" si="188"/>
        <v/>
      </c>
      <c r="K601" s="227" t="str">
        <f t="shared" si="189"/>
        <v/>
      </c>
      <c r="L601" s="227" t="str">
        <f t="shared" si="190"/>
        <v/>
      </c>
      <c r="M601" s="227" t="str">
        <f t="shared" si="191"/>
        <v/>
      </c>
    </row>
    <row r="602" spans="1:13" outlineLevel="1" x14ac:dyDescent="0.25">
      <c r="A602" s="141" t="str">
        <f t="shared" si="177"/>
        <v xml:space="preserve">Registrations; </v>
      </c>
      <c r="B602" s="256" t="s">
        <v>253</v>
      </c>
      <c r="E602" s="227" t="s">
        <v>236</v>
      </c>
      <c r="F602" s="227" t="s">
        <v>102</v>
      </c>
      <c r="G602" s="227" t="str">
        <f t="shared" si="185"/>
        <v>int</v>
      </c>
      <c r="H602" s="227" t="str">
        <f t="shared" si="186"/>
        <v/>
      </c>
      <c r="I602" s="227" t="str">
        <f t="shared" si="187"/>
        <v/>
      </c>
      <c r="J602" s="227" t="str">
        <f t="shared" si="188"/>
        <v/>
      </c>
      <c r="K602" s="227">
        <f t="shared" si="189"/>
        <v>9</v>
      </c>
      <c r="L602" s="227" t="str">
        <f t="shared" si="190"/>
        <v/>
      </c>
      <c r="M602" s="227" t="str">
        <f t="shared" si="191"/>
        <v/>
      </c>
    </row>
    <row r="603" spans="1:13" outlineLevel="1" x14ac:dyDescent="0.25">
      <c r="A603" s="141" t="str">
        <f t="shared" si="177"/>
        <v xml:space="preserve">Registrations; </v>
      </c>
      <c r="B603" s="256" t="s">
        <v>253</v>
      </c>
      <c r="E603" s="227" t="s">
        <v>242</v>
      </c>
      <c r="F603" s="227" t="s">
        <v>118</v>
      </c>
      <c r="G603" s="227" t="str">
        <f t="shared" si="185"/>
        <v>string</v>
      </c>
      <c r="H603" s="227" t="str">
        <f t="shared" si="186"/>
        <v/>
      </c>
      <c r="I603" s="227">
        <f t="shared" si="187"/>
        <v>3</v>
      </c>
      <c r="J603" s="227" t="str">
        <f t="shared" si="188"/>
        <v/>
      </c>
      <c r="K603" s="227" t="str">
        <f t="shared" si="189"/>
        <v/>
      </c>
      <c r="L603" s="227" t="str">
        <f t="shared" si="190"/>
        <v/>
      </c>
      <c r="M603" s="227" t="str">
        <f t="shared" si="191"/>
        <v/>
      </c>
    </row>
    <row r="604" spans="1:13" outlineLevel="1" x14ac:dyDescent="0.25">
      <c r="A604" s="141" t="str">
        <f t="shared" si="177"/>
        <v xml:space="preserve">Registrations; </v>
      </c>
      <c r="B604" s="256" t="s">
        <v>253</v>
      </c>
      <c r="E604" s="227" t="s">
        <v>237</v>
      </c>
      <c r="F604" s="227" t="s">
        <v>118</v>
      </c>
      <c r="G604" s="227" t="str">
        <f t="shared" si="185"/>
        <v>string</v>
      </c>
      <c r="H604" s="227" t="str">
        <f t="shared" si="186"/>
        <v/>
      </c>
      <c r="I604" s="227">
        <f t="shared" si="187"/>
        <v>10</v>
      </c>
      <c r="J604" s="227" t="str">
        <f t="shared" si="188"/>
        <v/>
      </c>
      <c r="K604" s="227" t="str">
        <f t="shared" si="189"/>
        <v/>
      </c>
      <c r="L604" s="227" t="str">
        <f t="shared" si="190"/>
        <v/>
      </c>
      <c r="M604" s="227" t="str">
        <f t="shared" si="191"/>
        <v/>
      </c>
    </row>
    <row r="605" spans="1:13" outlineLevel="1" x14ac:dyDescent="0.25">
      <c r="A605" s="141" t="str">
        <f t="shared" si="177"/>
        <v xml:space="preserve">Registrations; </v>
      </c>
      <c r="B605" s="256" t="s">
        <v>253</v>
      </c>
      <c r="E605" s="227" t="s">
        <v>120</v>
      </c>
      <c r="F605" s="227" t="s">
        <v>118</v>
      </c>
      <c r="G605" s="227" t="str">
        <f t="shared" si="185"/>
        <v>string</v>
      </c>
      <c r="H605" s="227" t="str">
        <f t="shared" si="186"/>
        <v/>
      </c>
      <c r="I605" s="227">
        <f t="shared" si="187"/>
        <v>10</v>
      </c>
      <c r="J605" s="227" t="str">
        <f t="shared" si="188"/>
        <v/>
      </c>
      <c r="K605" s="227" t="str">
        <f t="shared" si="189"/>
        <v/>
      </c>
      <c r="L605" s="227" t="str">
        <f t="shared" si="190"/>
        <v/>
      </c>
      <c r="M605" s="227" t="str">
        <f t="shared" si="191"/>
        <v/>
      </c>
    </row>
    <row r="606" spans="1:13" outlineLevel="1" x14ac:dyDescent="0.25">
      <c r="A606" s="141" t="str">
        <f t="shared" si="177"/>
        <v xml:space="preserve">Registrations; </v>
      </c>
      <c r="B606" s="256" t="s">
        <v>253</v>
      </c>
      <c r="E606" s="227" t="s">
        <v>238</v>
      </c>
      <c r="F606" s="227" t="s">
        <v>102</v>
      </c>
      <c r="G606" s="227" t="str">
        <f t="shared" si="185"/>
        <v>string</v>
      </c>
      <c r="H606" s="227" t="str">
        <f t="shared" si="186"/>
        <v/>
      </c>
      <c r="I606" s="227">
        <f t="shared" si="187"/>
        <v>5</v>
      </c>
      <c r="J606" s="227" t="str">
        <f t="shared" si="188"/>
        <v/>
      </c>
      <c r="K606" s="227" t="str">
        <f t="shared" si="189"/>
        <v/>
      </c>
      <c r="L606" s="227" t="str">
        <f t="shared" si="190"/>
        <v/>
      </c>
      <c r="M606" s="227" t="str">
        <f t="shared" si="191"/>
        <v/>
      </c>
    </row>
    <row r="607" spans="1:13" outlineLevel="1" x14ac:dyDescent="0.25">
      <c r="A607" s="141" t="str">
        <f t="shared" si="177"/>
        <v xml:space="preserve">Registrations; </v>
      </c>
      <c r="B607" s="256" t="s">
        <v>253</v>
      </c>
      <c r="E607" s="227" t="s">
        <v>239</v>
      </c>
      <c r="F607" s="227" t="s">
        <v>118</v>
      </c>
      <c r="G607" s="227" t="str">
        <f t="shared" si="185"/>
        <v>decimal</v>
      </c>
      <c r="H607" s="227" t="str">
        <f t="shared" si="186"/>
        <v/>
      </c>
      <c r="I607" s="227" t="str">
        <f t="shared" si="187"/>
        <v/>
      </c>
      <c r="J607" s="227" t="str">
        <f t="shared" si="188"/>
        <v/>
      </c>
      <c r="K607" s="227">
        <f t="shared" si="189"/>
        <v>6</v>
      </c>
      <c r="L607" s="227">
        <f t="shared" si="190"/>
        <v>4</v>
      </c>
      <c r="M607" s="227" t="str">
        <f t="shared" si="191"/>
        <v/>
      </c>
    </row>
    <row r="608" spans="1:13" outlineLevel="1" x14ac:dyDescent="0.25">
      <c r="A608" s="141" t="str">
        <f t="shared" si="177"/>
        <v xml:space="preserve">Registrations; </v>
      </c>
      <c r="B608" s="256" t="s">
        <v>253</v>
      </c>
      <c r="E608" s="227" t="s">
        <v>116</v>
      </c>
      <c r="F608" s="227" t="s">
        <v>102</v>
      </c>
      <c r="G608" s="227" t="str">
        <f t="shared" si="185"/>
        <v>boolean</v>
      </c>
      <c r="H608" s="227" t="str">
        <f t="shared" si="186"/>
        <v/>
      </c>
      <c r="I608" s="227" t="str">
        <f t="shared" si="187"/>
        <v/>
      </c>
      <c r="J608" s="227" t="str">
        <f t="shared" si="188"/>
        <v/>
      </c>
      <c r="K608" s="227" t="str">
        <f t="shared" si="189"/>
        <v/>
      </c>
      <c r="L608" s="227" t="str">
        <f t="shared" si="190"/>
        <v/>
      </c>
      <c r="M608" s="227" t="str">
        <f t="shared" si="191"/>
        <v/>
      </c>
    </row>
    <row r="609" spans="1:13" outlineLevel="1" x14ac:dyDescent="0.25">
      <c r="A609" s="141" t="str">
        <f t="shared" si="177"/>
        <v xml:space="preserve">Registrations; </v>
      </c>
      <c r="B609" s="256" t="s">
        <v>253</v>
      </c>
      <c r="E609" s="227" t="s">
        <v>240</v>
      </c>
      <c r="F609" s="227" t="s">
        <v>118</v>
      </c>
      <c r="G609" s="227" t="str">
        <f t="shared" si="185"/>
        <v>int</v>
      </c>
      <c r="H609" s="227" t="str">
        <f t="shared" si="186"/>
        <v/>
      </c>
      <c r="I609" s="227" t="str">
        <f t="shared" si="187"/>
        <v/>
      </c>
      <c r="J609" s="227" t="str">
        <f t="shared" si="188"/>
        <v/>
      </c>
      <c r="K609" s="227">
        <f t="shared" si="189"/>
        <v>9</v>
      </c>
      <c r="L609" s="227" t="str">
        <f t="shared" si="190"/>
        <v/>
      </c>
      <c r="M609" s="227" t="str">
        <f t="shared" si="191"/>
        <v/>
      </c>
    </row>
    <row r="610" spans="1:13" outlineLevel="1" x14ac:dyDescent="0.25">
      <c r="A610" s="141" t="str">
        <f t="shared" si="177"/>
        <v xml:space="preserve">Registrations; </v>
      </c>
      <c r="B610" s="256" t="s">
        <v>253</v>
      </c>
      <c r="E610" s="227" t="s">
        <v>245</v>
      </c>
      <c r="F610" s="227" t="s">
        <v>118</v>
      </c>
      <c r="G610" s="227" t="str">
        <f t="shared" si="185"/>
        <v>string</v>
      </c>
      <c r="H610" s="227" t="str">
        <f t="shared" si="186"/>
        <v/>
      </c>
      <c r="I610" s="227">
        <f t="shared" si="187"/>
        <v>3</v>
      </c>
      <c r="J610" s="227" t="str">
        <f t="shared" si="188"/>
        <v/>
      </c>
      <c r="K610" s="227" t="str">
        <f t="shared" si="189"/>
        <v/>
      </c>
      <c r="L610" s="227" t="str">
        <f t="shared" si="190"/>
        <v/>
      </c>
      <c r="M610" s="227" t="str">
        <f t="shared" si="191"/>
        <v/>
      </c>
    </row>
    <row r="611" spans="1:13" outlineLevel="1" x14ac:dyDescent="0.25">
      <c r="A611" s="141" t="str">
        <f t="shared" si="177"/>
        <v xml:space="preserve">Registrations; </v>
      </c>
      <c r="B611" s="256" t="s">
        <v>253</v>
      </c>
      <c r="E611" s="227" t="s">
        <v>246</v>
      </c>
      <c r="F611" s="227" t="s">
        <v>118</v>
      </c>
      <c r="G611" s="227" t="str">
        <f t="shared" si="185"/>
        <v>string</v>
      </c>
      <c r="H611" s="227" t="str">
        <f t="shared" si="186"/>
        <v/>
      </c>
      <c r="I611" s="227">
        <f t="shared" si="187"/>
        <v>3</v>
      </c>
      <c r="J611" s="227" t="str">
        <f t="shared" si="188"/>
        <v/>
      </c>
      <c r="K611" s="227" t="str">
        <f t="shared" si="189"/>
        <v/>
      </c>
      <c r="L611" s="227" t="str">
        <f t="shared" si="190"/>
        <v/>
      </c>
      <c r="M611" s="227" t="str">
        <f t="shared" si="191"/>
        <v/>
      </c>
    </row>
    <row r="612" spans="1:13" outlineLevel="1" x14ac:dyDescent="0.25">
      <c r="A612" s="141" t="str">
        <f t="shared" ref="A612:A674" si="192">IF(B612="","",VLOOKUP(B612,mapping_result,2,FALSE))</f>
        <v xml:space="preserve">Registrations; </v>
      </c>
      <c r="B612" s="256" t="s">
        <v>253</v>
      </c>
      <c r="E612" s="227" t="s">
        <v>117</v>
      </c>
      <c r="F612" s="227" t="s">
        <v>118</v>
      </c>
      <c r="G612" s="227" t="str">
        <f t="shared" si="185"/>
        <v>string</v>
      </c>
      <c r="H612" s="227" t="str">
        <f t="shared" si="186"/>
        <v/>
      </c>
      <c r="I612" s="227">
        <f t="shared" si="187"/>
        <v>3</v>
      </c>
      <c r="J612" s="227" t="str">
        <f t="shared" si="188"/>
        <v/>
      </c>
      <c r="K612" s="227" t="str">
        <f t="shared" si="189"/>
        <v/>
      </c>
      <c r="L612" s="227" t="str">
        <f t="shared" si="190"/>
        <v/>
      </c>
      <c r="M612" s="227" t="str">
        <f t="shared" si="191"/>
        <v/>
      </c>
    </row>
    <row r="613" spans="1:13" outlineLevel="1" x14ac:dyDescent="0.25">
      <c r="A613" s="141" t="str">
        <f t="shared" si="192"/>
        <v xml:space="preserve">Registrations; </v>
      </c>
      <c r="B613" s="256" t="s">
        <v>253</v>
      </c>
      <c r="E613" s="227" t="s">
        <v>193</v>
      </c>
      <c r="F613" s="227" t="s">
        <v>118</v>
      </c>
      <c r="G613" s="227" t="str">
        <f t="shared" si="185"/>
        <v>string</v>
      </c>
      <c r="H613" s="227" t="str">
        <f t="shared" si="186"/>
        <v/>
      </c>
      <c r="I613" s="227">
        <f t="shared" si="187"/>
        <v>10</v>
      </c>
      <c r="J613" s="227" t="str">
        <f t="shared" si="188"/>
        <v/>
      </c>
      <c r="K613" s="227" t="str">
        <f t="shared" si="189"/>
        <v/>
      </c>
      <c r="L613" s="227" t="str">
        <f t="shared" si="190"/>
        <v/>
      </c>
      <c r="M613" s="227" t="str">
        <f t="shared" si="191"/>
        <v/>
      </c>
    </row>
    <row r="614" spans="1:13" outlineLevel="1" x14ac:dyDescent="0.25">
      <c r="A614" s="141" t="str">
        <f t="shared" si="192"/>
        <v xml:space="preserve">Registrations; </v>
      </c>
      <c r="B614" s="256" t="s">
        <v>253</v>
      </c>
      <c r="E614" s="227" t="s">
        <v>119</v>
      </c>
      <c r="F614" s="227" t="s">
        <v>118</v>
      </c>
      <c r="G614" s="227" t="str">
        <f t="shared" si="185"/>
        <v>boolean</v>
      </c>
      <c r="H614" s="227" t="str">
        <f t="shared" si="186"/>
        <v/>
      </c>
      <c r="I614" s="227" t="str">
        <f t="shared" si="187"/>
        <v/>
      </c>
      <c r="J614" s="227" t="str">
        <f t="shared" si="188"/>
        <v/>
      </c>
      <c r="K614" s="227" t="str">
        <f t="shared" si="189"/>
        <v/>
      </c>
      <c r="L614" s="227" t="str">
        <f t="shared" si="190"/>
        <v/>
      </c>
      <c r="M614" s="227" t="str">
        <f t="shared" si="191"/>
        <v/>
      </c>
    </row>
    <row r="615" spans="1:13" outlineLevel="1" x14ac:dyDescent="0.25">
      <c r="A615" s="141" t="str">
        <f t="shared" si="192"/>
        <v xml:space="preserve">Registrations; </v>
      </c>
      <c r="B615" s="256" t="s">
        <v>253</v>
      </c>
      <c r="E615" s="227" t="s">
        <v>219</v>
      </c>
      <c r="F615" s="227" t="s">
        <v>118</v>
      </c>
      <c r="G615" s="227" t="str">
        <f t="shared" si="185"/>
        <v>string</v>
      </c>
      <c r="H615" s="227" t="str">
        <f t="shared" si="186"/>
        <v/>
      </c>
      <c r="I615" s="227">
        <f t="shared" si="187"/>
        <v>2</v>
      </c>
      <c r="J615" s="227" t="str">
        <f t="shared" si="188"/>
        <v/>
      </c>
      <c r="K615" s="227" t="str">
        <f t="shared" si="189"/>
        <v/>
      </c>
      <c r="L615" s="227" t="str">
        <f t="shared" si="190"/>
        <v/>
      </c>
      <c r="M615" s="227" t="str">
        <f t="shared" si="191"/>
        <v/>
      </c>
    </row>
    <row r="616" spans="1:13" outlineLevel="1" x14ac:dyDescent="0.25">
      <c r="A616" s="141" t="str">
        <f t="shared" si="192"/>
        <v xml:space="preserve">Registrations; </v>
      </c>
      <c r="B616" s="256" t="s">
        <v>253</v>
      </c>
      <c r="E616" s="227" t="s">
        <v>122</v>
      </c>
      <c r="F616" s="227" t="s">
        <v>118</v>
      </c>
      <c r="G616" s="227" t="str">
        <f t="shared" si="185"/>
        <v>date</v>
      </c>
      <c r="H616" s="227" t="str">
        <f t="shared" si="186"/>
        <v/>
      </c>
      <c r="I616" s="227" t="str">
        <f t="shared" si="187"/>
        <v/>
      </c>
      <c r="J616" s="227" t="str">
        <f t="shared" si="188"/>
        <v/>
      </c>
      <c r="K616" s="227" t="str">
        <f t="shared" si="189"/>
        <v/>
      </c>
      <c r="L616" s="227" t="str">
        <f t="shared" si="190"/>
        <v/>
      </c>
      <c r="M616" s="227" t="str">
        <f t="shared" si="191"/>
        <v/>
      </c>
    </row>
    <row r="617" spans="1:13" outlineLevel="1" x14ac:dyDescent="0.25">
      <c r="A617" s="141" t="str">
        <f t="shared" si="192"/>
        <v xml:space="preserve">Registrations; </v>
      </c>
      <c r="B617" s="256" t="s">
        <v>253</v>
      </c>
      <c r="E617" s="227" t="s">
        <v>241</v>
      </c>
      <c r="F617" s="227" t="s">
        <v>102</v>
      </c>
      <c r="G617" s="227" t="str">
        <f t="shared" si="185"/>
        <v>date</v>
      </c>
      <c r="H617" s="227" t="str">
        <f t="shared" si="186"/>
        <v/>
      </c>
      <c r="I617" s="227" t="str">
        <f t="shared" si="187"/>
        <v/>
      </c>
      <c r="J617" s="227" t="str">
        <f t="shared" si="188"/>
        <v/>
      </c>
      <c r="K617" s="227" t="str">
        <f t="shared" si="189"/>
        <v/>
      </c>
      <c r="L617" s="227" t="str">
        <f t="shared" si="190"/>
        <v/>
      </c>
      <c r="M617" s="227" t="str">
        <f t="shared" si="191"/>
        <v/>
      </c>
    </row>
    <row r="618" spans="1:13" outlineLevel="1" x14ac:dyDescent="0.25">
      <c r="A618" s="141" t="str">
        <f t="shared" si="192"/>
        <v xml:space="preserve">Registrations; </v>
      </c>
      <c r="B618" s="256" t="s">
        <v>253</v>
      </c>
      <c r="E618" s="227" t="s">
        <v>254</v>
      </c>
      <c r="F618" s="227" t="s">
        <v>118</v>
      </c>
      <c r="G618" s="227" t="str">
        <f t="shared" si="185"/>
        <v>date</v>
      </c>
      <c r="H618" s="227" t="str">
        <f t="shared" si="186"/>
        <v/>
      </c>
      <c r="I618" s="227" t="str">
        <f t="shared" si="187"/>
        <v/>
      </c>
      <c r="J618" s="227" t="str">
        <f t="shared" si="188"/>
        <v/>
      </c>
      <c r="K618" s="227" t="str">
        <f t="shared" si="189"/>
        <v/>
      </c>
      <c r="L618" s="227" t="str">
        <f t="shared" si="190"/>
        <v/>
      </c>
      <c r="M618" s="227" t="str">
        <f t="shared" si="191"/>
        <v/>
      </c>
    </row>
    <row r="619" spans="1:13" outlineLevel="1" x14ac:dyDescent="0.25">
      <c r="A619" s="141" t="str">
        <f t="shared" si="192"/>
        <v xml:space="preserve">Registrations; </v>
      </c>
      <c r="B619" s="256" t="s">
        <v>253</v>
      </c>
      <c r="E619" s="227" t="s">
        <v>255</v>
      </c>
      <c r="F619" s="227" t="s">
        <v>118</v>
      </c>
      <c r="G619" s="227" t="str">
        <f t="shared" si="185"/>
        <v>boolean</v>
      </c>
      <c r="H619" s="227" t="str">
        <f t="shared" si="186"/>
        <v/>
      </c>
      <c r="I619" s="227" t="str">
        <f t="shared" si="187"/>
        <v/>
      </c>
      <c r="J619" s="227" t="str">
        <f t="shared" si="188"/>
        <v/>
      </c>
      <c r="K619" s="227" t="str">
        <f t="shared" si="189"/>
        <v/>
      </c>
      <c r="L619" s="227" t="str">
        <f t="shared" si="190"/>
        <v/>
      </c>
      <c r="M619" s="227" t="str">
        <f t="shared" si="191"/>
        <v/>
      </c>
    </row>
    <row r="620" spans="1:13" outlineLevel="1" x14ac:dyDescent="0.25">
      <c r="A620" s="141" t="str">
        <f t="shared" si="192"/>
        <v xml:space="preserve">Registrations; </v>
      </c>
      <c r="B620" s="256" t="s">
        <v>253</v>
      </c>
      <c r="E620" s="227" t="s">
        <v>247</v>
      </c>
      <c r="F620" s="227" t="s">
        <v>118</v>
      </c>
      <c r="G620" s="227" t="s">
        <v>248</v>
      </c>
    </row>
    <row r="621" spans="1:13" outlineLevel="1" x14ac:dyDescent="0.25">
      <c r="A621" s="141"/>
      <c r="B621" s="256" t="s">
        <v>253</v>
      </c>
      <c r="E621" s="227" t="s">
        <v>249</v>
      </c>
      <c r="F621" s="227" t="s">
        <v>118</v>
      </c>
      <c r="G621" s="227" t="s">
        <v>135</v>
      </c>
      <c r="H621" s="227" t="s">
        <v>250</v>
      </c>
      <c r="I621" s="227">
        <v>3</v>
      </c>
    </row>
    <row r="622" spans="1:13" outlineLevel="1" x14ac:dyDescent="0.25">
      <c r="A622" s="141"/>
      <c r="B622" s="256" t="s">
        <v>253</v>
      </c>
      <c r="E622" s="227" t="s">
        <v>251</v>
      </c>
      <c r="F622" s="227" t="s">
        <v>118</v>
      </c>
      <c r="G622" s="227" t="s">
        <v>135</v>
      </c>
      <c r="H622" s="227" t="s">
        <v>250</v>
      </c>
      <c r="I622" s="227">
        <v>3</v>
      </c>
    </row>
    <row r="623" spans="1:13" outlineLevel="1" x14ac:dyDescent="0.25">
      <c r="A623" s="141"/>
      <c r="B623" s="256" t="s">
        <v>253</v>
      </c>
      <c r="E623" s="227" t="s">
        <v>134</v>
      </c>
      <c r="F623" s="227" t="s">
        <v>118</v>
      </c>
      <c r="G623" s="227" t="s">
        <v>135</v>
      </c>
      <c r="H623" s="227">
        <v>2</v>
      </c>
    </row>
    <row r="624" spans="1:13" outlineLevel="1" x14ac:dyDescent="0.25">
      <c r="A624" s="141"/>
      <c r="B624" s="256" t="s">
        <v>253</v>
      </c>
      <c r="E624" s="227" t="s">
        <v>252</v>
      </c>
      <c r="F624" s="227" t="s">
        <v>118</v>
      </c>
      <c r="G624" s="227" t="s">
        <v>135</v>
      </c>
      <c r="I624" s="227">
        <v>3</v>
      </c>
    </row>
    <row r="625" spans="1:13" outlineLevel="1" x14ac:dyDescent="0.25">
      <c r="A625" s="141" t="str">
        <f t="shared" si="192"/>
        <v xml:space="preserve">Registrations; </v>
      </c>
      <c r="B625" s="256" t="s">
        <v>253</v>
      </c>
      <c r="C625" s="141" t="s">
        <v>136</v>
      </c>
      <c r="D625" s="227" t="s">
        <v>102</v>
      </c>
      <c r="E625" s="197" t="s">
        <v>137</v>
      </c>
      <c r="F625" s="197" t="s">
        <v>118</v>
      </c>
      <c r="G625" s="227" t="str">
        <f t="shared" ref="G625:G649" si="193">VLOOKUP(E625,DI_schema,2,FALSE)</f>
        <v>string</v>
      </c>
      <c r="H625" s="227" t="str">
        <f t="shared" ref="H625:H649" si="194">VLOOKUP($E625,DI_schema,3,FALSE)</f>
        <v/>
      </c>
      <c r="I625" s="227">
        <f t="shared" ref="I625:I649" si="195">VLOOKUP($E625,DI_schema,4,FALSE)</f>
        <v>10</v>
      </c>
      <c r="J625" s="227" t="str">
        <f t="shared" ref="J625:J649" si="196">VLOOKUP($E625,DI_schema,5,FALSE)</f>
        <v/>
      </c>
      <c r="K625" s="227" t="str">
        <f t="shared" ref="K625:K649" si="197">VLOOKUP($E625,DI_schema,6,FALSE)</f>
        <v/>
      </c>
      <c r="L625" s="227" t="str">
        <f t="shared" ref="L625:L649" si="198">VLOOKUP($E625,DI_schema,7,FALSE)</f>
        <v/>
      </c>
      <c r="M625" s="227" t="str">
        <f t="shared" ref="M625:M649" si="199">IF(LEN(VLOOKUP($E625,DI_schema,8,FALSE))&gt;0,"Yes","")</f>
        <v/>
      </c>
    </row>
    <row r="626" spans="1:13" outlineLevel="1" x14ac:dyDescent="0.25">
      <c r="A626" s="141" t="str">
        <f t="shared" si="192"/>
        <v xml:space="preserve">Registrations; </v>
      </c>
      <c r="B626" s="256" t="s">
        <v>253</v>
      </c>
      <c r="E626" s="197" t="s">
        <v>138</v>
      </c>
      <c r="F626" s="197" t="s">
        <v>118</v>
      </c>
      <c r="G626" s="227" t="str">
        <f t="shared" si="193"/>
        <v>string</v>
      </c>
      <c r="H626" s="227" t="str">
        <f t="shared" si="194"/>
        <v/>
      </c>
      <c r="I626" s="227">
        <f t="shared" si="195"/>
        <v>40</v>
      </c>
      <c r="J626" s="227" t="str">
        <f t="shared" si="196"/>
        <v/>
      </c>
      <c r="K626" s="227" t="str">
        <f t="shared" si="197"/>
        <v/>
      </c>
      <c r="L626" s="227" t="str">
        <f t="shared" si="198"/>
        <v/>
      </c>
      <c r="M626" s="227" t="str">
        <f t="shared" si="199"/>
        <v/>
      </c>
    </row>
    <row r="627" spans="1:13" outlineLevel="1" x14ac:dyDescent="0.25">
      <c r="A627" s="141" t="str">
        <f t="shared" si="192"/>
        <v xml:space="preserve">Registrations; </v>
      </c>
      <c r="B627" s="256" t="s">
        <v>253</v>
      </c>
      <c r="E627" s="197" t="s">
        <v>139</v>
      </c>
      <c r="F627" s="197" t="s">
        <v>118</v>
      </c>
      <c r="G627" s="227" t="str">
        <f t="shared" si="193"/>
        <v>string</v>
      </c>
      <c r="H627" s="227" t="str">
        <f t="shared" si="194"/>
        <v/>
      </c>
      <c r="I627" s="227">
        <f t="shared" si="195"/>
        <v>40</v>
      </c>
      <c r="J627" s="227" t="str">
        <f t="shared" si="196"/>
        <v/>
      </c>
      <c r="K627" s="227" t="str">
        <f t="shared" si="197"/>
        <v/>
      </c>
      <c r="L627" s="227" t="str">
        <f t="shared" si="198"/>
        <v/>
      </c>
      <c r="M627" s="227" t="str">
        <f t="shared" si="199"/>
        <v/>
      </c>
    </row>
    <row r="628" spans="1:13" outlineLevel="1" x14ac:dyDescent="0.25">
      <c r="A628" s="141" t="str">
        <f t="shared" si="192"/>
        <v xml:space="preserve">Registrations; </v>
      </c>
      <c r="B628" s="256" t="s">
        <v>253</v>
      </c>
      <c r="E628" s="197" t="s">
        <v>140</v>
      </c>
      <c r="F628" s="197" t="s">
        <v>118</v>
      </c>
      <c r="G628" s="227" t="str">
        <f t="shared" si="193"/>
        <v>string</v>
      </c>
      <c r="H628" s="227" t="str">
        <f t="shared" si="194"/>
        <v/>
      </c>
      <c r="I628" s="227">
        <f t="shared" si="195"/>
        <v>10</v>
      </c>
      <c r="J628" s="227" t="str">
        <f t="shared" si="196"/>
        <v/>
      </c>
      <c r="K628" s="227" t="str">
        <f t="shared" si="197"/>
        <v/>
      </c>
      <c r="L628" s="227" t="str">
        <f t="shared" si="198"/>
        <v/>
      </c>
      <c r="M628" s="227" t="str">
        <f t="shared" si="199"/>
        <v>Yes</v>
      </c>
    </row>
    <row r="629" spans="1:13" outlineLevel="1" x14ac:dyDescent="0.25">
      <c r="A629" s="141" t="str">
        <f t="shared" si="192"/>
        <v xml:space="preserve">Registrations; </v>
      </c>
      <c r="B629" s="256" t="s">
        <v>253</v>
      </c>
      <c r="E629" s="197" t="s">
        <v>141</v>
      </c>
      <c r="F629" s="197" t="s">
        <v>118</v>
      </c>
      <c r="G629" s="227" t="str">
        <f t="shared" si="193"/>
        <v>string</v>
      </c>
      <c r="H629" s="227" t="str">
        <f t="shared" si="194"/>
        <v/>
      </c>
      <c r="I629" s="227">
        <f t="shared" si="195"/>
        <v>60</v>
      </c>
      <c r="J629" s="227" t="str">
        <f t="shared" si="196"/>
        <v/>
      </c>
      <c r="K629" s="227" t="str">
        <f t="shared" si="197"/>
        <v/>
      </c>
      <c r="L629" s="227" t="str">
        <f t="shared" si="198"/>
        <v/>
      </c>
      <c r="M629" s="227" t="str">
        <f t="shared" si="199"/>
        <v>Yes</v>
      </c>
    </row>
    <row r="630" spans="1:13" outlineLevel="1" x14ac:dyDescent="0.25">
      <c r="A630" s="141" t="str">
        <f t="shared" si="192"/>
        <v xml:space="preserve">Registrations; </v>
      </c>
      <c r="B630" s="256" t="s">
        <v>253</v>
      </c>
      <c r="E630" s="197" t="s">
        <v>142</v>
      </c>
      <c r="F630" s="197" t="s">
        <v>118</v>
      </c>
      <c r="G630" s="227" t="str">
        <f t="shared" si="193"/>
        <v>string</v>
      </c>
      <c r="H630" s="227" t="str">
        <f t="shared" si="194"/>
        <v/>
      </c>
      <c r="I630" s="227">
        <f t="shared" si="195"/>
        <v>40</v>
      </c>
      <c r="J630" s="227" t="str">
        <f t="shared" si="196"/>
        <v/>
      </c>
      <c r="K630" s="227" t="str">
        <f t="shared" si="197"/>
        <v/>
      </c>
      <c r="L630" s="227" t="str">
        <f t="shared" si="198"/>
        <v/>
      </c>
      <c r="M630" s="227" t="str">
        <f t="shared" si="199"/>
        <v/>
      </c>
    </row>
    <row r="631" spans="1:13" outlineLevel="1" x14ac:dyDescent="0.25">
      <c r="A631" s="141" t="str">
        <f t="shared" si="192"/>
        <v xml:space="preserve">Registrations; </v>
      </c>
      <c r="B631" s="256" t="s">
        <v>253</v>
      </c>
      <c r="E631" s="197" t="s">
        <v>143</v>
      </c>
      <c r="F631" s="197" t="s">
        <v>118</v>
      </c>
      <c r="G631" s="227" t="str">
        <f t="shared" si="193"/>
        <v>string</v>
      </c>
      <c r="H631" s="227" t="str">
        <f t="shared" si="194"/>
        <v/>
      </c>
      <c r="I631" s="227">
        <f t="shared" si="195"/>
        <v>40</v>
      </c>
      <c r="J631" s="227" t="str">
        <f t="shared" si="196"/>
        <v/>
      </c>
      <c r="K631" s="227" t="str">
        <f t="shared" si="197"/>
        <v/>
      </c>
      <c r="L631" s="227" t="str">
        <f t="shared" si="198"/>
        <v/>
      </c>
      <c r="M631" s="227" t="str">
        <f t="shared" si="199"/>
        <v/>
      </c>
    </row>
    <row r="632" spans="1:13" outlineLevel="1" x14ac:dyDescent="0.25">
      <c r="A632" s="141" t="str">
        <f t="shared" si="192"/>
        <v xml:space="preserve">Registrations; </v>
      </c>
      <c r="B632" s="256" t="s">
        <v>253</v>
      </c>
      <c r="E632" s="197" t="s">
        <v>144</v>
      </c>
      <c r="F632" s="197" t="s">
        <v>118</v>
      </c>
      <c r="G632" s="227" t="str">
        <f t="shared" si="193"/>
        <v>string</v>
      </c>
      <c r="H632" s="227" t="str">
        <f t="shared" si="194"/>
        <v/>
      </c>
      <c r="I632" s="227">
        <f t="shared" si="195"/>
        <v>10</v>
      </c>
      <c r="J632" s="227" t="str">
        <f t="shared" si="196"/>
        <v/>
      </c>
      <c r="K632" s="227" t="str">
        <f t="shared" si="197"/>
        <v/>
      </c>
      <c r="L632" s="227" t="str">
        <f t="shared" si="198"/>
        <v/>
      </c>
      <c r="M632" s="227" t="str">
        <f t="shared" si="199"/>
        <v/>
      </c>
    </row>
    <row r="633" spans="1:13" outlineLevel="1" x14ac:dyDescent="0.25">
      <c r="A633" s="141" t="str">
        <f t="shared" si="192"/>
        <v xml:space="preserve">Registrations; </v>
      </c>
      <c r="B633" s="256" t="s">
        <v>253</v>
      </c>
      <c r="E633" s="197" t="s">
        <v>145</v>
      </c>
      <c r="F633" s="197" t="s">
        <v>118</v>
      </c>
      <c r="G633" s="227" t="str">
        <f t="shared" si="193"/>
        <v>string</v>
      </c>
      <c r="H633" s="227" t="str">
        <f t="shared" si="194"/>
        <v/>
      </c>
      <c r="I633" s="227">
        <f t="shared" si="195"/>
        <v>40</v>
      </c>
      <c r="J633" s="227" t="str">
        <f t="shared" si="196"/>
        <v/>
      </c>
      <c r="K633" s="227" t="str">
        <f t="shared" si="197"/>
        <v/>
      </c>
      <c r="L633" s="227" t="str">
        <f t="shared" si="198"/>
        <v/>
      </c>
      <c r="M633" s="227" t="str">
        <f t="shared" si="199"/>
        <v/>
      </c>
    </row>
    <row r="634" spans="1:13" outlineLevel="1" x14ac:dyDescent="0.25">
      <c r="A634" s="141" t="str">
        <f t="shared" si="192"/>
        <v xml:space="preserve">Registrations; </v>
      </c>
      <c r="B634" s="256" t="s">
        <v>253</v>
      </c>
      <c r="E634" s="197" t="s">
        <v>146</v>
      </c>
      <c r="F634" s="197" t="s">
        <v>118</v>
      </c>
      <c r="G634" s="227" t="str">
        <f t="shared" si="193"/>
        <v>string</v>
      </c>
      <c r="H634" s="227" t="str">
        <f t="shared" si="194"/>
        <v/>
      </c>
      <c r="I634" s="227">
        <f t="shared" si="195"/>
        <v>3</v>
      </c>
      <c r="J634" s="227" t="str">
        <f t="shared" si="196"/>
        <v/>
      </c>
      <c r="K634" s="227" t="str">
        <f t="shared" si="197"/>
        <v/>
      </c>
      <c r="L634" s="227" t="str">
        <f t="shared" si="198"/>
        <v/>
      </c>
      <c r="M634" s="227" t="str">
        <f t="shared" si="199"/>
        <v/>
      </c>
    </row>
    <row r="635" spans="1:13" outlineLevel="1" x14ac:dyDescent="0.25">
      <c r="A635" s="141" t="str">
        <f t="shared" si="192"/>
        <v xml:space="preserve">Registrations; </v>
      </c>
      <c r="B635" s="256" t="s">
        <v>253</v>
      </c>
      <c r="E635" s="197" t="s">
        <v>147</v>
      </c>
      <c r="F635" s="197" t="s">
        <v>118</v>
      </c>
      <c r="G635" s="227" t="str">
        <f t="shared" si="193"/>
        <v>string</v>
      </c>
      <c r="H635" s="227" t="str">
        <f t="shared" si="194"/>
        <v/>
      </c>
      <c r="I635" s="227">
        <f t="shared" si="195"/>
        <v>3</v>
      </c>
      <c r="J635" s="227" t="str">
        <f t="shared" si="196"/>
        <v/>
      </c>
      <c r="K635" s="227" t="str">
        <f t="shared" si="197"/>
        <v/>
      </c>
      <c r="L635" s="227" t="str">
        <f t="shared" si="198"/>
        <v/>
      </c>
      <c r="M635" s="227" t="str">
        <f t="shared" si="199"/>
        <v/>
      </c>
    </row>
    <row r="636" spans="1:13" outlineLevel="1" x14ac:dyDescent="0.25">
      <c r="A636" s="141" t="str">
        <f t="shared" si="192"/>
        <v xml:space="preserve">Registrations; </v>
      </c>
      <c r="B636" s="256" t="s">
        <v>253</v>
      </c>
      <c r="C636" s="141" t="s">
        <v>148</v>
      </c>
      <c r="D636" s="227" t="s">
        <v>102</v>
      </c>
      <c r="E636" s="197" t="s">
        <v>149</v>
      </c>
      <c r="F636" s="197" t="s">
        <v>118</v>
      </c>
      <c r="G636" s="227" t="str">
        <f t="shared" si="193"/>
        <v>string</v>
      </c>
      <c r="H636" s="227" t="str">
        <f t="shared" si="194"/>
        <v/>
      </c>
      <c r="I636" s="227">
        <f t="shared" si="195"/>
        <v>4</v>
      </c>
      <c r="J636" s="227" t="str">
        <f t="shared" si="196"/>
        <v/>
      </c>
      <c r="K636" s="227" t="str">
        <f t="shared" si="197"/>
        <v/>
      </c>
      <c r="L636" s="227" t="str">
        <f t="shared" si="198"/>
        <v/>
      </c>
      <c r="M636" s="227" t="str">
        <f t="shared" si="199"/>
        <v>Yes</v>
      </c>
    </row>
    <row r="637" spans="1:13" outlineLevel="1" x14ac:dyDescent="0.25">
      <c r="A637" s="141" t="str">
        <f t="shared" si="192"/>
        <v xml:space="preserve">Registrations; </v>
      </c>
      <c r="B637" s="256" t="s">
        <v>253</v>
      </c>
      <c r="E637" s="197" t="s">
        <v>150</v>
      </c>
      <c r="F637" s="197" t="s">
        <v>118</v>
      </c>
      <c r="G637" s="227" t="str">
        <f t="shared" si="193"/>
        <v>string</v>
      </c>
      <c r="H637" s="227" t="str">
        <f t="shared" si="194"/>
        <v/>
      </c>
      <c r="I637" s="227">
        <f t="shared" si="195"/>
        <v>40</v>
      </c>
      <c r="J637" s="227" t="str">
        <f t="shared" si="196"/>
        <v/>
      </c>
      <c r="K637" s="227" t="str">
        <f t="shared" si="197"/>
        <v/>
      </c>
      <c r="L637" s="227" t="str">
        <f t="shared" si="198"/>
        <v/>
      </c>
      <c r="M637" s="227" t="str">
        <f t="shared" si="199"/>
        <v/>
      </c>
    </row>
    <row r="638" spans="1:13" outlineLevel="1" x14ac:dyDescent="0.25">
      <c r="A638" s="141" t="str">
        <f t="shared" si="192"/>
        <v xml:space="preserve">Registrations; </v>
      </c>
      <c r="B638" s="256" t="s">
        <v>253</v>
      </c>
      <c r="E638" s="197" t="s">
        <v>151</v>
      </c>
      <c r="F638" s="197" t="s">
        <v>118</v>
      </c>
      <c r="G638" s="227" t="str">
        <f t="shared" si="193"/>
        <v>string</v>
      </c>
      <c r="H638" s="227" t="str">
        <f t="shared" si="194"/>
        <v/>
      </c>
      <c r="I638" s="227">
        <f t="shared" si="195"/>
        <v>40</v>
      </c>
      <c r="J638" s="227" t="str">
        <f t="shared" si="196"/>
        <v/>
      </c>
      <c r="K638" s="227" t="str">
        <f t="shared" si="197"/>
        <v/>
      </c>
      <c r="L638" s="227" t="str">
        <f t="shared" si="198"/>
        <v/>
      </c>
      <c r="M638" s="227" t="str">
        <f t="shared" si="199"/>
        <v/>
      </c>
    </row>
    <row r="639" spans="1:13" outlineLevel="1" x14ac:dyDescent="0.25">
      <c r="A639" s="141" t="str">
        <f t="shared" si="192"/>
        <v xml:space="preserve">Registrations; </v>
      </c>
      <c r="B639" s="256" t="s">
        <v>253</v>
      </c>
      <c r="E639" s="197" t="s">
        <v>152</v>
      </c>
      <c r="F639" s="197" t="s">
        <v>118</v>
      </c>
      <c r="G639" s="227" t="str">
        <f t="shared" si="193"/>
        <v>string</v>
      </c>
      <c r="H639" s="227" t="str">
        <f t="shared" si="194"/>
        <v/>
      </c>
      <c r="I639" s="227">
        <f t="shared" si="195"/>
        <v>40</v>
      </c>
      <c r="J639" s="227" t="str">
        <f t="shared" si="196"/>
        <v/>
      </c>
      <c r="K639" s="227" t="str">
        <f t="shared" si="197"/>
        <v/>
      </c>
      <c r="L639" s="227" t="str">
        <f t="shared" si="198"/>
        <v/>
      </c>
      <c r="M639" s="227" t="str">
        <f t="shared" si="199"/>
        <v/>
      </c>
    </row>
    <row r="640" spans="1:13" outlineLevel="1" x14ac:dyDescent="0.25">
      <c r="A640" s="141" t="str">
        <f t="shared" si="192"/>
        <v xml:space="preserve">Registrations; </v>
      </c>
      <c r="B640" s="256" t="s">
        <v>253</v>
      </c>
      <c r="E640" s="197" t="s">
        <v>153</v>
      </c>
      <c r="F640" s="197" t="s">
        <v>118</v>
      </c>
      <c r="G640" s="227" t="str">
        <f t="shared" si="193"/>
        <v>string</v>
      </c>
      <c r="H640" s="227" t="str">
        <f t="shared" si="194"/>
        <v/>
      </c>
      <c r="I640" s="227">
        <f t="shared" si="195"/>
        <v>40</v>
      </c>
      <c r="J640" s="227" t="str">
        <f t="shared" si="196"/>
        <v/>
      </c>
      <c r="K640" s="227" t="str">
        <f t="shared" si="197"/>
        <v/>
      </c>
      <c r="L640" s="227" t="str">
        <f t="shared" si="198"/>
        <v/>
      </c>
      <c r="M640" s="227" t="str">
        <f t="shared" si="199"/>
        <v/>
      </c>
    </row>
    <row r="641" spans="1:13" outlineLevel="1" x14ac:dyDescent="0.25">
      <c r="A641" s="141" t="str">
        <f t="shared" si="192"/>
        <v xml:space="preserve">Registrations; </v>
      </c>
      <c r="B641" s="256" t="s">
        <v>253</v>
      </c>
      <c r="E641" s="197" t="s">
        <v>154</v>
      </c>
      <c r="F641" s="197" t="s">
        <v>118</v>
      </c>
      <c r="G641" s="227" t="str">
        <f t="shared" si="193"/>
        <v>string</v>
      </c>
      <c r="H641" s="227" t="str">
        <f t="shared" si="194"/>
        <v/>
      </c>
      <c r="I641" s="227">
        <f t="shared" si="195"/>
        <v>30</v>
      </c>
      <c r="J641" s="227" t="str">
        <f t="shared" si="196"/>
        <v/>
      </c>
      <c r="K641" s="227" t="str">
        <f t="shared" si="197"/>
        <v/>
      </c>
      <c r="L641" s="227" t="str">
        <f t="shared" si="198"/>
        <v/>
      </c>
      <c r="M641" s="227" t="str">
        <f t="shared" si="199"/>
        <v>Yes</v>
      </c>
    </row>
    <row r="642" spans="1:13" outlineLevel="1" x14ac:dyDescent="0.25">
      <c r="A642" s="141" t="str">
        <f t="shared" si="192"/>
        <v xml:space="preserve">Registrations; </v>
      </c>
      <c r="B642" s="256" t="s">
        <v>253</v>
      </c>
      <c r="E642" s="197" t="s">
        <v>155</v>
      </c>
      <c r="F642" s="197" t="s">
        <v>118</v>
      </c>
      <c r="G642" s="227" t="str">
        <f t="shared" si="193"/>
        <v>string</v>
      </c>
      <c r="H642" s="227" t="str">
        <f t="shared" si="194"/>
        <v/>
      </c>
      <c r="I642" s="227">
        <f t="shared" si="195"/>
        <v>40</v>
      </c>
      <c r="J642" s="227" t="str">
        <f t="shared" si="196"/>
        <v/>
      </c>
      <c r="K642" s="227" t="str">
        <f t="shared" si="197"/>
        <v/>
      </c>
      <c r="L642" s="227" t="str">
        <f t="shared" si="198"/>
        <v/>
      </c>
      <c r="M642" s="227" t="str">
        <f t="shared" si="199"/>
        <v/>
      </c>
    </row>
    <row r="643" spans="1:13" outlineLevel="1" x14ac:dyDescent="0.25">
      <c r="A643" s="141" t="str">
        <f t="shared" si="192"/>
        <v xml:space="preserve">Registrations; </v>
      </c>
      <c r="B643" s="256" t="s">
        <v>253</v>
      </c>
      <c r="C643" s="141" t="s">
        <v>161</v>
      </c>
      <c r="D643" s="227" t="s">
        <v>118</v>
      </c>
      <c r="E643" s="227" t="s">
        <v>162</v>
      </c>
      <c r="F643" s="227" t="s">
        <v>118</v>
      </c>
      <c r="G643" s="227" t="str">
        <f t="shared" si="193"/>
        <v>string</v>
      </c>
      <c r="H643" s="227" t="str">
        <f t="shared" si="194"/>
        <v/>
      </c>
      <c r="I643" s="227">
        <f t="shared" si="195"/>
        <v>70</v>
      </c>
      <c r="J643" s="227" t="str">
        <f t="shared" si="196"/>
        <v/>
      </c>
      <c r="K643" s="227" t="str">
        <f t="shared" si="197"/>
        <v/>
      </c>
      <c r="L643" s="227" t="str">
        <f t="shared" si="198"/>
        <v/>
      </c>
      <c r="M643" s="227" t="str">
        <f t="shared" si="199"/>
        <v/>
      </c>
    </row>
    <row r="644" spans="1:13" outlineLevel="1" x14ac:dyDescent="0.25">
      <c r="A644" s="141" t="str">
        <f t="shared" si="192"/>
        <v xml:space="preserve">Registrations; </v>
      </c>
      <c r="B644" s="256" t="s">
        <v>253</v>
      </c>
      <c r="C644" s="258" t="s">
        <v>163</v>
      </c>
      <c r="D644" s="227" t="s">
        <v>118</v>
      </c>
      <c r="E644" s="227" t="s">
        <v>164</v>
      </c>
      <c r="F644" s="227" t="s">
        <v>118</v>
      </c>
      <c r="G644" s="227" t="str">
        <f t="shared" si="193"/>
        <v>string</v>
      </c>
      <c r="H644" s="227" t="str">
        <f t="shared" si="194"/>
        <v/>
      </c>
      <c r="I644" s="227">
        <f t="shared" si="195"/>
        <v>20</v>
      </c>
      <c r="J644" s="227" t="str">
        <f t="shared" si="196"/>
        <v/>
      </c>
      <c r="K644" s="227" t="str">
        <f t="shared" si="197"/>
        <v/>
      </c>
      <c r="L644" s="227" t="str">
        <f t="shared" si="198"/>
        <v/>
      </c>
      <c r="M644" s="227" t="str">
        <f t="shared" si="199"/>
        <v/>
      </c>
    </row>
    <row r="645" spans="1:13" outlineLevel="1" x14ac:dyDescent="0.25">
      <c r="A645" s="141" t="str">
        <f t="shared" si="192"/>
        <v xml:space="preserve">Registrations; </v>
      </c>
      <c r="B645" s="256" t="s">
        <v>253</v>
      </c>
      <c r="C645" s="258"/>
      <c r="E645" s="227" t="s">
        <v>165</v>
      </c>
      <c r="F645" s="227" t="s">
        <v>118</v>
      </c>
      <c r="G645" s="227" t="str">
        <f t="shared" si="193"/>
        <v>string</v>
      </c>
      <c r="H645" s="227" t="str">
        <f t="shared" si="194"/>
        <v/>
      </c>
      <c r="I645" s="227">
        <f t="shared" si="195"/>
        <v>10</v>
      </c>
      <c r="J645" s="227" t="str">
        <f t="shared" si="196"/>
        <v/>
      </c>
      <c r="K645" s="227" t="str">
        <f t="shared" si="197"/>
        <v/>
      </c>
      <c r="L645" s="227" t="str">
        <f t="shared" si="198"/>
        <v/>
      </c>
      <c r="M645" s="227" t="str">
        <f t="shared" si="199"/>
        <v/>
      </c>
    </row>
    <row r="646" spans="1:13" outlineLevel="1" x14ac:dyDescent="0.25">
      <c r="A646" s="141" t="str">
        <f t="shared" si="192"/>
        <v xml:space="preserve">Registrations; </v>
      </c>
      <c r="B646" s="256" t="s">
        <v>253</v>
      </c>
      <c r="C646" s="258" t="s">
        <v>166</v>
      </c>
      <c r="D646" s="227" t="s">
        <v>118</v>
      </c>
      <c r="E646" s="227" t="s">
        <v>164</v>
      </c>
      <c r="F646" s="227" t="s">
        <v>118</v>
      </c>
      <c r="G646" s="227" t="str">
        <f t="shared" si="193"/>
        <v>string</v>
      </c>
      <c r="H646" s="227" t="str">
        <f t="shared" si="194"/>
        <v/>
      </c>
      <c r="I646" s="227">
        <f t="shared" si="195"/>
        <v>20</v>
      </c>
      <c r="J646" s="227" t="str">
        <f t="shared" si="196"/>
        <v/>
      </c>
      <c r="K646" s="227" t="str">
        <f t="shared" si="197"/>
        <v/>
      </c>
      <c r="L646" s="227" t="str">
        <f t="shared" si="198"/>
        <v/>
      </c>
      <c r="M646" s="227" t="str">
        <f t="shared" si="199"/>
        <v/>
      </c>
    </row>
    <row r="647" spans="1:13" outlineLevel="1" x14ac:dyDescent="0.25">
      <c r="A647" s="141" t="str">
        <f t="shared" si="192"/>
        <v xml:space="preserve">Registrations; </v>
      </c>
      <c r="B647" s="256" t="s">
        <v>253</v>
      </c>
      <c r="C647" s="258"/>
      <c r="E647" s="227" t="s">
        <v>165</v>
      </c>
      <c r="F647" s="227" t="s">
        <v>118</v>
      </c>
      <c r="G647" s="227" t="str">
        <f t="shared" si="193"/>
        <v>string</v>
      </c>
      <c r="H647" s="227" t="str">
        <f t="shared" si="194"/>
        <v/>
      </c>
      <c r="I647" s="227">
        <f t="shared" si="195"/>
        <v>10</v>
      </c>
      <c r="J647" s="227" t="str">
        <f t="shared" si="196"/>
        <v/>
      </c>
      <c r="K647" s="227" t="str">
        <f t="shared" si="197"/>
        <v/>
      </c>
      <c r="L647" s="227" t="str">
        <f t="shared" si="198"/>
        <v/>
      </c>
      <c r="M647" s="227" t="str">
        <f t="shared" si="199"/>
        <v/>
      </c>
    </row>
    <row r="648" spans="1:13" outlineLevel="1" x14ac:dyDescent="0.25">
      <c r="A648" s="141" t="str">
        <f t="shared" si="192"/>
        <v xml:space="preserve">Registrations; </v>
      </c>
      <c r="B648" s="256" t="s">
        <v>253</v>
      </c>
      <c r="C648" s="258" t="s">
        <v>167</v>
      </c>
      <c r="D648" s="227" t="s">
        <v>118</v>
      </c>
      <c r="E648" s="227" t="s">
        <v>164</v>
      </c>
      <c r="F648" s="227" t="s">
        <v>118</v>
      </c>
      <c r="G648" s="227" t="str">
        <f t="shared" si="193"/>
        <v>string</v>
      </c>
      <c r="H648" s="227" t="str">
        <f t="shared" si="194"/>
        <v/>
      </c>
      <c r="I648" s="227">
        <f t="shared" si="195"/>
        <v>20</v>
      </c>
      <c r="J648" s="227" t="str">
        <f t="shared" si="196"/>
        <v/>
      </c>
      <c r="K648" s="227" t="str">
        <f t="shared" si="197"/>
        <v/>
      </c>
      <c r="L648" s="227" t="str">
        <f t="shared" si="198"/>
        <v/>
      </c>
      <c r="M648" s="227" t="str">
        <f t="shared" si="199"/>
        <v/>
      </c>
    </row>
    <row r="649" spans="1:13" outlineLevel="1" x14ac:dyDescent="0.25">
      <c r="A649" s="141" t="str">
        <f t="shared" si="192"/>
        <v xml:space="preserve">Registrations; </v>
      </c>
      <c r="B649" s="256" t="s">
        <v>253</v>
      </c>
      <c r="C649" s="258"/>
      <c r="E649" s="227" t="s">
        <v>165</v>
      </c>
      <c r="F649" s="227" t="s">
        <v>118</v>
      </c>
      <c r="G649" s="227" t="str">
        <f t="shared" si="193"/>
        <v>string</v>
      </c>
      <c r="H649" s="227" t="str">
        <f t="shared" si="194"/>
        <v/>
      </c>
      <c r="I649" s="227">
        <f t="shared" si="195"/>
        <v>10</v>
      </c>
      <c r="J649" s="227" t="str">
        <f t="shared" si="196"/>
        <v/>
      </c>
      <c r="K649" s="227" t="str">
        <f t="shared" si="197"/>
        <v/>
      </c>
      <c r="L649" s="227" t="str">
        <f t="shared" si="198"/>
        <v/>
      </c>
      <c r="M649" s="227" t="str">
        <f t="shared" si="199"/>
        <v/>
      </c>
    </row>
    <row r="650" spans="1:13" outlineLevel="1" x14ac:dyDescent="0.25">
      <c r="A650" s="141" t="str">
        <f t="shared" si="192"/>
        <v xml:space="preserve">Registrations; </v>
      </c>
      <c r="B650" s="256" t="s">
        <v>253</v>
      </c>
      <c r="C650" s="141" t="s">
        <v>168</v>
      </c>
      <c r="D650" s="227" t="s">
        <v>118</v>
      </c>
    </row>
    <row r="651" spans="1:13" outlineLevel="1" x14ac:dyDescent="0.25">
      <c r="A651" s="141" t="str">
        <f t="shared" si="192"/>
        <v xml:space="preserve">Registrations; </v>
      </c>
      <c r="B651" s="256" t="s">
        <v>253</v>
      </c>
      <c r="C651" s="258" t="s">
        <v>169</v>
      </c>
      <c r="D651" s="227" t="s">
        <v>118</v>
      </c>
      <c r="E651" s="227" t="s">
        <v>170</v>
      </c>
      <c r="F651" s="227" t="s">
        <v>118</v>
      </c>
      <c r="G651" s="227" t="str">
        <f t="shared" ref="G651:G663" si="200">VLOOKUP(E651,DI_schema,2,FALSE)</f>
        <v>string</v>
      </c>
      <c r="H651" s="227" t="str">
        <f t="shared" ref="H651:H663" si="201">VLOOKUP($E651,DI_schema,3,FALSE)</f>
        <v/>
      </c>
      <c r="I651" s="227">
        <f t="shared" ref="I651:I663" si="202">VLOOKUP($E651,DI_schema,4,FALSE)</f>
        <v>40</v>
      </c>
      <c r="J651" s="227" t="str">
        <f t="shared" ref="J651:J663" si="203">VLOOKUP($E651,DI_schema,5,FALSE)</f>
        <v/>
      </c>
      <c r="K651" s="227" t="str">
        <f t="shared" ref="K651:K663" si="204">VLOOKUP($E651,DI_schema,6,FALSE)</f>
        <v/>
      </c>
      <c r="L651" s="227" t="str">
        <f t="shared" ref="L651:L663" si="205">VLOOKUP($E651,DI_schema,7,FALSE)</f>
        <v/>
      </c>
      <c r="M651" s="227" t="str">
        <f t="shared" ref="M651:M663" si="206">IF(LEN(VLOOKUP($E651,DI_schema,8,FALSE))&gt;0,"Yes","")</f>
        <v/>
      </c>
    </row>
    <row r="652" spans="1:13" outlineLevel="1" x14ac:dyDescent="0.25">
      <c r="A652" s="141" t="str">
        <f t="shared" si="192"/>
        <v xml:space="preserve">Registrations; </v>
      </c>
      <c r="B652" s="256" t="s">
        <v>253</v>
      </c>
      <c r="E652" s="227" t="s">
        <v>137</v>
      </c>
      <c r="F652" s="227" t="s">
        <v>118</v>
      </c>
      <c r="G652" s="227" t="str">
        <f t="shared" si="200"/>
        <v>string</v>
      </c>
      <c r="H652" s="227" t="str">
        <f t="shared" si="201"/>
        <v/>
      </c>
      <c r="I652" s="227">
        <f t="shared" si="202"/>
        <v>10</v>
      </c>
      <c r="J652" s="227" t="str">
        <f t="shared" si="203"/>
        <v/>
      </c>
      <c r="K652" s="227" t="str">
        <f t="shared" si="204"/>
        <v/>
      </c>
      <c r="L652" s="227" t="str">
        <f t="shared" si="205"/>
        <v/>
      </c>
      <c r="M652" s="227" t="str">
        <f t="shared" si="206"/>
        <v/>
      </c>
    </row>
    <row r="653" spans="1:13" outlineLevel="1" x14ac:dyDescent="0.25">
      <c r="A653" s="141" t="str">
        <f t="shared" si="192"/>
        <v xml:space="preserve">Registrations; </v>
      </c>
      <c r="B653" s="256" t="s">
        <v>253</v>
      </c>
      <c r="E653" s="227" t="s">
        <v>138</v>
      </c>
      <c r="F653" s="227" t="s">
        <v>118</v>
      </c>
      <c r="G653" s="227" t="str">
        <f t="shared" si="200"/>
        <v>string</v>
      </c>
      <c r="H653" s="227" t="str">
        <f t="shared" si="201"/>
        <v/>
      </c>
      <c r="I653" s="227">
        <f t="shared" si="202"/>
        <v>40</v>
      </c>
      <c r="J653" s="227" t="str">
        <f t="shared" si="203"/>
        <v/>
      </c>
      <c r="K653" s="227" t="str">
        <f t="shared" si="204"/>
        <v/>
      </c>
      <c r="L653" s="227" t="str">
        <f t="shared" si="205"/>
        <v/>
      </c>
      <c r="M653" s="227" t="str">
        <f t="shared" si="206"/>
        <v/>
      </c>
    </row>
    <row r="654" spans="1:13" outlineLevel="1" x14ac:dyDescent="0.25">
      <c r="A654" s="141"/>
      <c r="B654" s="256" t="s">
        <v>253</v>
      </c>
      <c r="E654" s="227" t="s">
        <v>139</v>
      </c>
      <c r="F654" s="227" t="s">
        <v>118</v>
      </c>
      <c r="G654" s="227" t="str">
        <f t="shared" si="200"/>
        <v>string</v>
      </c>
      <c r="H654" s="227" t="str">
        <f t="shared" si="201"/>
        <v/>
      </c>
      <c r="I654" s="227">
        <f t="shared" si="202"/>
        <v>40</v>
      </c>
      <c r="J654" s="227" t="str">
        <f t="shared" si="203"/>
        <v/>
      </c>
      <c r="K654" s="227" t="str">
        <f t="shared" si="204"/>
        <v/>
      </c>
      <c r="L654" s="227" t="str">
        <f t="shared" si="205"/>
        <v/>
      </c>
      <c r="M654" s="227" t="str">
        <f t="shared" si="206"/>
        <v/>
      </c>
    </row>
    <row r="655" spans="1:13" outlineLevel="1" collapsed="1" x14ac:dyDescent="0.25">
      <c r="A655" s="141" t="str">
        <f t="shared" si="192"/>
        <v xml:space="preserve">Registrations; </v>
      </c>
      <c r="B655" s="256" t="s">
        <v>253</v>
      </c>
      <c r="E655" s="227" t="s">
        <v>140</v>
      </c>
      <c r="F655" s="227" t="s">
        <v>118</v>
      </c>
      <c r="G655" s="227" t="str">
        <f t="shared" si="200"/>
        <v>string</v>
      </c>
      <c r="H655" s="227" t="str">
        <f t="shared" si="201"/>
        <v/>
      </c>
      <c r="I655" s="227">
        <f t="shared" si="202"/>
        <v>10</v>
      </c>
      <c r="J655" s="227" t="str">
        <f t="shared" si="203"/>
        <v/>
      </c>
      <c r="K655" s="227" t="str">
        <f t="shared" si="204"/>
        <v/>
      </c>
      <c r="L655" s="227" t="str">
        <f t="shared" si="205"/>
        <v/>
      </c>
      <c r="M655" s="227" t="str">
        <f t="shared" si="206"/>
        <v>Yes</v>
      </c>
    </row>
    <row r="656" spans="1:13" outlineLevel="1" x14ac:dyDescent="0.25">
      <c r="A656" s="141" t="str">
        <f t="shared" si="192"/>
        <v xml:space="preserve">Registrations; </v>
      </c>
      <c r="B656" s="256" t="s">
        <v>253</v>
      </c>
      <c r="E656" s="227" t="s">
        <v>141</v>
      </c>
      <c r="F656" s="227" t="s">
        <v>102</v>
      </c>
      <c r="G656" s="227" t="str">
        <f t="shared" si="200"/>
        <v>string</v>
      </c>
      <c r="H656" s="227" t="str">
        <f t="shared" si="201"/>
        <v/>
      </c>
      <c r="I656" s="227">
        <f t="shared" si="202"/>
        <v>60</v>
      </c>
      <c r="J656" s="227" t="str">
        <f t="shared" si="203"/>
        <v/>
      </c>
      <c r="K656" s="227" t="str">
        <f t="shared" si="204"/>
        <v/>
      </c>
      <c r="L656" s="227" t="str">
        <f t="shared" si="205"/>
        <v/>
      </c>
      <c r="M656" s="227" t="str">
        <f t="shared" si="206"/>
        <v>Yes</v>
      </c>
    </row>
    <row r="657" spans="1:13" outlineLevel="1" x14ac:dyDescent="0.25">
      <c r="A657" s="141" t="str">
        <f t="shared" si="192"/>
        <v xml:space="preserve">Registrations; </v>
      </c>
      <c r="B657" s="256" t="s">
        <v>253</v>
      </c>
      <c r="E657" s="227" t="s">
        <v>142</v>
      </c>
      <c r="F657" s="227" t="s">
        <v>118</v>
      </c>
      <c r="G657" s="227" t="str">
        <f t="shared" si="200"/>
        <v>string</v>
      </c>
      <c r="H657" s="227" t="str">
        <f t="shared" si="201"/>
        <v/>
      </c>
      <c r="I657" s="227">
        <f t="shared" si="202"/>
        <v>40</v>
      </c>
      <c r="J657" s="227" t="str">
        <f t="shared" si="203"/>
        <v/>
      </c>
      <c r="K657" s="227" t="str">
        <f t="shared" si="204"/>
        <v/>
      </c>
      <c r="L657" s="227" t="str">
        <f t="shared" si="205"/>
        <v/>
      </c>
      <c r="M657" s="227" t="str">
        <f t="shared" si="206"/>
        <v/>
      </c>
    </row>
    <row r="658" spans="1:13" outlineLevel="1" x14ac:dyDescent="0.25">
      <c r="A658" s="141" t="str">
        <f t="shared" si="192"/>
        <v xml:space="preserve">Registrations; </v>
      </c>
      <c r="B658" s="256" t="s">
        <v>253</v>
      </c>
      <c r="E658" s="227" t="s">
        <v>143</v>
      </c>
      <c r="F658" s="227" t="s">
        <v>118</v>
      </c>
      <c r="G658" s="227" t="str">
        <f t="shared" si="200"/>
        <v>string</v>
      </c>
      <c r="H658" s="227" t="str">
        <f t="shared" si="201"/>
        <v/>
      </c>
      <c r="I658" s="227">
        <f t="shared" si="202"/>
        <v>40</v>
      </c>
      <c r="J658" s="227" t="str">
        <f t="shared" si="203"/>
        <v/>
      </c>
      <c r="K658" s="227" t="str">
        <f t="shared" si="204"/>
        <v/>
      </c>
      <c r="L658" s="227" t="str">
        <f t="shared" si="205"/>
        <v/>
      </c>
      <c r="M658" s="227" t="str">
        <f t="shared" si="206"/>
        <v/>
      </c>
    </row>
    <row r="659" spans="1:13" outlineLevel="1" x14ac:dyDescent="0.25">
      <c r="A659" s="141" t="str">
        <f t="shared" si="192"/>
        <v xml:space="preserve">Registrations; </v>
      </c>
      <c r="B659" s="256" t="s">
        <v>253</v>
      </c>
      <c r="E659" s="227" t="s">
        <v>144</v>
      </c>
      <c r="F659" s="227" t="s">
        <v>118</v>
      </c>
      <c r="G659" s="227" t="str">
        <f t="shared" si="200"/>
        <v>string</v>
      </c>
      <c r="H659" s="227" t="str">
        <f t="shared" si="201"/>
        <v/>
      </c>
      <c r="I659" s="227">
        <f t="shared" si="202"/>
        <v>10</v>
      </c>
      <c r="J659" s="227" t="str">
        <f t="shared" si="203"/>
        <v/>
      </c>
      <c r="K659" s="227" t="str">
        <f t="shared" si="204"/>
        <v/>
      </c>
      <c r="L659" s="227" t="str">
        <f t="shared" si="205"/>
        <v/>
      </c>
      <c r="M659" s="227" t="str">
        <f t="shared" si="206"/>
        <v/>
      </c>
    </row>
    <row r="660" spans="1:13" outlineLevel="1" x14ac:dyDescent="0.25">
      <c r="A660" s="141" t="str">
        <f t="shared" si="192"/>
        <v xml:space="preserve">Registrations; </v>
      </c>
      <c r="B660" s="256" t="s">
        <v>253</v>
      </c>
      <c r="E660" s="227" t="s">
        <v>145</v>
      </c>
      <c r="F660" s="227" t="s">
        <v>118</v>
      </c>
      <c r="G660" s="227" t="str">
        <f t="shared" si="200"/>
        <v>string</v>
      </c>
      <c r="H660" s="227" t="str">
        <f t="shared" si="201"/>
        <v/>
      </c>
      <c r="I660" s="227">
        <f t="shared" si="202"/>
        <v>40</v>
      </c>
      <c r="J660" s="227" t="str">
        <f t="shared" si="203"/>
        <v/>
      </c>
      <c r="K660" s="227" t="str">
        <f t="shared" si="204"/>
        <v/>
      </c>
      <c r="L660" s="227" t="str">
        <f t="shared" si="205"/>
        <v/>
      </c>
      <c r="M660" s="227" t="str">
        <f t="shared" si="206"/>
        <v/>
      </c>
    </row>
    <row r="661" spans="1:13" outlineLevel="1" x14ac:dyDescent="0.25">
      <c r="A661" s="141" t="str">
        <f t="shared" si="192"/>
        <v xml:space="preserve">Registrations; </v>
      </c>
      <c r="B661" s="256" t="s">
        <v>253</v>
      </c>
      <c r="E661" s="227" t="s">
        <v>146</v>
      </c>
      <c r="F661" s="227" t="s">
        <v>118</v>
      </c>
      <c r="G661" s="227" t="str">
        <f t="shared" si="200"/>
        <v>string</v>
      </c>
      <c r="H661" s="227" t="str">
        <f t="shared" si="201"/>
        <v/>
      </c>
      <c r="I661" s="227">
        <f t="shared" si="202"/>
        <v>3</v>
      </c>
      <c r="J661" s="227" t="str">
        <f t="shared" si="203"/>
        <v/>
      </c>
      <c r="K661" s="227" t="str">
        <f t="shared" si="204"/>
        <v/>
      </c>
      <c r="L661" s="227" t="str">
        <f t="shared" si="205"/>
        <v/>
      </c>
      <c r="M661" s="227" t="str">
        <f t="shared" si="206"/>
        <v/>
      </c>
    </row>
    <row r="662" spans="1:13" outlineLevel="1" x14ac:dyDescent="0.25">
      <c r="A662" s="141" t="str">
        <f t="shared" si="192"/>
        <v xml:space="preserve">Registrations; </v>
      </c>
      <c r="B662" s="256" t="s">
        <v>253</v>
      </c>
      <c r="E662" s="227" t="s">
        <v>171</v>
      </c>
      <c r="F662" s="227" t="s">
        <v>118</v>
      </c>
      <c r="G662" s="227" t="str">
        <f t="shared" si="200"/>
        <v>string</v>
      </c>
      <c r="H662" s="227" t="str">
        <f t="shared" si="201"/>
        <v/>
      </c>
      <c r="I662" s="227">
        <f t="shared" si="202"/>
        <v>40</v>
      </c>
      <c r="J662" s="227" t="str">
        <f t="shared" si="203"/>
        <v/>
      </c>
      <c r="K662" s="227" t="str">
        <f t="shared" si="204"/>
        <v/>
      </c>
      <c r="L662" s="227" t="str">
        <f t="shared" si="205"/>
        <v/>
      </c>
      <c r="M662" s="227" t="str">
        <f t="shared" si="206"/>
        <v/>
      </c>
    </row>
    <row r="663" spans="1:13" outlineLevel="1" x14ac:dyDescent="0.25">
      <c r="A663" s="141" t="str">
        <f t="shared" si="192"/>
        <v xml:space="preserve">Registrations; </v>
      </c>
      <c r="B663" s="256" t="s">
        <v>253</v>
      </c>
      <c r="E663" s="227" t="s">
        <v>147</v>
      </c>
      <c r="F663" s="227" t="s">
        <v>118</v>
      </c>
      <c r="G663" s="227" t="str">
        <f t="shared" si="200"/>
        <v>string</v>
      </c>
      <c r="H663" s="227" t="str">
        <f t="shared" si="201"/>
        <v/>
      </c>
      <c r="I663" s="227">
        <f t="shared" si="202"/>
        <v>3</v>
      </c>
      <c r="J663" s="227" t="str">
        <f t="shared" si="203"/>
        <v/>
      </c>
      <c r="K663" s="227" t="str">
        <f t="shared" si="204"/>
        <v/>
      </c>
      <c r="L663" s="227" t="str">
        <f t="shared" si="205"/>
        <v/>
      </c>
      <c r="M663" s="227" t="str">
        <f t="shared" si="206"/>
        <v/>
      </c>
    </row>
    <row r="664" spans="1:13" outlineLevel="1" x14ac:dyDescent="0.25">
      <c r="A664" s="141" t="str">
        <f t="shared" si="192"/>
        <v xml:space="preserve">Registrations; </v>
      </c>
      <c r="B664" s="256" t="s">
        <v>253</v>
      </c>
      <c r="C664" s="259" t="s">
        <v>172</v>
      </c>
    </row>
    <row r="665" spans="1:13" outlineLevel="1" x14ac:dyDescent="0.25">
      <c r="A665" s="141" t="str">
        <f t="shared" si="192"/>
        <v xml:space="preserve">Registrations; </v>
      </c>
      <c r="B665" s="256" t="s">
        <v>253</v>
      </c>
      <c r="C665" s="258" t="s">
        <v>173</v>
      </c>
      <c r="D665" s="227" t="s">
        <v>118</v>
      </c>
      <c r="E665" s="227" t="s">
        <v>174</v>
      </c>
      <c r="F665" s="227" t="s">
        <v>102</v>
      </c>
      <c r="G665" s="227" t="str">
        <f t="shared" ref="G665:G689" si="207">VLOOKUP(E665,DI_schema,2,FALSE)</f>
        <v>string</v>
      </c>
      <c r="H665" s="227" t="str">
        <f t="shared" ref="H665:H689" si="208">VLOOKUP($E665,DI_schema,3,FALSE)</f>
        <v/>
      </c>
      <c r="I665" s="227">
        <f t="shared" ref="I665:I689" si="209">VLOOKUP($E665,DI_schema,4,FALSE)</f>
        <v>10</v>
      </c>
      <c r="J665" s="227" t="str">
        <f t="shared" ref="J665:J689" si="210">VLOOKUP($E665,DI_schema,5,FALSE)</f>
        <v/>
      </c>
      <c r="K665" s="227" t="str">
        <f t="shared" ref="K665:K689" si="211">VLOOKUP($E665,DI_schema,6,FALSE)</f>
        <v/>
      </c>
      <c r="L665" s="227" t="str">
        <f t="shared" ref="L665:L689" si="212">VLOOKUP($E665,DI_schema,7,FALSE)</f>
        <v/>
      </c>
      <c r="M665" s="227" t="str">
        <f t="shared" ref="M665:M689" si="213">IF(LEN(VLOOKUP($E665,DI_schema,8,FALSE))&gt;0,"Yes","")</f>
        <v/>
      </c>
    </row>
    <row r="666" spans="1:13" outlineLevel="1" x14ac:dyDescent="0.25">
      <c r="A666" s="141" t="str">
        <f t="shared" si="192"/>
        <v xml:space="preserve">Registrations; </v>
      </c>
      <c r="B666" s="256" t="s">
        <v>253</v>
      </c>
      <c r="E666" s="227" t="s">
        <v>144</v>
      </c>
      <c r="F666" s="227" t="s">
        <v>118</v>
      </c>
      <c r="G666" s="227" t="str">
        <f t="shared" si="207"/>
        <v>string</v>
      </c>
      <c r="H666" s="227" t="str">
        <f t="shared" si="208"/>
        <v/>
      </c>
      <c r="I666" s="227">
        <f t="shared" si="209"/>
        <v>10</v>
      </c>
      <c r="J666" s="227" t="str">
        <f t="shared" si="210"/>
        <v/>
      </c>
      <c r="K666" s="227" t="str">
        <f t="shared" si="211"/>
        <v/>
      </c>
      <c r="L666" s="227" t="str">
        <f t="shared" si="212"/>
        <v/>
      </c>
      <c r="M666" s="227" t="str">
        <f t="shared" si="213"/>
        <v/>
      </c>
    </row>
    <row r="667" spans="1:13" outlineLevel="1" x14ac:dyDescent="0.25">
      <c r="A667" s="141" t="str">
        <f t="shared" si="192"/>
        <v xml:space="preserve">Registrations; </v>
      </c>
      <c r="B667" s="256" t="s">
        <v>253</v>
      </c>
      <c r="E667" s="227" t="s">
        <v>145</v>
      </c>
      <c r="F667" s="227" t="s">
        <v>118</v>
      </c>
      <c r="G667" s="227" t="str">
        <f t="shared" si="207"/>
        <v>string</v>
      </c>
      <c r="H667" s="227" t="str">
        <f t="shared" si="208"/>
        <v/>
      </c>
      <c r="I667" s="227">
        <f t="shared" si="209"/>
        <v>40</v>
      </c>
      <c r="J667" s="227" t="str">
        <f t="shared" si="210"/>
        <v/>
      </c>
      <c r="K667" s="227" t="str">
        <f t="shared" si="211"/>
        <v/>
      </c>
      <c r="L667" s="227" t="str">
        <f t="shared" si="212"/>
        <v/>
      </c>
      <c r="M667" s="227" t="str">
        <f t="shared" si="213"/>
        <v/>
      </c>
    </row>
    <row r="668" spans="1:13" outlineLevel="1" x14ac:dyDescent="0.25">
      <c r="A668" s="141" t="str">
        <f t="shared" si="192"/>
        <v xml:space="preserve">Registrations; </v>
      </c>
      <c r="B668" s="256" t="s">
        <v>253</v>
      </c>
      <c r="E668" s="227" t="s">
        <v>147</v>
      </c>
      <c r="F668" s="227" t="s">
        <v>118</v>
      </c>
      <c r="G668" s="227" t="str">
        <f t="shared" si="207"/>
        <v>string</v>
      </c>
      <c r="H668" s="227" t="str">
        <f t="shared" si="208"/>
        <v/>
      </c>
      <c r="I668" s="227">
        <f t="shared" si="209"/>
        <v>3</v>
      </c>
      <c r="J668" s="227" t="str">
        <f t="shared" si="210"/>
        <v/>
      </c>
      <c r="K668" s="227" t="str">
        <f t="shared" si="211"/>
        <v/>
      </c>
      <c r="L668" s="227" t="str">
        <f t="shared" si="212"/>
        <v/>
      </c>
      <c r="M668" s="227" t="str">
        <f t="shared" si="213"/>
        <v/>
      </c>
    </row>
    <row r="669" spans="1:13" outlineLevel="1" x14ac:dyDescent="0.25">
      <c r="A669" s="141" t="str">
        <f t="shared" si="192"/>
        <v xml:space="preserve">Registrations; </v>
      </c>
      <c r="B669" s="256" t="s">
        <v>253</v>
      </c>
      <c r="C669" s="141" t="s">
        <v>175</v>
      </c>
      <c r="D669" s="227" t="s">
        <v>118</v>
      </c>
      <c r="E669" s="227" t="s">
        <v>176</v>
      </c>
      <c r="F669" s="227" t="s">
        <v>118</v>
      </c>
      <c r="G669" s="227" t="str">
        <f t="shared" si="207"/>
        <v>string</v>
      </c>
      <c r="H669" s="227" t="str">
        <f t="shared" si="208"/>
        <v/>
      </c>
      <c r="I669" s="227">
        <f t="shared" si="209"/>
        <v>40</v>
      </c>
      <c r="J669" s="227" t="str">
        <f t="shared" si="210"/>
        <v/>
      </c>
      <c r="K669" s="227" t="str">
        <f t="shared" si="211"/>
        <v/>
      </c>
      <c r="L669" s="227" t="str">
        <f t="shared" si="212"/>
        <v/>
      </c>
      <c r="M669" s="227" t="str">
        <f t="shared" si="213"/>
        <v/>
      </c>
    </row>
    <row r="670" spans="1:13" outlineLevel="1" x14ac:dyDescent="0.25">
      <c r="A670" s="141" t="str">
        <f t="shared" si="192"/>
        <v xml:space="preserve">Registrations; </v>
      </c>
      <c r="B670" s="256" t="s">
        <v>253</v>
      </c>
      <c r="C670" s="258" t="s">
        <v>214</v>
      </c>
      <c r="D670" s="227" t="s">
        <v>118</v>
      </c>
      <c r="E670" s="227" t="s">
        <v>162</v>
      </c>
      <c r="F670" s="227" t="s">
        <v>118</v>
      </c>
      <c r="G670" s="227" t="str">
        <f t="shared" si="207"/>
        <v>string</v>
      </c>
      <c r="H670" s="227" t="str">
        <f t="shared" si="208"/>
        <v/>
      </c>
      <c r="I670" s="227">
        <f t="shared" si="209"/>
        <v>70</v>
      </c>
      <c r="J670" s="227" t="str">
        <f t="shared" si="210"/>
        <v/>
      </c>
      <c r="K670" s="227" t="str">
        <f t="shared" si="211"/>
        <v/>
      </c>
      <c r="L670" s="227" t="str">
        <f t="shared" si="212"/>
        <v/>
      </c>
      <c r="M670" s="227" t="str">
        <f t="shared" si="213"/>
        <v/>
      </c>
    </row>
    <row r="671" spans="1:13" outlineLevel="1" x14ac:dyDescent="0.25">
      <c r="A671" s="141" t="str">
        <f t="shared" si="192"/>
        <v xml:space="preserve">Registrations; </v>
      </c>
      <c r="B671" s="256" t="s">
        <v>253</v>
      </c>
      <c r="C671" s="258" t="s">
        <v>163</v>
      </c>
      <c r="D671" s="227" t="s">
        <v>118</v>
      </c>
      <c r="E671" s="227" t="s">
        <v>164</v>
      </c>
      <c r="F671" s="227" t="s">
        <v>118</v>
      </c>
      <c r="G671" s="227" t="str">
        <f t="shared" si="207"/>
        <v>string</v>
      </c>
      <c r="H671" s="227" t="str">
        <f t="shared" si="208"/>
        <v/>
      </c>
      <c r="I671" s="227">
        <f t="shared" si="209"/>
        <v>20</v>
      </c>
      <c r="J671" s="227" t="str">
        <f t="shared" si="210"/>
        <v/>
      </c>
      <c r="K671" s="227" t="str">
        <f t="shared" si="211"/>
        <v/>
      </c>
      <c r="L671" s="227" t="str">
        <f t="shared" si="212"/>
        <v/>
      </c>
      <c r="M671" s="227" t="str">
        <f t="shared" si="213"/>
        <v/>
      </c>
    </row>
    <row r="672" spans="1:13" outlineLevel="1" x14ac:dyDescent="0.25">
      <c r="A672" s="141" t="str">
        <f t="shared" si="192"/>
        <v xml:space="preserve">Registrations; </v>
      </c>
      <c r="B672" s="256" t="s">
        <v>253</v>
      </c>
      <c r="C672" s="258"/>
      <c r="E672" s="227" t="s">
        <v>165</v>
      </c>
      <c r="F672" s="227" t="s">
        <v>118</v>
      </c>
      <c r="G672" s="227" t="str">
        <f t="shared" si="207"/>
        <v>string</v>
      </c>
      <c r="H672" s="227" t="str">
        <f t="shared" si="208"/>
        <v/>
      </c>
      <c r="I672" s="227">
        <f t="shared" si="209"/>
        <v>10</v>
      </c>
      <c r="J672" s="227" t="str">
        <f t="shared" si="210"/>
        <v/>
      </c>
      <c r="K672" s="227" t="str">
        <f t="shared" si="211"/>
        <v/>
      </c>
      <c r="L672" s="227" t="str">
        <f t="shared" si="212"/>
        <v/>
      </c>
      <c r="M672" s="227" t="str">
        <f t="shared" si="213"/>
        <v/>
      </c>
    </row>
    <row r="673" spans="1:13" outlineLevel="1" x14ac:dyDescent="0.25">
      <c r="A673" s="141" t="str">
        <f t="shared" si="192"/>
        <v xml:space="preserve">Registrations; </v>
      </c>
      <c r="B673" s="256" t="s">
        <v>253</v>
      </c>
      <c r="C673" s="258" t="s">
        <v>166</v>
      </c>
      <c r="D673" s="227" t="s">
        <v>118</v>
      </c>
      <c r="E673" s="227" t="s">
        <v>164</v>
      </c>
      <c r="F673" s="227" t="s">
        <v>118</v>
      </c>
      <c r="G673" s="227" t="str">
        <f t="shared" si="207"/>
        <v>string</v>
      </c>
      <c r="H673" s="227" t="str">
        <f t="shared" si="208"/>
        <v/>
      </c>
      <c r="I673" s="227">
        <f t="shared" si="209"/>
        <v>20</v>
      </c>
      <c r="J673" s="227" t="str">
        <f t="shared" si="210"/>
        <v/>
      </c>
      <c r="K673" s="227" t="str">
        <f t="shared" si="211"/>
        <v/>
      </c>
      <c r="L673" s="227" t="str">
        <f t="shared" si="212"/>
        <v/>
      </c>
      <c r="M673" s="227" t="str">
        <f t="shared" si="213"/>
        <v/>
      </c>
    </row>
    <row r="674" spans="1:13" outlineLevel="1" x14ac:dyDescent="0.25">
      <c r="A674" s="141" t="str">
        <f t="shared" si="192"/>
        <v xml:space="preserve">Registrations; </v>
      </c>
      <c r="B674" s="256" t="s">
        <v>253</v>
      </c>
      <c r="C674" s="258"/>
      <c r="E674" s="227" t="s">
        <v>165</v>
      </c>
      <c r="F674" s="227" t="s">
        <v>118</v>
      </c>
      <c r="G674" s="227" t="str">
        <f t="shared" si="207"/>
        <v>string</v>
      </c>
      <c r="H674" s="227" t="str">
        <f t="shared" si="208"/>
        <v/>
      </c>
      <c r="I674" s="227">
        <f t="shared" si="209"/>
        <v>10</v>
      </c>
      <c r="J674" s="227" t="str">
        <f t="shared" si="210"/>
        <v/>
      </c>
      <c r="K674" s="227" t="str">
        <f t="shared" si="211"/>
        <v/>
      </c>
      <c r="L674" s="227" t="str">
        <f t="shared" si="212"/>
        <v/>
      </c>
      <c r="M674" s="227" t="str">
        <f t="shared" si="213"/>
        <v/>
      </c>
    </row>
    <row r="675" spans="1:13" outlineLevel="1" x14ac:dyDescent="0.25">
      <c r="A675" s="141" t="str">
        <f t="shared" ref="A675:A740" si="214">IF(B675="","",VLOOKUP(B675,mapping_result,2,FALSE))</f>
        <v xml:space="preserve">Registrations; </v>
      </c>
      <c r="B675" s="256" t="s">
        <v>253</v>
      </c>
      <c r="C675" s="258" t="s">
        <v>167</v>
      </c>
      <c r="D675" s="227" t="s">
        <v>118</v>
      </c>
      <c r="E675" s="227" t="s">
        <v>164</v>
      </c>
      <c r="F675" s="227" t="s">
        <v>118</v>
      </c>
      <c r="G675" s="227" t="str">
        <f t="shared" si="207"/>
        <v>string</v>
      </c>
      <c r="H675" s="227" t="str">
        <f t="shared" si="208"/>
        <v/>
      </c>
      <c r="I675" s="227">
        <f t="shared" si="209"/>
        <v>20</v>
      </c>
      <c r="J675" s="227" t="str">
        <f t="shared" si="210"/>
        <v/>
      </c>
      <c r="K675" s="227" t="str">
        <f t="shared" si="211"/>
        <v/>
      </c>
      <c r="L675" s="227" t="str">
        <f t="shared" si="212"/>
        <v/>
      </c>
      <c r="M675" s="227" t="str">
        <f t="shared" si="213"/>
        <v/>
      </c>
    </row>
    <row r="676" spans="1:13" outlineLevel="1" x14ac:dyDescent="0.25">
      <c r="A676" s="141"/>
      <c r="B676" s="256" t="s">
        <v>253</v>
      </c>
      <c r="C676" s="258"/>
      <c r="E676" s="227" t="s">
        <v>165</v>
      </c>
      <c r="F676" s="227" t="s">
        <v>118</v>
      </c>
      <c r="G676" s="227" t="str">
        <f t="shared" si="207"/>
        <v>string</v>
      </c>
      <c r="H676" s="227" t="str">
        <f t="shared" si="208"/>
        <v/>
      </c>
      <c r="I676" s="227">
        <f t="shared" si="209"/>
        <v>10</v>
      </c>
      <c r="J676" s="227" t="str">
        <f t="shared" si="210"/>
        <v/>
      </c>
      <c r="K676" s="227" t="str">
        <f t="shared" si="211"/>
        <v/>
      </c>
      <c r="L676" s="227" t="str">
        <f t="shared" si="212"/>
        <v/>
      </c>
      <c r="M676" s="227" t="str">
        <f t="shared" si="213"/>
        <v/>
      </c>
    </row>
    <row r="677" spans="1:13" outlineLevel="1" x14ac:dyDescent="0.25">
      <c r="A677" s="141" t="str">
        <f t="shared" si="214"/>
        <v xml:space="preserve">Registrations; </v>
      </c>
      <c r="B677" s="256" t="s">
        <v>253</v>
      </c>
      <c r="C677" s="258" t="s">
        <v>213</v>
      </c>
      <c r="D677" s="227" t="s">
        <v>118</v>
      </c>
      <c r="E677" s="227" t="s">
        <v>170</v>
      </c>
      <c r="F677" s="227" t="s">
        <v>118</v>
      </c>
      <c r="G677" s="227" t="str">
        <f t="shared" si="207"/>
        <v>string</v>
      </c>
      <c r="H677" s="227" t="str">
        <f t="shared" si="208"/>
        <v/>
      </c>
      <c r="I677" s="227">
        <f t="shared" si="209"/>
        <v>40</v>
      </c>
      <c r="J677" s="227" t="str">
        <f t="shared" si="210"/>
        <v/>
      </c>
      <c r="K677" s="227" t="str">
        <f t="shared" si="211"/>
        <v/>
      </c>
      <c r="L677" s="227" t="str">
        <f t="shared" si="212"/>
        <v/>
      </c>
      <c r="M677" s="227" t="str">
        <f t="shared" si="213"/>
        <v/>
      </c>
    </row>
    <row r="678" spans="1:13" outlineLevel="1" x14ac:dyDescent="0.25">
      <c r="A678" s="141" t="str">
        <f t="shared" si="214"/>
        <v xml:space="preserve">Registrations; </v>
      </c>
      <c r="B678" s="256" t="s">
        <v>253</v>
      </c>
      <c r="E678" s="227" t="s">
        <v>137</v>
      </c>
      <c r="F678" s="227" t="s">
        <v>118</v>
      </c>
      <c r="G678" s="227" t="str">
        <f t="shared" si="207"/>
        <v>string</v>
      </c>
      <c r="H678" s="227" t="str">
        <f t="shared" si="208"/>
        <v/>
      </c>
      <c r="I678" s="227">
        <f t="shared" si="209"/>
        <v>10</v>
      </c>
      <c r="J678" s="227" t="str">
        <f t="shared" si="210"/>
        <v/>
      </c>
      <c r="K678" s="227" t="str">
        <f t="shared" si="211"/>
        <v/>
      </c>
      <c r="L678" s="227" t="str">
        <f t="shared" si="212"/>
        <v/>
      </c>
      <c r="M678" s="227" t="str">
        <f t="shared" si="213"/>
        <v/>
      </c>
    </row>
    <row r="679" spans="1:13" outlineLevel="1" x14ac:dyDescent="0.25">
      <c r="A679" s="141" t="str">
        <f t="shared" si="214"/>
        <v xml:space="preserve">Registrations; </v>
      </c>
      <c r="B679" s="256" t="s">
        <v>253</v>
      </c>
      <c r="E679" s="227" t="s">
        <v>138</v>
      </c>
      <c r="F679" s="227" t="s">
        <v>118</v>
      </c>
      <c r="G679" s="227" t="str">
        <f t="shared" si="207"/>
        <v>string</v>
      </c>
      <c r="H679" s="227" t="str">
        <f t="shared" si="208"/>
        <v/>
      </c>
      <c r="I679" s="227">
        <f t="shared" si="209"/>
        <v>40</v>
      </c>
      <c r="J679" s="227" t="str">
        <f t="shared" si="210"/>
        <v/>
      </c>
      <c r="K679" s="227" t="str">
        <f t="shared" si="211"/>
        <v/>
      </c>
      <c r="L679" s="227" t="str">
        <f t="shared" si="212"/>
        <v/>
      </c>
      <c r="M679" s="227" t="str">
        <f t="shared" si="213"/>
        <v/>
      </c>
    </row>
    <row r="680" spans="1:13" outlineLevel="1" x14ac:dyDescent="0.25">
      <c r="A680" s="141" t="str">
        <f t="shared" si="214"/>
        <v xml:space="preserve">Registrations; </v>
      </c>
      <c r="B680" s="256" t="s">
        <v>253</v>
      </c>
      <c r="E680" s="227" t="s">
        <v>139</v>
      </c>
      <c r="F680" s="227" t="s">
        <v>118</v>
      </c>
      <c r="G680" s="227" t="str">
        <f t="shared" si="207"/>
        <v>string</v>
      </c>
      <c r="H680" s="227" t="str">
        <f t="shared" si="208"/>
        <v/>
      </c>
      <c r="I680" s="227">
        <f t="shared" si="209"/>
        <v>40</v>
      </c>
      <c r="J680" s="227" t="str">
        <f t="shared" si="210"/>
        <v/>
      </c>
      <c r="K680" s="227" t="str">
        <f t="shared" si="211"/>
        <v/>
      </c>
      <c r="L680" s="227" t="str">
        <f t="shared" si="212"/>
        <v/>
      </c>
      <c r="M680" s="227" t="str">
        <f t="shared" si="213"/>
        <v/>
      </c>
    </row>
    <row r="681" spans="1:13" outlineLevel="1" x14ac:dyDescent="0.25">
      <c r="A681" s="141" t="str">
        <f t="shared" si="214"/>
        <v xml:space="preserve">Registrations; </v>
      </c>
      <c r="B681" s="256" t="s">
        <v>253</v>
      </c>
      <c r="E681" s="227" t="s">
        <v>140</v>
      </c>
      <c r="F681" s="227" t="s">
        <v>118</v>
      </c>
      <c r="G681" s="227" t="str">
        <f t="shared" si="207"/>
        <v>string</v>
      </c>
      <c r="H681" s="227" t="str">
        <f t="shared" si="208"/>
        <v/>
      </c>
      <c r="I681" s="227">
        <f t="shared" si="209"/>
        <v>10</v>
      </c>
      <c r="J681" s="227" t="str">
        <f t="shared" si="210"/>
        <v/>
      </c>
      <c r="K681" s="227" t="str">
        <f t="shared" si="211"/>
        <v/>
      </c>
      <c r="L681" s="227" t="str">
        <f t="shared" si="212"/>
        <v/>
      </c>
      <c r="M681" s="227" t="str">
        <f t="shared" si="213"/>
        <v>Yes</v>
      </c>
    </row>
    <row r="682" spans="1:13" outlineLevel="1" x14ac:dyDescent="0.25">
      <c r="A682" s="141" t="str">
        <f t="shared" si="214"/>
        <v xml:space="preserve">Registrations; </v>
      </c>
      <c r="B682" s="256" t="s">
        <v>253</v>
      </c>
      <c r="E682" s="227" t="s">
        <v>141</v>
      </c>
      <c r="F682" s="227" t="s">
        <v>102</v>
      </c>
      <c r="G682" s="227" t="str">
        <f t="shared" si="207"/>
        <v>string</v>
      </c>
      <c r="H682" s="227" t="str">
        <f t="shared" si="208"/>
        <v/>
      </c>
      <c r="I682" s="227">
        <f t="shared" si="209"/>
        <v>60</v>
      </c>
      <c r="J682" s="227" t="str">
        <f t="shared" si="210"/>
        <v/>
      </c>
      <c r="K682" s="227" t="str">
        <f t="shared" si="211"/>
        <v/>
      </c>
      <c r="L682" s="227" t="str">
        <f t="shared" si="212"/>
        <v/>
      </c>
      <c r="M682" s="227" t="str">
        <f t="shared" si="213"/>
        <v>Yes</v>
      </c>
    </row>
    <row r="683" spans="1:13" outlineLevel="1" x14ac:dyDescent="0.25">
      <c r="A683" s="141" t="str">
        <f t="shared" si="214"/>
        <v xml:space="preserve">Registrations; </v>
      </c>
      <c r="B683" s="256" t="s">
        <v>253</v>
      </c>
      <c r="E683" s="227" t="s">
        <v>142</v>
      </c>
      <c r="F683" s="227" t="s">
        <v>118</v>
      </c>
      <c r="G683" s="227" t="str">
        <f t="shared" si="207"/>
        <v>string</v>
      </c>
      <c r="H683" s="227" t="str">
        <f t="shared" si="208"/>
        <v/>
      </c>
      <c r="I683" s="227">
        <f t="shared" si="209"/>
        <v>40</v>
      </c>
      <c r="J683" s="227" t="str">
        <f t="shared" si="210"/>
        <v/>
      </c>
      <c r="K683" s="227" t="str">
        <f t="shared" si="211"/>
        <v/>
      </c>
      <c r="L683" s="227" t="str">
        <f t="shared" si="212"/>
        <v/>
      </c>
      <c r="M683" s="227" t="str">
        <f t="shared" si="213"/>
        <v/>
      </c>
    </row>
    <row r="684" spans="1:13" outlineLevel="1" x14ac:dyDescent="0.25">
      <c r="A684" s="141" t="str">
        <f t="shared" si="214"/>
        <v xml:space="preserve">Registrations; </v>
      </c>
      <c r="B684" s="256" t="s">
        <v>253</v>
      </c>
      <c r="E684" s="227" t="s">
        <v>143</v>
      </c>
      <c r="F684" s="227" t="s">
        <v>118</v>
      </c>
      <c r="G684" s="227" t="str">
        <f t="shared" si="207"/>
        <v>string</v>
      </c>
      <c r="H684" s="227" t="str">
        <f t="shared" si="208"/>
        <v/>
      </c>
      <c r="I684" s="227">
        <f t="shared" si="209"/>
        <v>40</v>
      </c>
      <c r="J684" s="227" t="str">
        <f t="shared" si="210"/>
        <v/>
      </c>
      <c r="K684" s="227" t="str">
        <f t="shared" si="211"/>
        <v/>
      </c>
      <c r="L684" s="227" t="str">
        <f t="shared" si="212"/>
        <v/>
      </c>
      <c r="M684" s="227" t="str">
        <f t="shared" si="213"/>
        <v/>
      </c>
    </row>
    <row r="685" spans="1:13" outlineLevel="1" x14ac:dyDescent="0.25">
      <c r="A685" s="141" t="str">
        <f t="shared" si="214"/>
        <v xml:space="preserve">Registrations; </v>
      </c>
      <c r="B685" s="256" t="s">
        <v>253</v>
      </c>
      <c r="E685" s="227" t="s">
        <v>144</v>
      </c>
      <c r="F685" s="227" t="s">
        <v>118</v>
      </c>
      <c r="G685" s="227" t="str">
        <f t="shared" si="207"/>
        <v>string</v>
      </c>
      <c r="H685" s="227" t="str">
        <f t="shared" si="208"/>
        <v/>
      </c>
      <c r="I685" s="227">
        <f t="shared" si="209"/>
        <v>10</v>
      </c>
      <c r="J685" s="227" t="str">
        <f t="shared" si="210"/>
        <v/>
      </c>
      <c r="K685" s="227" t="str">
        <f t="shared" si="211"/>
        <v/>
      </c>
      <c r="L685" s="227" t="str">
        <f t="shared" si="212"/>
        <v/>
      </c>
      <c r="M685" s="227" t="str">
        <f t="shared" si="213"/>
        <v/>
      </c>
    </row>
    <row r="686" spans="1:13" outlineLevel="1" x14ac:dyDescent="0.25">
      <c r="A686" s="141"/>
      <c r="B686" s="256" t="s">
        <v>253</v>
      </c>
      <c r="E686" s="227" t="s">
        <v>145</v>
      </c>
      <c r="F686" s="227" t="s">
        <v>118</v>
      </c>
      <c r="G686" s="227" t="str">
        <f t="shared" si="207"/>
        <v>string</v>
      </c>
      <c r="H686" s="227" t="str">
        <f t="shared" si="208"/>
        <v/>
      </c>
      <c r="I686" s="227">
        <f t="shared" si="209"/>
        <v>40</v>
      </c>
      <c r="J686" s="227" t="str">
        <f t="shared" si="210"/>
        <v/>
      </c>
      <c r="K686" s="227" t="str">
        <f t="shared" si="211"/>
        <v/>
      </c>
      <c r="L686" s="227" t="str">
        <f t="shared" si="212"/>
        <v/>
      </c>
      <c r="M686" s="227" t="str">
        <f t="shared" si="213"/>
        <v/>
      </c>
    </row>
    <row r="687" spans="1:13" outlineLevel="1" x14ac:dyDescent="0.25">
      <c r="A687" s="141"/>
      <c r="B687" s="256" t="s">
        <v>253</v>
      </c>
      <c r="E687" s="227" t="s">
        <v>146</v>
      </c>
      <c r="F687" s="227" t="s">
        <v>118</v>
      </c>
      <c r="G687" s="227" t="str">
        <f t="shared" si="207"/>
        <v>string</v>
      </c>
      <c r="H687" s="227" t="str">
        <f t="shared" si="208"/>
        <v/>
      </c>
      <c r="I687" s="227">
        <f t="shared" si="209"/>
        <v>3</v>
      </c>
      <c r="J687" s="227" t="str">
        <f t="shared" si="210"/>
        <v/>
      </c>
      <c r="K687" s="227" t="str">
        <f t="shared" si="211"/>
        <v/>
      </c>
      <c r="L687" s="227" t="str">
        <f t="shared" si="212"/>
        <v/>
      </c>
      <c r="M687" s="227" t="str">
        <f t="shared" si="213"/>
        <v/>
      </c>
    </row>
    <row r="688" spans="1:13" outlineLevel="1" x14ac:dyDescent="0.25">
      <c r="A688" s="141"/>
      <c r="B688" s="256" t="s">
        <v>253</v>
      </c>
      <c r="E688" s="227" t="s">
        <v>171</v>
      </c>
      <c r="F688" s="227" t="s">
        <v>118</v>
      </c>
      <c r="G688" s="227" t="str">
        <f t="shared" si="207"/>
        <v>string</v>
      </c>
      <c r="H688" s="227" t="str">
        <f t="shared" si="208"/>
        <v/>
      </c>
      <c r="I688" s="227">
        <f t="shared" si="209"/>
        <v>40</v>
      </c>
      <c r="J688" s="227" t="str">
        <f t="shared" si="210"/>
        <v/>
      </c>
      <c r="K688" s="227" t="str">
        <f t="shared" si="211"/>
        <v/>
      </c>
      <c r="L688" s="227" t="str">
        <f t="shared" si="212"/>
        <v/>
      </c>
      <c r="M688" s="227" t="str">
        <f t="shared" si="213"/>
        <v/>
      </c>
    </row>
    <row r="689" spans="1:13" outlineLevel="1" x14ac:dyDescent="0.25">
      <c r="A689" s="141"/>
      <c r="B689" s="256" t="s">
        <v>253</v>
      </c>
      <c r="E689" s="227" t="s">
        <v>147</v>
      </c>
      <c r="F689" s="227" t="s">
        <v>118</v>
      </c>
      <c r="G689" s="227" t="str">
        <f t="shared" si="207"/>
        <v>string</v>
      </c>
      <c r="H689" s="227" t="str">
        <f t="shared" si="208"/>
        <v/>
      </c>
      <c r="I689" s="227">
        <f t="shared" si="209"/>
        <v>3</v>
      </c>
      <c r="J689" s="227" t="str">
        <f t="shared" si="210"/>
        <v/>
      </c>
      <c r="K689" s="227" t="str">
        <f t="shared" si="211"/>
        <v/>
      </c>
      <c r="L689" s="227" t="str">
        <f t="shared" si="212"/>
        <v/>
      </c>
      <c r="M689" s="227" t="str">
        <f t="shared" si="213"/>
        <v/>
      </c>
    </row>
    <row r="690" spans="1:13" outlineLevel="1" x14ac:dyDescent="0.25">
      <c r="A690" s="141" t="str">
        <f>IF(B688="","",VLOOKUP(B688,mapping_result,2,FALSE))</f>
        <v xml:space="preserve">Registrations; </v>
      </c>
      <c r="B690" s="256" t="s">
        <v>253</v>
      </c>
      <c r="C690" s="141" t="s">
        <v>191</v>
      </c>
      <c r="D690" s="227" t="s">
        <v>118</v>
      </c>
      <c r="E690" s="227" t="s">
        <v>192</v>
      </c>
      <c r="F690" s="227" t="s">
        <v>102</v>
      </c>
      <c r="G690" s="227" t="s">
        <v>135</v>
      </c>
      <c r="H690" s="227">
        <v>2</v>
      </c>
    </row>
    <row r="691" spans="1:13" outlineLevel="1" x14ac:dyDescent="0.25">
      <c r="A691" s="141" t="str">
        <f>IF(B689="","",VLOOKUP(B689,mapping_result,2,FALSE))</f>
        <v xml:space="preserve">Registrations; </v>
      </c>
      <c r="B691" s="256" t="s">
        <v>253</v>
      </c>
      <c r="E691" s="227" t="s">
        <v>193</v>
      </c>
      <c r="F691" s="227" t="s">
        <v>102</v>
      </c>
      <c r="G691" s="227" t="s">
        <v>135</v>
      </c>
      <c r="I691" s="227">
        <v>10</v>
      </c>
    </row>
    <row r="692" spans="1:13" x14ac:dyDescent="0.25">
      <c r="A692" s="141" t="str">
        <f t="shared" si="214"/>
        <v xml:space="preserve">Registrations; </v>
      </c>
      <c r="B692" s="260" t="s">
        <v>256</v>
      </c>
      <c r="C692" s="261" t="str">
        <f>VLOOKUP($B692,MMnames,2,FALSE)</f>
        <v>Change of Supplier Confirmation</v>
      </c>
      <c r="D692" s="262"/>
      <c r="E692" s="262"/>
      <c r="F692" s="263"/>
      <c r="G692" s="263"/>
      <c r="H692" s="263"/>
      <c r="I692" s="263"/>
      <c r="J692" s="263"/>
      <c r="K692" s="263"/>
      <c r="L692" s="263"/>
      <c r="M692" s="263"/>
    </row>
    <row r="693" spans="1:13" outlineLevel="1" x14ac:dyDescent="0.25">
      <c r="A693" s="141" t="str">
        <f t="shared" si="214"/>
        <v xml:space="preserve">Registrations; </v>
      </c>
      <c r="B693" s="256" t="s">
        <v>256</v>
      </c>
      <c r="C693" s="141" t="s">
        <v>109</v>
      </c>
      <c r="E693" s="227" t="s">
        <v>110</v>
      </c>
      <c r="F693" s="141" t="s">
        <v>102</v>
      </c>
      <c r="G693" s="227" t="str">
        <f t="shared" ref="G693:G715" si="215">VLOOKUP(E693,DI_schema,2,FALSE)</f>
        <v>string</v>
      </c>
      <c r="H693" s="227">
        <f t="shared" ref="H693:H715" si="216">VLOOKUP($E693,DI_schema,3,FALSE)</f>
        <v>11</v>
      </c>
      <c r="I693" s="227" t="str">
        <f t="shared" ref="I693:I715" si="217">VLOOKUP($E693,DI_schema,4,FALSE)</f>
        <v/>
      </c>
      <c r="J693" s="227" t="str">
        <f t="shared" ref="J693:J715" si="218">VLOOKUP($E693,DI_schema,5,FALSE)</f>
        <v/>
      </c>
      <c r="K693" s="227" t="str">
        <f t="shared" ref="K693:K715" si="219">VLOOKUP($E693,DI_schema,6,FALSE)</f>
        <v/>
      </c>
      <c r="L693" s="227" t="str">
        <f t="shared" ref="L693:L715" si="220">VLOOKUP($E693,DI_schema,7,FALSE)</f>
        <v/>
      </c>
      <c r="M693" s="227" t="str">
        <f t="shared" ref="M693:M715" si="221">IF(LEN(VLOOKUP($E693,DI_schema,8,FALSE))&gt;0,"Yes","")</f>
        <v/>
      </c>
    </row>
    <row r="694" spans="1:13" outlineLevel="1" x14ac:dyDescent="0.25">
      <c r="A694" s="141" t="str">
        <f t="shared" si="214"/>
        <v xml:space="preserve">Registrations; </v>
      </c>
      <c r="B694" s="256" t="s">
        <v>256</v>
      </c>
      <c r="E694" s="227" t="s">
        <v>111</v>
      </c>
      <c r="F694" s="141" t="s">
        <v>118</v>
      </c>
      <c r="G694" s="227" t="str">
        <f t="shared" si="215"/>
        <v>string</v>
      </c>
      <c r="H694" s="227" t="str">
        <f t="shared" si="216"/>
        <v/>
      </c>
      <c r="I694" s="227">
        <f t="shared" si="217"/>
        <v>35</v>
      </c>
      <c r="J694" s="227" t="str">
        <f t="shared" si="218"/>
        <v/>
      </c>
      <c r="K694" s="227" t="str">
        <f t="shared" si="219"/>
        <v/>
      </c>
      <c r="L694" s="227" t="str">
        <f t="shared" si="220"/>
        <v/>
      </c>
      <c r="M694" s="227" t="str">
        <f t="shared" si="221"/>
        <v/>
      </c>
    </row>
    <row r="695" spans="1:13" outlineLevel="1" x14ac:dyDescent="0.25">
      <c r="A695" s="141" t="str">
        <f t="shared" si="214"/>
        <v xml:space="preserve">Registrations; </v>
      </c>
      <c r="B695" s="256" t="s">
        <v>256</v>
      </c>
      <c r="E695" s="227" t="s">
        <v>223</v>
      </c>
      <c r="F695" s="141" t="s">
        <v>102</v>
      </c>
      <c r="G695" s="227" t="str">
        <f t="shared" si="215"/>
        <v>string</v>
      </c>
      <c r="H695" s="227" t="str">
        <f t="shared" si="216"/>
        <v/>
      </c>
      <c r="I695" s="227">
        <f t="shared" si="217"/>
        <v>2</v>
      </c>
      <c r="J695" s="227" t="str">
        <f t="shared" si="218"/>
        <v/>
      </c>
      <c r="K695" s="227" t="str">
        <f t="shared" si="219"/>
        <v/>
      </c>
      <c r="L695" s="227" t="str">
        <f t="shared" si="220"/>
        <v/>
      </c>
      <c r="M695" s="227" t="str">
        <f t="shared" si="221"/>
        <v/>
      </c>
    </row>
    <row r="696" spans="1:13" outlineLevel="1" x14ac:dyDescent="0.25">
      <c r="A696" s="141" t="str">
        <f t="shared" si="214"/>
        <v xml:space="preserve">Registrations; </v>
      </c>
      <c r="B696" s="256" t="s">
        <v>256</v>
      </c>
      <c r="E696" s="227" t="s">
        <v>112</v>
      </c>
      <c r="F696" s="141" t="s">
        <v>102</v>
      </c>
      <c r="G696" s="227" t="str">
        <f t="shared" si="215"/>
        <v>string</v>
      </c>
      <c r="H696" s="227">
        <f t="shared" si="216"/>
        <v>3</v>
      </c>
      <c r="I696" s="227" t="str">
        <f t="shared" si="217"/>
        <v/>
      </c>
      <c r="J696" s="227" t="str">
        <f t="shared" si="218"/>
        <v/>
      </c>
      <c r="K696" s="227" t="str">
        <f t="shared" si="219"/>
        <v/>
      </c>
      <c r="L696" s="227" t="str">
        <f t="shared" si="220"/>
        <v/>
      </c>
      <c r="M696" s="227" t="str">
        <f t="shared" si="221"/>
        <v/>
      </c>
    </row>
    <row r="697" spans="1:13" outlineLevel="1" x14ac:dyDescent="0.25">
      <c r="A697" s="141" t="str">
        <f t="shared" si="214"/>
        <v xml:space="preserve">Registrations; </v>
      </c>
      <c r="B697" s="256" t="s">
        <v>256</v>
      </c>
      <c r="E697" s="227" t="s">
        <v>113</v>
      </c>
      <c r="F697" s="141" t="s">
        <v>102</v>
      </c>
      <c r="G697" s="227" t="str">
        <f t="shared" si="215"/>
        <v>string</v>
      </c>
      <c r="H697" s="227">
        <f t="shared" si="216"/>
        <v>9</v>
      </c>
      <c r="I697" s="227" t="str">
        <f t="shared" si="217"/>
        <v/>
      </c>
      <c r="J697" s="227" t="str">
        <f t="shared" si="218"/>
        <v/>
      </c>
      <c r="K697" s="227" t="str">
        <f t="shared" si="219"/>
        <v/>
      </c>
      <c r="L697" s="227" t="str">
        <f t="shared" si="220"/>
        <v/>
      </c>
      <c r="M697" s="227" t="str">
        <f t="shared" si="221"/>
        <v>Yes</v>
      </c>
    </row>
    <row r="698" spans="1:13" outlineLevel="1" x14ac:dyDescent="0.25">
      <c r="A698" s="141" t="str">
        <f t="shared" si="214"/>
        <v xml:space="preserve">Registrations; </v>
      </c>
      <c r="B698" s="256" t="s">
        <v>256</v>
      </c>
      <c r="E698" s="227" t="s">
        <v>114</v>
      </c>
      <c r="F698" s="141" t="s">
        <v>102</v>
      </c>
      <c r="G698" s="227" t="str">
        <f t="shared" si="215"/>
        <v>string</v>
      </c>
      <c r="H698" s="227" t="str">
        <f t="shared" si="216"/>
        <v/>
      </c>
      <c r="I698" s="227">
        <f t="shared" si="217"/>
        <v>1</v>
      </c>
      <c r="J698" s="227" t="str">
        <f t="shared" si="218"/>
        <v/>
      </c>
      <c r="K698" s="227" t="str">
        <f t="shared" si="219"/>
        <v/>
      </c>
      <c r="L698" s="227" t="str">
        <f t="shared" si="220"/>
        <v/>
      </c>
      <c r="M698" s="227" t="str">
        <f t="shared" si="221"/>
        <v>Yes</v>
      </c>
    </row>
    <row r="699" spans="1:13" outlineLevel="1" x14ac:dyDescent="0.25">
      <c r="A699" s="141" t="str">
        <f t="shared" si="214"/>
        <v xml:space="preserve">Registrations; </v>
      </c>
      <c r="B699" s="256" t="s">
        <v>256</v>
      </c>
      <c r="E699" s="227" t="s">
        <v>233</v>
      </c>
      <c r="F699" s="141" t="s">
        <v>102</v>
      </c>
      <c r="G699" s="227" t="str">
        <f t="shared" si="215"/>
        <v>string</v>
      </c>
      <c r="H699" s="227" t="str">
        <f t="shared" si="216"/>
        <v/>
      </c>
      <c r="I699" s="227">
        <f t="shared" si="217"/>
        <v>1</v>
      </c>
      <c r="J699" s="227" t="str">
        <f t="shared" si="218"/>
        <v/>
      </c>
      <c r="K699" s="227" t="str">
        <f t="shared" si="219"/>
        <v/>
      </c>
      <c r="L699" s="227" t="str">
        <f t="shared" si="220"/>
        <v/>
      </c>
      <c r="M699" s="227" t="str">
        <f t="shared" si="221"/>
        <v/>
      </c>
    </row>
    <row r="700" spans="1:13" outlineLevel="1" x14ac:dyDescent="0.25">
      <c r="A700" s="141" t="str">
        <f t="shared" si="214"/>
        <v xml:space="preserve">Registrations; </v>
      </c>
      <c r="B700" s="256" t="s">
        <v>256</v>
      </c>
      <c r="E700" s="227" t="s">
        <v>234</v>
      </c>
      <c r="F700" s="141" t="s">
        <v>102</v>
      </c>
      <c r="G700" s="227" t="str">
        <f t="shared" si="215"/>
        <v>string</v>
      </c>
      <c r="H700" s="227" t="str">
        <f t="shared" si="216"/>
        <v/>
      </c>
      <c r="I700" s="227">
        <f t="shared" si="217"/>
        <v>10</v>
      </c>
      <c r="J700" s="227" t="str">
        <f t="shared" si="218"/>
        <v/>
      </c>
      <c r="K700" s="227" t="str">
        <f t="shared" si="219"/>
        <v/>
      </c>
      <c r="L700" s="227" t="str">
        <f t="shared" si="220"/>
        <v/>
      </c>
      <c r="M700" s="227" t="str">
        <f t="shared" si="221"/>
        <v/>
      </c>
    </row>
    <row r="701" spans="1:13" outlineLevel="1" x14ac:dyDescent="0.25">
      <c r="A701" s="141" t="str">
        <f t="shared" si="214"/>
        <v xml:space="preserve">Registrations; </v>
      </c>
      <c r="B701" s="256" t="s">
        <v>256</v>
      </c>
      <c r="E701" s="227" t="s">
        <v>235</v>
      </c>
      <c r="F701" s="141" t="s">
        <v>102</v>
      </c>
      <c r="G701" s="227" t="str">
        <f t="shared" si="215"/>
        <v>string</v>
      </c>
      <c r="H701" s="227" t="str">
        <f t="shared" si="216"/>
        <v/>
      </c>
      <c r="I701" s="227">
        <f t="shared" si="217"/>
        <v>4</v>
      </c>
      <c r="J701" s="227" t="str">
        <f t="shared" si="218"/>
        <v/>
      </c>
      <c r="K701" s="227" t="str">
        <f t="shared" si="219"/>
        <v/>
      </c>
      <c r="L701" s="227" t="str">
        <f t="shared" si="220"/>
        <v/>
      </c>
      <c r="M701" s="227" t="str">
        <f t="shared" si="221"/>
        <v/>
      </c>
    </row>
    <row r="702" spans="1:13" outlineLevel="1" x14ac:dyDescent="0.25">
      <c r="A702" s="141" t="str">
        <f t="shared" si="214"/>
        <v xml:space="preserve">Registrations; </v>
      </c>
      <c r="B702" s="256" t="s">
        <v>256</v>
      </c>
      <c r="E702" s="227" t="s">
        <v>236</v>
      </c>
      <c r="F702" s="141" t="s">
        <v>118</v>
      </c>
      <c r="G702" s="227" t="str">
        <f t="shared" si="215"/>
        <v>int</v>
      </c>
      <c r="H702" s="227" t="str">
        <f t="shared" si="216"/>
        <v/>
      </c>
      <c r="I702" s="227" t="str">
        <f t="shared" si="217"/>
        <v/>
      </c>
      <c r="J702" s="227" t="str">
        <f t="shared" si="218"/>
        <v/>
      </c>
      <c r="K702" s="227">
        <f t="shared" si="219"/>
        <v>9</v>
      </c>
      <c r="L702" s="227" t="str">
        <f t="shared" si="220"/>
        <v/>
      </c>
      <c r="M702" s="227" t="str">
        <f t="shared" si="221"/>
        <v/>
      </c>
    </row>
    <row r="703" spans="1:13" outlineLevel="1" x14ac:dyDescent="0.25">
      <c r="A703" s="141" t="str">
        <f t="shared" si="214"/>
        <v xml:space="preserve">Registrations; </v>
      </c>
      <c r="B703" s="256" t="s">
        <v>256</v>
      </c>
      <c r="E703" s="227" t="s">
        <v>257</v>
      </c>
      <c r="F703" s="141" t="s">
        <v>118</v>
      </c>
      <c r="G703" s="227" t="str">
        <f t="shared" si="215"/>
        <v>date</v>
      </c>
      <c r="H703" s="227" t="str">
        <f t="shared" si="216"/>
        <v/>
      </c>
      <c r="I703" s="227" t="str">
        <f t="shared" si="217"/>
        <v/>
      </c>
      <c r="J703" s="227" t="str">
        <f t="shared" si="218"/>
        <v/>
      </c>
      <c r="K703" s="227" t="str">
        <f t="shared" si="219"/>
        <v/>
      </c>
      <c r="L703" s="227" t="str">
        <f t="shared" si="220"/>
        <v/>
      </c>
      <c r="M703" s="227" t="str">
        <f t="shared" si="221"/>
        <v/>
      </c>
    </row>
    <row r="704" spans="1:13" outlineLevel="1" x14ac:dyDescent="0.25">
      <c r="A704" s="141" t="str">
        <f t="shared" si="214"/>
        <v xml:space="preserve">Registrations; </v>
      </c>
      <c r="B704" s="256" t="s">
        <v>256</v>
      </c>
      <c r="E704" s="227" t="s">
        <v>258</v>
      </c>
      <c r="F704" s="141" t="s">
        <v>118</v>
      </c>
      <c r="G704" s="227" t="str">
        <f t="shared" si="215"/>
        <v>int</v>
      </c>
      <c r="H704" s="227" t="str">
        <f t="shared" si="216"/>
        <v/>
      </c>
      <c r="I704" s="227" t="str">
        <f t="shared" si="217"/>
        <v/>
      </c>
      <c r="J704" s="227" t="str">
        <f t="shared" si="218"/>
        <v/>
      </c>
      <c r="K704" s="227">
        <f t="shared" si="219"/>
        <v>9</v>
      </c>
      <c r="L704" s="227" t="str">
        <f t="shared" si="220"/>
        <v/>
      </c>
      <c r="M704" s="227" t="str">
        <f t="shared" si="221"/>
        <v/>
      </c>
    </row>
    <row r="705" spans="1:13" outlineLevel="1" x14ac:dyDescent="0.25">
      <c r="A705" s="141" t="str">
        <f t="shared" si="214"/>
        <v xml:space="preserve">Registrations; </v>
      </c>
      <c r="B705" s="256" t="s">
        <v>256</v>
      </c>
      <c r="E705" s="227" t="s">
        <v>120</v>
      </c>
      <c r="F705" s="141" t="s">
        <v>118</v>
      </c>
      <c r="G705" s="227" t="str">
        <f t="shared" si="215"/>
        <v>string</v>
      </c>
      <c r="H705" s="227" t="str">
        <f t="shared" si="216"/>
        <v/>
      </c>
      <c r="I705" s="227">
        <f t="shared" si="217"/>
        <v>10</v>
      </c>
      <c r="J705" s="227" t="str">
        <f t="shared" si="218"/>
        <v/>
      </c>
      <c r="K705" s="227" t="str">
        <f t="shared" si="219"/>
        <v/>
      </c>
      <c r="L705" s="227" t="str">
        <f t="shared" si="220"/>
        <v/>
      </c>
      <c r="M705" s="227" t="str">
        <f t="shared" si="221"/>
        <v/>
      </c>
    </row>
    <row r="706" spans="1:13" outlineLevel="1" x14ac:dyDescent="0.25">
      <c r="A706" s="141" t="str">
        <f t="shared" si="214"/>
        <v xml:space="preserve">Registrations; </v>
      </c>
      <c r="B706" s="256" t="s">
        <v>256</v>
      </c>
      <c r="E706" s="227" t="s">
        <v>237</v>
      </c>
      <c r="F706" s="141" t="s">
        <v>118</v>
      </c>
      <c r="G706" s="227" t="str">
        <f t="shared" si="215"/>
        <v>string</v>
      </c>
      <c r="H706" s="227" t="str">
        <f t="shared" si="216"/>
        <v/>
      </c>
      <c r="I706" s="227">
        <f t="shared" si="217"/>
        <v>10</v>
      </c>
      <c r="J706" s="227" t="str">
        <f t="shared" si="218"/>
        <v/>
      </c>
      <c r="K706" s="227" t="str">
        <f t="shared" si="219"/>
        <v/>
      </c>
      <c r="L706" s="227" t="str">
        <f t="shared" si="220"/>
        <v/>
      </c>
      <c r="M706" s="227" t="str">
        <f t="shared" si="221"/>
        <v/>
      </c>
    </row>
    <row r="707" spans="1:13" outlineLevel="1" x14ac:dyDescent="0.25">
      <c r="A707" s="141" t="str">
        <f t="shared" si="214"/>
        <v xml:space="preserve">Registrations; </v>
      </c>
      <c r="B707" s="256" t="s">
        <v>256</v>
      </c>
      <c r="E707" s="227" t="s">
        <v>238</v>
      </c>
      <c r="F707" s="141" t="s">
        <v>102</v>
      </c>
      <c r="G707" s="227" t="str">
        <f t="shared" si="215"/>
        <v>string</v>
      </c>
      <c r="H707" s="227" t="str">
        <f t="shared" si="216"/>
        <v/>
      </c>
      <c r="I707" s="227">
        <f t="shared" si="217"/>
        <v>5</v>
      </c>
      <c r="J707" s="227" t="str">
        <f t="shared" si="218"/>
        <v/>
      </c>
      <c r="K707" s="227" t="str">
        <f t="shared" si="219"/>
        <v/>
      </c>
      <c r="L707" s="227" t="str">
        <f t="shared" si="220"/>
        <v/>
      </c>
      <c r="M707" s="227" t="str">
        <f t="shared" si="221"/>
        <v/>
      </c>
    </row>
    <row r="708" spans="1:13" outlineLevel="1" x14ac:dyDescent="0.25">
      <c r="A708" s="141" t="str">
        <f t="shared" si="214"/>
        <v xml:space="preserve">Registrations; </v>
      </c>
      <c r="B708" s="256" t="s">
        <v>256</v>
      </c>
      <c r="E708" s="227" t="s">
        <v>239</v>
      </c>
      <c r="F708" s="141" t="s">
        <v>118</v>
      </c>
      <c r="G708" s="227" t="str">
        <f t="shared" si="215"/>
        <v>decimal</v>
      </c>
      <c r="H708" s="227" t="str">
        <f t="shared" si="216"/>
        <v/>
      </c>
      <c r="I708" s="227" t="str">
        <f t="shared" si="217"/>
        <v/>
      </c>
      <c r="J708" s="227" t="str">
        <f t="shared" si="218"/>
        <v/>
      </c>
      <c r="K708" s="227">
        <f t="shared" si="219"/>
        <v>6</v>
      </c>
      <c r="L708" s="227">
        <f t="shared" si="220"/>
        <v>4</v>
      </c>
      <c r="M708" s="227" t="str">
        <f t="shared" si="221"/>
        <v/>
      </c>
    </row>
    <row r="709" spans="1:13" outlineLevel="1" x14ac:dyDescent="0.25">
      <c r="A709" s="141" t="str">
        <f t="shared" si="214"/>
        <v xml:space="preserve">Registrations; </v>
      </c>
      <c r="B709" s="256" t="s">
        <v>256</v>
      </c>
      <c r="E709" s="227" t="s">
        <v>128</v>
      </c>
      <c r="F709" s="227" t="s">
        <v>118</v>
      </c>
      <c r="G709" s="227" t="str">
        <f t="shared" si="215"/>
        <v>string</v>
      </c>
      <c r="H709" s="227" t="str">
        <f t="shared" si="216"/>
        <v/>
      </c>
      <c r="I709" s="227">
        <f t="shared" si="217"/>
        <v>4</v>
      </c>
      <c r="J709" s="227" t="str">
        <f t="shared" si="218"/>
        <v/>
      </c>
      <c r="K709" s="227" t="str">
        <f t="shared" si="219"/>
        <v/>
      </c>
      <c r="L709" s="227" t="str">
        <f t="shared" si="220"/>
        <v/>
      </c>
      <c r="M709" s="227" t="str">
        <f t="shared" si="221"/>
        <v/>
      </c>
    </row>
    <row r="710" spans="1:13" outlineLevel="1" x14ac:dyDescent="0.25">
      <c r="A710" s="141" t="str">
        <f t="shared" si="214"/>
        <v xml:space="preserve">Registrations; </v>
      </c>
      <c r="B710" s="256" t="s">
        <v>256</v>
      </c>
      <c r="E710" s="227" t="s">
        <v>240</v>
      </c>
      <c r="F710" s="141" t="s">
        <v>118</v>
      </c>
      <c r="G710" s="227" t="str">
        <f t="shared" si="215"/>
        <v>int</v>
      </c>
      <c r="H710" s="227" t="str">
        <f t="shared" si="216"/>
        <v/>
      </c>
      <c r="I710" s="227" t="str">
        <f t="shared" si="217"/>
        <v/>
      </c>
      <c r="J710" s="227" t="str">
        <f t="shared" si="218"/>
        <v/>
      </c>
      <c r="K710" s="227">
        <f t="shared" si="219"/>
        <v>9</v>
      </c>
      <c r="L710" s="227" t="str">
        <f t="shared" si="220"/>
        <v/>
      </c>
      <c r="M710" s="227" t="str">
        <f t="shared" si="221"/>
        <v/>
      </c>
    </row>
    <row r="711" spans="1:13" outlineLevel="1" x14ac:dyDescent="0.25">
      <c r="A711" s="141" t="str">
        <f t="shared" si="214"/>
        <v xml:space="preserve">Registrations; </v>
      </c>
      <c r="B711" s="256" t="s">
        <v>256</v>
      </c>
      <c r="E711" s="227" t="s">
        <v>243</v>
      </c>
      <c r="F711" s="141" t="s">
        <v>102</v>
      </c>
      <c r="G711" s="227" t="str">
        <f t="shared" si="215"/>
        <v>date</v>
      </c>
      <c r="H711" s="227" t="str">
        <f t="shared" si="216"/>
        <v/>
      </c>
      <c r="I711" s="227" t="str">
        <f t="shared" si="217"/>
        <v/>
      </c>
      <c r="J711" s="227" t="str">
        <f t="shared" si="218"/>
        <v/>
      </c>
      <c r="K711" s="227" t="str">
        <f t="shared" si="219"/>
        <v/>
      </c>
      <c r="L711" s="227" t="str">
        <f t="shared" si="220"/>
        <v/>
      </c>
      <c r="M711" s="227" t="str">
        <f t="shared" si="221"/>
        <v/>
      </c>
    </row>
    <row r="712" spans="1:13" outlineLevel="1" x14ac:dyDescent="0.25">
      <c r="A712" s="141" t="str">
        <f t="shared" si="214"/>
        <v xml:space="preserve">Registrations; </v>
      </c>
      <c r="B712" s="256" t="s">
        <v>256</v>
      </c>
      <c r="E712" s="227" t="s">
        <v>259</v>
      </c>
      <c r="F712" s="141" t="s">
        <v>118</v>
      </c>
      <c r="G712" s="227" t="str">
        <f t="shared" si="215"/>
        <v>string</v>
      </c>
      <c r="H712" s="227">
        <f t="shared" si="216"/>
        <v>3</v>
      </c>
      <c r="I712" s="227" t="str">
        <f t="shared" si="217"/>
        <v/>
      </c>
      <c r="J712" s="227" t="str">
        <f t="shared" si="218"/>
        <v/>
      </c>
      <c r="K712" s="227" t="str">
        <f t="shared" si="219"/>
        <v/>
      </c>
      <c r="L712" s="227" t="str">
        <f t="shared" si="220"/>
        <v/>
      </c>
      <c r="M712" s="227" t="str">
        <f t="shared" si="221"/>
        <v/>
      </c>
    </row>
    <row r="713" spans="1:13" outlineLevel="1" x14ac:dyDescent="0.25">
      <c r="A713" s="141" t="str">
        <f t="shared" si="214"/>
        <v xml:space="preserve">Registrations; </v>
      </c>
      <c r="B713" s="256" t="s">
        <v>256</v>
      </c>
      <c r="E713" s="227" t="s">
        <v>244</v>
      </c>
      <c r="F713" s="141" t="s">
        <v>118</v>
      </c>
      <c r="G713" s="227" t="str">
        <f t="shared" si="215"/>
        <v>string</v>
      </c>
      <c r="H713" s="227">
        <f t="shared" si="216"/>
        <v>19</v>
      </c>
      <c r="I713" s="227" t="str">
        <f t="shared" si="217"/>
        <v/>
      </c>
      <c r="J713" s="227" t="str">
        <f t="shared" si="218"/>
        <v/>
      </c>
      <c r="K713" s="227" t="str">
        <f t="shared" si="219"/>
        <v/>
      </c>
      <c r="L713" s="227" t="str">
        <f t="shared" si="220"/>
        <v/>
      </c>
      <c r="M713" s="227" t="str">
        <f t="shared" si="221"/>
        <v>Yes</v>
      </c>
    </row>
    <row r="714" spans="1:13" outlineLevel="1" x14ac:dyDescent="0.25">
      <c r="A714" s="141" t="str">
        <f t="shared" si="214"/>
        <v xml:space="preserve">Registrations; </v>
      </c>
      <c r="B714" s="256" t="s">
        <v>256</v>
      </c>
      <c r="E714" s="227" t="s">
        <v>245</v>
      </c>
      <c r="F714" s="141" t="s">
        <v>118</v>
      </c>
      <c r="G714" s="227" t="str">
        <f t="shared" si="215"/>
        <v>string</v>
      </c>
      <c r="H714" s="227" t="str">
        <f t="shared" si="216"/>
        <v/>
      </c>
      <c r="I714" s="227">
        <f t="shared" si="217"/>
        <v>3</v>
      </c>
      <c r="J714" s="227" t="str">
        <f t="shared" si="218"/>
        <v/>
      </c>
      <c r="K714" s="227" t="str">
        <f t="shared" si="219"/>
        <v/>
      </c>
      <c r="L714" s="227" t="str">
        <f t="shared" si="220"/>
        <v/>
      </c>
      <c r="M714" s="227" t="str">
        <f t="shared" si="221"/>
        <v/>
      </c>
    </row>
    <row r="715" spans="1:13" outlineLevel="1" x14ac:dyDescent="0.25">
      <c r="A715" s="141" t="str">
        <f t="shared" si="214"/>
        <v xml:space="preserve">Registrations; </v>
      </c>
      <c r="B715" s="256" t="s">
        <v>256</v>
      </c>
      <c r="E715" s="227" t="s">
        <v>246</v>
      </c>
      <c r="F715" s="227" t="s">
        <v>118</v>
      </c>
      <c r="G715" s="227" t="str">
        <f t="shared" si="215"/>
        <v>string</v>
      </c>
      <c r="H715" s="227" t="str">
        <f t="shared" si="216"/>
        <v/>
      </c>
      <c r="I715" s="227">
        <f t="shared" si="217"/>
        <v>3</v>
      </c>
      <c r="J715" s="227" t="str">
        <f t="shared" si="218"/>
        <v/>
      </c>
      <c r="K715" s="227" t="str">
        <f t="shared" si="219"/>
        <v/>
      </c>
      <c r="L715" s="227" t="str">
        <f t="shared" si="220"/>
        <v/>
      </c>
      <c r="M715" s="227" t="str">
        <f t="shared" si="221"/>
        <v/>
      </c>
    </row>
    <row r="716" spans="1:13" outlineLevel="1" x14ac:dyDescent="0.25">
      <c r="A716" s="141" t="str">
        <f t="shared" si="214"/>
        <v xml:space="preserve">Registrations; </v>
      </c>
      <c r="B716" s="256" t="s">
        <v>256</v>
      </c>
      <c r="E716" s="227" t="s">
        <v>247</v>
      </c>
      <c r="F716" s="227" t="s">
        <v>118</v>
      </c>
      <c r="G716" s="227" t="s">
        <v>248</v>
      </c>
    </row>
    <row r="717" spans="1:13" outlineLevel="1" x14ac:dyDescent="0.25">
      <c r="A717" s="141"/>
      <c r="B717" s="256" t="s">
        <v>256</v>
      </c>
      <c r="E717" s="197" t="s">
        <v>249</v>
      </c>
      <c r="F717" s="227" t="s">
        <v>118</v>
      </c>
      <c r="G717" s="227" t="s">
        <v>135</v>
      </c>
      <c r="H717" s="227" t="s">
        <v>250</v>
      </c>
      <c r="I717" s="227">
        <v>3</v>
      </c>
    </row>
    <row r="718" spans="1:13" outlineLevel="1" x14ac:dyDescent="0.25">
      <c r="A718" s="141"/>
      <c r="B718" s="256" t="s">
        <v>256</v>
      </c>
      <c r="E718" s="197" t="s">
        <v>251</v>
      </c>
      <c r="F718" s="227" t="s">
        <v>118</v>
      </c>
      <c r="G718" s="227" t="s">
        <v>135</v>
      </c>
      <c r="H718" s="227" t="s">
        <v>250</v>
      </c>
      <c r="I718" s="227">
        <v>3</v>
      </c>
    </row>
    <row r="719" spans="1:13" outlineLevel="1" x14ac:dyDescent="0.25">
      <c r="A719" s="141"/>
      <c r="B719" s="256" t="s">
        <v>256</v>
      </c>
      <c r="E719" s="227" t="s">
        <v>134</v>
      </c>
      <c r="F719" s="227" t="s">
        <v>118</v>
      </c>
      <c r="G719" s="227" t="s">
        <v>135</v>
      </c>
      <c r="H719" s="227">
        <v>2</v>
      </c>
    </row>
    <row r="720" spans="1:13" outlineLevel="1" x14ac:dyDescent="0.25">
      <c r="A720" s="141"/>
      <c r="B720" s="256" t="s">
        <v>256</v>
      </c>
      <c r="E720" s="227" t="s">
        <v>252</v>
      </c>
      <c r="F720" s="227" t="s">
        <v>118</v>
      </c>
      <c r="G720" s="227" t="s">
        <v>260</v>
      </c>
      <c r="I720" s="227">
        <v>3</v>
      </c>
    </row>
    <row r="721" spans="1:13" outlineLevel="1" x14ac:dyDescent="0.25">
      <c r="A721" s="141" t="str">
        <f t="shared" si="214"/>
        <v xml:space="preserve">Registrations; </v>
      </c>
      <c r="B721" s="256" t="s">
        <v>256</v>
      </c>
      <c r="C721" s="141" t="s">
        <v>211</v>
      </c>
      <c r="D721" s="227" t="s">
        <v>102</v>
      </c>
      <c r="E721" s="227" t="s">
        <v>137</v>
      </c>
      <c r="F721" s="227" t="s">
        <v>118</v>
      </c>
      <c r="G721" s="227" t="str">
        <f t="shared" ref="G721:G745" si="222">VLOOKUP(E721,DI_schema,2,FALSE)</f>
        <v>string</v>
      </c>
      <c r="H721" s="227" t="str">
        <f t="shared" ref="H721:H745" si="223">VLOOKUP($E721,DI_schema,3,FALSE)</f>
        <v/>
      </c>
      <c r="I721" s="227">
        <f t="shared" ref="I721:I745" si="224">VLOOKUP($E721,DI_schema,4,FALSE)</f>
        <v>10</v>
      </c>
      <c r="J721" s="227" t="str">
        <f t="shared" ref="J721:J745" si="225">VLOOKUP($E721,DI_schema,5,FALSE)</f>
        <v/>
      </c>
      <c r="K721" s="227" t="str">
        <f t="shared" ref="K721:K745" si="226">VLOOKUP($E721,DI_schema,6,FALSE)</f>
        <v/>
      </c>
      <c r="L721" s="227" t="str">
        <f t="shared" ref="L721:L745" si="227">VLOOKUP($E721,DI_schema,7,FALSE)</f>
        <v/>
      </c>
      <c r="M721" s="227" t="str">
        <f t="shared" ref="M721:M745" si="228">IF(LEN(VLOOKUP($E721,DI_schema,8,FALSE))&gt;0,"Yes","")</f>
        <v/>
      </c>
    </row>
    <row r="722" spans="1:13" outlineLevel="1" x14ac:dyDescent="0.25">
      <c r="A722" s="141" t="str">
        <f t="shared" si="214"/>
        <v xml:space="preserve">Registrations; </v>
      </c>
      <c r="B722" s="256" t="s">
        <v>256</v>
      </c>
      <c r="E722" s="227" t="s">
        <v>138</v>
      </c>
      <c r="F722" s="227" t="s">
        <v>118</v>
      </c>
      <c r="G722" s="227" t="str">
        <f t="shared" si="222"/>
        <v>string</v>
      </c>
      <c r="H722" s="227" t="str">
        <f t="shared" si="223"/>
        <v/>
      </c>
      <c r="I722" s="227">
        <f t="shared" si="224"/>
        <v>40</v>
      </c>
      <c r="J722" s="227" t="str">
        <f t="shared" si="225"/>
        <v/>
      </c>
      <c r="K722" s="227" t="str">
        <f t="shared" si="226"/>
        <v/>
      </c>
      <c r="L722" s="227" t="str">
        <f t="shared" si="227"/>
        <v/>
      </c>
      <c r="M722" s="227" t="str">
        <f t="shared" si="228"/>
        <v/>
      </c>
    </row>
    <row r="723" spans="1:13" outlineLevel="1" x14ac:dyDescent="0.25">
      <c r="A723" s="141" t="str">
        <f t="shared" si="214"/>
        <v xml:space="preserve">Registrations; </v>
      </c>
      <c r="B723" s="256" t="s">
        <v>256</v>
      </c>
      <c r="E723" s="227" t="s">
        <v>139</v>
      </c>
      <c r="F723" s="227" t="s">
        <v>118</v>
      </c>
      <c r="G723" s="227" t="str">
        <f t="shared" si="222"/>
        <v>string</v>
      </c>
      <c r="H723" s="227" t="str">
        <f t="shared" si="223"/>
        <v/>
      </c>
      <c r="I723" s="227">
        <f t="shared" si="224"/>
        <v>40</v>
      </c>
      <c r="J723" s="227" t="str">
        <f t="shared" si="225"/>
        <v/>
      </c>
      <c r="K723" s="227" t="str">
        <f t="shared" si="226"/>
        <v/>
      </c>
      <c r="L723" s="227" t="str">
        <f t="shared" si="227"/>
        <v/>
      </c>
      <c r="M723" s="227" t="str">
        <f t="shared" si="228"/>
        <v/>
      </c>
    </row>
    <row r="724" spans="1:13" outlineLevel="1" x14ac:dyDescent="0.25">
      <c r="A724" s="141" t="str">
        <f t="shared" si="214"/>
        <v xml:space="preserve">Registrations; </v>
      </c>
      <c r="B724" s="256" t="s">
        <v>256</v>
      </c>
      <c r="E724" s="227" t="s">
        <v>140</v>
      </c>
      <c r="F724" s="227" t="s">
        <v>118</v>
      </c>
      <c r="G724" s="227" t="str">
        <f t="shared" si="222"/>
        <v>string</v>
      </c>
      <c r="H724" s="227" t="str">
        <f t="shared" si="223"/>
        <v/>
      </c>
      <c r="I724" s="227">
        <f t="shared" si="224"/>
        <v>10</v>
      </c>
      <c r="J724" s="227" t="str">
        <f t="shared" si="225"/>
        <v/>
      </c>
      <c r="K724" s="227" t="str">
        <f t="shared" si="226"/>
        <v/>
      </c>
      <c r="L724" s="227" t="str">
        <f t="shared" si="227"/>
        <v/>
      </c>
      <c r="M724" s="227" t="str">
        <f t="shared" si="228"/>
        <v>Yes</v>
      </c>
    </row>
    <row r="725" spans="1:13" outlineLevel="1" x14ac:dyDescent="0.25">
      <c r="A725" s="141" t="str">
        <f t="shared" si="214"/>
        <v xml:space="preserve">Registrations; </v>
      </c>
      <c r="B725" s="256" t="s">
        <v>256</v>
      </c>
      <c r="E725" s="227" t="s">
        <v>141</v>
      </c>
      <c r="F725" s="227" t="s">
        <v>118</v>
      </c>
      <c r="G725" s="227" t="str">
        <f t="shared" si="222"/>
        <v>string</v>
      </c>
      <c r="H725" s="227" t="str">
        <f t="shared" si="223"/>
        <v/>
      </c>
      <c r="I725" s="227">
        <f t="shared" si="224"/>
        <v>60</v>
      </c>
      <c r="J725" s="227" t="str">
        <f t="shared" si="225"/>
        <v/>
      </c>
      <c r="K725" s="227" t="str">
        <f t="shared" si="226"/>
        <v/>
      </c>
      <c r="L725" s="227" t="str">
        <f t="shared" si="227"/>
        <v/>
      </c>
      <c r="M725" s="227" t="str">
        <f t="shared" si="228"/>
        <v>Yes</v>
      </c>
    </row>
    <row r="726" spans="1:13" outlineLevel="1" x14ac:dyDescent="0.25">
      <c r="A726" s="141" t="str">
        <f t="shared" si="214"/>
        <v xml:space="preserve">Registrations; </v>
      </c>
      <c r="B726" s="256" t="s">
        <v>256</v>
      </c>
      <c r="E726" s="227" t="s">
        <v>142</v>
      </c>
      <c r="F726" s="227" t="s">
        <v>118</v>
      </c>
      <c r="G726" s="227" t="str">
        <f t="shared" si="222"/>
        <v>string</v>
      </c>
      <c r="H726" s="227" t="str">
        <f t="shared" si="223"/>
        <v/>
      </c>
      <c r="I726" s="227">
        <f t="shared" si="224"/>
        <v>40</v>
      </c>
      <c r="J726" s="227" t="str">
        <f t="shared" si="225"/>
        <v/>
      </c>
      <c r="K726" s="227" t="str">
        <f t="shared" si="226"/>
        <v/>
      </c>
      <c r="L726" s="227" t="str">
        <f t="shared" si="227"/>
        <v/>
      </c>
      <c r="M726" s="227" t="str">
        <f t="shared" si="228"/>
        <v/>
      </c>
    </row>
    <row r="727" spans="1:13" outlineLevel="1" x14ac:dyDescent="0.25">
      <c r="A727" s="141" t="str">
        <f t="shared" si="214"/>
        <v xml:space="preserve">Registrations; </v>
      </c>
      <c r="B727" s="256" t="s">
        <v>256</v>
      </c>
      <c r="E727" s="227" t="s">
        <v>143</v>
      </c>
      <c r="F727" s="227" t="s">
        <v>118</v>
      </c>
      <c r="G727" s="227" t="str">
        <f t="shared" si="222"/>
        <v>string</v>
      </c>
      <c r="H727" s="227" t="str">
        <f t="shared" si="223"/>
        <v/>
      </c>
      <c r="I727" s="227">
        <f t="shared" si="224"/>
        <v>40</v>
      </c>
      <c r="J727" s="227" t="str">
        <f t="shared" si="225"/>
        <v/>
      </c>
      <c r="K727" s="227" t="str">
        <f t="shared" si="226"/>
        <v/>
      </c>
      <c r="L727" s="227" t="str">
        <f t="shared" si="227"/>
        <v/>
      </c>
      <c r="M727" s="227" t="str">
        <f t="shared" si="228"/>
        <v/>
      </c>
    </row>
    <row r="728" spans="1:13" outlineLevel="1" x14ac:dyDescent="0.25">
      <c r="A728" s="141" t="str">
        <f t="shared" si="214"/>
        <v xml:space="preserve">Registrations; </v>
      </c>
      <c r="B728" s="256" t="s">
        <v>256</v>
      </c>
      <c r="E728" s="197" t="s">
        <v>144</v>
      </c>
      <c r="F728" s="197" t="s">
        <v>118</v>
      </c>
      <c r="G728" s="227" t="str">
        <f t="shared" si="222"/>
        <v>string</v>
      </c>
      <c r="H728" s="227" t="str">
        <f t="shared" si="223"/>
        <v/>
      </c>
      <c r="I728" s="227">
        <f t="shared" si="224"/>
        <v>10</v>
      </c>
      <c r="J728" s="227" t="str">
        <f t="shared" si="225"/>
        <v/>
      </c>
      <c r="K728" s="227" t="str">
        <f t="shared" si="226"/>
        <v/>
      </c>
      <c r="L728" s="227" t="str">
        <f t="shared" si="227"/>
        <v/>
      </c>
      <c r="M728" s="227" t="str">
        <f t="shared" si="228"/>
        <v/>
      </c>
    </row>
    <row r="729" spans="1:13" outlineLevel="1" x14ac:dyDescent="0.25">
      <c r="A729" s="141" t="str">
        <f t="shared" si="214"/>
        <v xml:space="preserve">Registrations; </v>
      </c>
      <c r="B729" s="256" t="s">
        <v>256</v>
      </c>
      <c r="E729" s="227" t="s">
        <v>145</v>
      </c>
      <c r="F729" s="227" t="s">
        <v>118</v>
      </c>
      <c r="G729" s="227" t="str">
        <f t="shared" si="222"/>
        <v>string</v>
      </c>
      <c r="H729" s="227" t="str">
        <f t="shared" si="223"/>
        <v/>
      </c>
      <c r="I729" s="227">
        <f t="shared" si="224"/>
        <v>40</v>
      </c>
      <c r="J729" s="227" t="str">
        <f t="shared" si="225"/>
        <v/>
      </c>
      <c r="K729" s="227" t="str">
        <f t="shared" si="226"/>
        <v/>
      </c>
      <c r="L729" s="227" t="str">
        <f t="shared" si="227"/>
        <v/>
      </c>
      <c r="M729" s="227" t="str">
        <f t="shared" si="228"/>
        <v/>
      </c>
    </row>
    <row r="730" spans="1:13" outlineLevel="1" x14ac:dyDescent="0.25">
      <c r="A730" s="141" t="str">
        <f t="shared" si="214"/>
        <v xml:space="preserve">Registrations; </v>
      </c>
      <c r="B730" s="256" t="s">
        <v>256</v>
      </c>
      <c r="E730" s="197" t="s">
        <v>146</v>
      </c>
      <c r="F730" s="197" t="s">
        <v>118</v>
      </c>
      <c r="G730" s="227" t="str">
        <f t="shared" si="222"/>
        <v>string</v>
      </c>
      <c r="H730" s="227" t="str">
        <f t="shared" si="223"/>
        <v/>
      </c>
      <c r="I730" s="227">
        <f t="shared" si="224"/>
        <v>3</v>
      </c>
      <c r="J730" s="227" t="str">
        <f t="shared" si="225"/>
        <v/>
      </c>
      <c r="K730" s="227" t="str">
        <f t="shared" si="226"/>
        <v/>
      </c>
      <c r="L730" s="227" t="str">
        <f t="shared" si="227"/>
        <v/>
      </c>
      <c r="M730" s="227" t="str">
        <f t="shared" si="228"/>
        <v/>
      </c>
    </row>
    <row r="731" spans="1:13" outlineLevel="1" x14ac:dyDescent="0.25">
      <c r="A731" s="141" t="str">
        <f t="shared" si="214"/>
        <v xml:space="preserve">Registrations; </v>
      </c>
      <c r="B731" s="256" t="s">
        <v>256</v>
      </c>
      <c r="E731" s="227" t="s">
        <v>147</v>
      </c>
      <c r="F731" s="227" t="s">
        <v>118</v>
      </c>
      <c r="G731" s="227" t="str">
        <f t="shared" si="222"/>
        <v>string</v>
      </c>
      <c r="H731" s="227" t="str">
        <f t="shared" si="223"/>
        <v/>
      </c>
      <c r="I731" s="227">
        <f t="shared" si="224"/>
        <v>3</v>
      </c>
      <c r="J731" s="227" t="str">
        <f t="shared" si="225"/>
        <v/>
      </c>
      <c r="K731" s="227" t="str">
        <f t="shared" si="226"/>
        <v/>
      </c>
      <c r="L731" s="227" t="str">
        <f t="shared" si="227"/>
        <v/>
      </c>
      <c r="M731" s="227" t="str">
        <f t="shared" si="228"/>
        <v/>
      </c>
    </row>
    <row r="732" spans="1:13" outlineLevel="1" x14ac:dyDescent="0.25">
      <c r="A732" s="141" t="str">
        <f t="shared" si="214"/>
        <v xml:space="preserve">Registrations; </v>
      </c>
      <c r="B732" s="256" t="s">
        <v>256</v>
      </c>
      <c r="C732" s="141" t="s">
        <v>148</v>
      </c>
      <c r="D732" s="227" t="s">
        <v>102</v>
      </c>
      <c r="E732" s="227" t="s">
        <v>149</v>
      </c>
      <c r="F732" s="227" t="s">
        <v>118</v>
      </c>
      <c r="G732" s="227" t="str">
        <f t="shared" si="222"/>
        <v>string</v>
      </c>
      <c r="H732" s="227" t="str">
        <f t="shared" si="223"/>
        <v/>
      </c>
      <c r="I732" s="227">
        <f t="shared" si="224"/>
        <v>4</v>
      </c>
      <c r="J732" s="227" t="str">
        <f t="shared" si="225"/>
        <v/>
      </c>
      <c r="K732" s="227" t="str">
        <f t="shared" si="226"/>
        <v/>
      </c>
      <c r="L732" s="227" t="str">
        <f t="shared" si="227"/>
        <v/>
      </c>
      <c r="M732" s="227" t="str">
        <f t="shared" si="228"/>
        <v>Yes</v>
      </c>
    </row>
    <row r="733" spans="1:13" outlineLevel="1" x14ac:dyDescent="0.25">
      <c r="A733" s="141" t="str">
        <f t="shared" si="214"/>
        <v xml:space="preserve">Registrations; </v>
      </c>
      <c r="B733" s="256" t="s">
        <v>256</v>
      </c>
      <c r="C733" s="141" t="s">
        <v>261</v>
      </c>
      <c r="E733" s="227" t="s">
        <v>150</v>
      </c>
      <c r="F733" s="227" t="s">
        <v>118</v>
      </c>
      <c r="G733" s="227" t="str">
        <f t="shared" si="222"/>
        <v>string</v>
      </c>
      <c r="H733" s="227" t="str">
        <f t="shared" si="223"/>
        <v/>
      </c>
      <c r="I733" s="227">
        <f t="shared" si="224"/>
        <v>40</v>
      </c>
      <c r="J733" s="227" t="str">
        <f t="shared" si="225"/>
        <v/>
      </c>
      <c r="K733" s="227" t="str">
        <f t="shared" si="226"/>
        <v/>
      </c>
      <c r="L733" s="227" t="str">
        <f t="shared" si="227"/>
        <v/>
      </c>
      <c r="M733" s="227" t="str">
        <f t="shared" si="228"/>
        <v/>
      </c>
    </row>
    <row r="734" spans="1:13" outlineLevel="1" x14ac:dyDescent="0.25">
      <c r="A734" s="141" t="str">
        <f t="shared" si="214"/>
        <v xml:space="preserve">Registrations; </v>
      </c>
      <c r="B734" s="256" t="s">
        <v>256</v>
      </c>
      <c r="E734" s="227" t="s">
        <v>151</v>
      </c>
      <c r="F734" s="227" t="s">
        <v>118</v>
      </c>
      <c r="G734" s="227" t="str">
        <f t="shared" si="222"/>
        <v>string</v>
      </c>
      <c r="H734" s="227" t="str">
        <f t="shared" si="223"/>
        <v/>
      </c>
      <c r="I734" s="227">
        <f t="shared" si="224"/>
        <v>40</v>
      </c>
      <c r="J734" s="227" t="str">
        <f t="shared" si="225"/>
        <v/>
      </c>
      <c r="K734" s="227" t="str">
        <f t="shared" si="226"/>
        <v/>
      </c>
      <c r="L734" s="227" t="str">
        <f t="shared" si="227"/>
        <v/>
      </c>
      <c r="M734" s="227" t="str">
        <f t="shared" si="228"/>
        <v/>
      </c>
    </row>
    <row r="735" spans="1:13" outlineLevel="1" x14ac:dyDescent="0.25">
      <c r="A735" s="141" t="str">
        <f t="shared" si="214"/>
        <v xml:space="preserve">Registrations; </v>
      </c>
      <c r="B735" s="256" t="s">
        <v>256</v>
      </c>
      <c r="E735" s="227" t="s">
        <v>152</v>
      </c>
      <c r="F735" s="227" t="s">
        <v>118</v>
      </c>
      <c r="G735" s="227" t="str">
        <f t="shared" si="222"/>
        <v>string</v>
      </c>
      <c r="H735" s="227" t="str">
        <f t="shared" si="223"/>
        <v/>
      </c>
      <c r="I735" s="227">
        <f t="shared" si="224"/>
        <v>40</v>
      </c>
      <c r="J735" s="227" t="str">
        <f t="shared" si="225"/>
        <v/>
      </c>
      <c r="K735" s="227" t="str">
        <f t="shared" si="226"/>
        <v/>
      </c>
      <c r="L735" s="227" t="str">
        <f t="shared" si="227"/>
        <v/>
      </c>
      <c r="M735" s="227" t="str">
        <f t="shared" si="228"/>
        <v/>
      </c>
    </row>
    <row r="736" spans="1:13" outlineLevel="1" x14ac:dyDescent="0.25">
      <c r="A736" s="141" t="str">
        <f t="shared" si="214"/>
        <v xml:space="preserve">Registrations; </v>
      </c>
      <c r="B736" s="256" t="s">
        <v>256</v>
      </c>
      <c r="E736" s="227" t="s">
        <v>153</v>
      </c>
      <c r="F736" s="227" t="s">
        <v>118</v>
      </c>
      <c r="G736" s="227" t="str">
        <f t="shared" si="222"/>
        <v>string</v>
      </c>
      <c r="H736" s="227" t="str">
        <f t="shared" si="223"/>
        <v/>
      </c>
      <c r="I736" s="227">
        <f t="shared" si="224"/>
        <v>40</v>
      </c>
      <c r="J736" s="227" t="str">
        <f t="shared" si="225"/>
        <v/>
      </c>
      <c r="K736" s="227" t="str">
        <f t="shared" si="226"/>
        <v/>
      </c>
      <c r="L736" s="227" t="str">
        <f t="shared" si="227"/>
        <v/>
      </c>
      <c r="M736" s="227" t="str">
        <f t="shared" si="228"/>
        <v/>
      </c>
    </row>
    <row r="737" spans="1:13" outlineLevel="1" x14ac:dyDescent="0.25">
      <c r="A737" s="141" t="str">
        <f t="shared" si="214"/>
        <v xml:space="preserve">Registrations; </v>
      </c>
      <c r="B737" s="256" t="s">
        <v>256</v>
      </c>
      <c r="E737" s="227" t="s">
        <v>154</v>
      </c>
      <c r="F737" s="227" t="s">
        <v>118</v>
      </c>
      <c r="G737" s="227" t="str">
        <f t="shared" si="222"/>
        <v>string</v>
      </c>
      <c r="H737" s="227" t="str">
        <f t="shared" si="223"/>
        <v/>
      </c>
      <c r="I737" s="227">
        <f t="shared" si="224"/>
        <v>30</v>
      </c>
      <c r="J737" s="227" t="str">
        <f t="shared" si="225"/>
        <v/>
      </c>
      <c r="K737" s="227" t="str">
        <f t="shared" si="226"/>
        <v/>
      </c>
      <c r="L737" s="227" t="str">
        <f t="shared" si="227"/>
        <v/>
      </c>
      <c r="M737" s="227" t="str">
        <f t="shared" si="228"/>
        <v>Yes</v>
      </c>
    </row>
    <row r="738" spans="1:13" outlineLevel="1" x14ac:dyDescent="0.25">
      <c r="A738" s="141" t="str">
        <f t="shared" si="214"/>
        <v xml:space="preserve">Registrations; </v>
      </c>
      <c r="B738" s="256" t="s">
        <v>256</v>
      </c>
      <c r="E738" s="227" t="s">
        <v>155</v>
      </c>
      <c r="F738" s="227" t="s">
        <v>118</v>
      </c>
      <c r="G738" s="227" t="str">
        <f t="shared" si="222"/>
        <v>string</v>
      </c>
      <c r="H738" s="227" t="str">
        <f t="shared" si="223"/>
        <v/>
      </c>
      <c r="I738" s="227">
        <f t="shared" si="224"/>
        <v>40</v>
      </c>
      <c r="J738" s="227" t="str">
        <f t="shared" si="225"/>
        <v/>
      </c>
      <c r="K738" s="227" t="str">
        <f t="shared" si="226"/>
        <v/>
      </c>
      <c r="L738" s="227" t="str">
        <f t="shared" si="227"/>
        <v/>
      </c>
      <c r="M738" s="227" t="str">
        <f t="shared" si="228"/>
        <v/>
      </c>
    </row>
    <row r="739" spans="1:13" outlineLevel="1" x14ac:dyDescent="0.25">
      <c r="A739" s="141" t="str">
        <f t="shared" si="214"/>
        <v xml:space="preserve">Registrations; </v>
      </c>
      <c r="B739" s="256" t="s">
        <v>256</v>
      </c>
      <c r="C739" s="141" t="s">
        <v>161</v>
      </c>
      <c r="D739" s="227" t="s">
        <v>118</v>
      </c>
      <c r="E739" s="227" t="s">
        <v>162</v>
      </c>
      <c r="F739" s="227" t="s">
        <v>118</v>
      </c>
      <c r="G739" s="227" t="str">
        <f t="shared" si="222"/>
        <v>string</v>
      </c>
      <c r="H739" s="227" t="str">
        <f t="shared" si="223"/>
        <v/>
      </c>
      <c r="I739" s="227">
        <f t="shared" si="224"/>
        <v>70</v>
      </c>
      <c r="J739" s="227" t="str">
        <f t="shared" si="225"/>
        <v/>
      </c>
      <c r="K739" s="227" t="str">
        <f t="shared" si="226"/>
        <v/>
      </c>
      <c r="L739" s="227" t="str">
        <f t="shared" si="227"/>
        <v/>
      </c>
      <c r="M739" s="227" t="str">
        <f t="shared" si="228"/>
        <v/>
      </c>
    </row>
    <row r="740" spans="1:13" outlineLevel="1" x14ac:dyDescent="0.25">
      <c r="A740" s="141" t="str">
        <f t="shared" si="214"/>
        <v xml:space="preserve">Registrations; </v>
      </c>
      <c r="B740" s="256" t="s">
        <v>256</v>
      </c>
      <c r="C740" s="258" t="s">
        <v>163</v>
      </c>
      <c r="D740" s="227" t="s">
        <v>118</v>
      </c>
      <c r="E740" s="227" t="s">
        <v>164</v>
      </c>
      <c r="F740" s="227" t="s">
        <v>118</v>
      </c>
      <c r="G740" s="227" t="str">
        <f t="shared" si="222"/>
        <v>string</v>
      </c>
      <c r="H740" s="227" t="str">
        <f t="shared" si="223"/>
        <v/>
      </c>
      <c r="I740" s="227">
        <f t="shared" si="224"/>
        <v>20</v>
      </c>
      <c r="J740" s="227" t="str">
        <f t="shared" si="225"/>
        <v/>
      </c>
      <c r="K740" s="227" t="str">
        <f t="shared" si="226"/>
        <v/>
      </c>
      <c r="L740" s="227" t="str">
        <f t="shared" si="227"/>
        <v/>
      </c>
      <c r="M740" s="227" t="str">
        <f t="shared" si="228"/>
        <v/>
      </c>
    </row>
    <row r="741" spans="1:13" outlineLevel="1" x14ac:dyDescent="0.25">
      <c r="A741" s="141" t="str">
        <f t="shared" ref="A741:A794" si="229">IF(B741="","",VLOOKUP(B741,mapping_result,2,FALSE))</f>
        <v xml:space="preserve">Registrations; </v>
      </c>
      <c r="B741" s="256" t="s">
        <v>256</v>
      </c>
      <c r="C741" s="258"/>
      <c r="E741" s="227" t="s">
        <v>165</v>
      </c>
      <c r="F741" s="227" t="s">
        <v>118</v>
      </c>
      <c r="G741" s="227" t="str">
        <f t="shared" si="222"/>
        <v>string</v>
      </c>
      <c r="H741" s="227" t="str">
        <f t="shared" si="223"/>
        <v/>
      </c>
      <c r="I741" s="227">
        <f t="shared" si="224"/>
        <v>10</v>
      </c>
      <c r="J741" s="227" t="str">
        <f t="shared" si="225"/>
        <v/>
      </c>
      <c r="K741" s="227" t="str">
        <f t="shared" si="226"/>
        <v/>
      </c>
      <c r="L741" s="227" t="str">
        <f t="shared" si="227"/>
        <v/>
      </c>
      <c r="M741" s="227" t="str">
        <f t="shared" si="228"/>
        <v/>
      </c>
    </row>
    <row r="742" spans="1:13" outlineLevel="1" x14ac:dyDescent="0.25">
      <c r="A742" s="141" t="str">
        <f t="shared" si="229"/>
        <v xml:space="preserve">Registrations; </v>
      </c>
      <c r="B742" s="256" t="s">
        <v>256</v>
      </c>
      <c r="C742" s="258" t="s">
        <v>166</v>
      </c>
      <c r="D742" s="227" t="s">
        <v>118</v>
      </c>
      <c r="E742" s="227" t="s">
        <v>164</v>
      </c>
      <c r="F742" s="227" t="s">
        <v>118</v>
      </c>
      <c r="G742" s="227" t="str">
        <f t="shared" si="222"/>
        <v>string</v>
      </c>
      <c r="H742" s="227" t="str">
        <f t="shared" si="223"/>
        <v/>
      </c>
      <c r="I742" s="227">
        <f t="shared" si="224"/>
        <v>20</v>
      </c>
      <c r="J742" s="227" t="str">
        <f t="shared" si="225"/>
        <v/>
      </c>
      <c r="K742" s="227" t="str">
        <f t="shared" si="226"/>
        <v/>
      </c>
      <c r="L742" s="227" t="str">
        <f t="shared" si="227"/>
        <v/>
      </c>
      <c r="M742" s="227" t="str">
        <f t="shared" si="228"/>
        <v/>
      </c>
    </row>
    <row r="743" spans="1:13" outlineLevel="1" x14ac:dyDescent="0.25">
      <c r="A743" s="141" t="str">
        <f t="shared" si="229"/>
        <v xml:space="preserve">Registrations; </v>
      </c>
      <c r="B743" s="256" t="s">
        <v>256</v>
      </c>
      <c r="C743" s="258"/>
      <c r="E743" s="227" t="s">
        <v>165</v>
      </c>
      <c r="F743" s="227" t="s">
        <v>118</v>
      </c>
      <c r="G743" s="227" t="str">
        <f t="shared" si="222"/>
        <v>string</v>
      </c>
      <c r="H743" s="227" t="str">
        <f t="shared" si="223"/>
        <v/>
      </c>
      <c r="I743" s="227">
        <f t="shared" si="224"/>
        <v>10</v>
      </c>
      <c r="J743" s="227" t="str">
        <f t="shared" si="225"/>
        <v/>
      </c>
      <c r="K743" s="227" t="str">
        <f t="shared" si="226"/>
        <v/>
      </c>
      <c r="L743" s="227" t="str">
        <f t="shared" si="227"/>
        <v/>
      </c>
      <c r="M743" s="227" t="str">
        <f t="shared" si="228"/>
        <v/>
      </c>
    </row>
    <row r="744" spans="1:13" outlineLevel="1" collapsed="1" x14ac:dyDescent="0.25">
      <c r="A744" s="141" t="str">
        <f t="shared" si="229"/>
        <v xml:space="preserve">Registrations; </v>
      </c>
      <c r="B744" s="256" t="s">
        <v>256</v>
      </c>
      <c r="C744" s="258" t="s">
        <v>167</v>
      </c>
      <c r="D744" s="227" t="s">
        <v>118</v>
      </c>
      <c r="E744" s="227" t="s">
        <v>164</v>
      </c>
      <c r="F744" s="227" t="s">
        <v>118</v>
      </c>
      <c r="G744" s="227" t="str">
        <f t="shared" si="222"/>
        <v>string</v>
      </c>
      <c r="H744" s="227" t="str">
        <f t="shared" si="223"/>
        <v/>
      </c>
      <c r="I744" s="227">
        <f t="shared" si="224"/>
        <v>20</v>
      </c>
      <c r="J744" s="227" t="str">
        <f t="shared" si="225"/>
        <v/>
      </c>
      <c r="K744" s="227" t="str">
        <f t="shared" si="226"/>
        <v/>
      </c>
      <c r="L744" s="227" t="str">
        <f t="shared" si="227"/>
        <v/>
      </c>
      <c r="M744" s="227" t="str">
        <f t="shared" si="228"/>
        <v/>
      </c>
    </row>
    <row r="745" spans="1:13" outlineLevel="1" x14ac:dyDescent="0.25">
      <c r="A745" s="141" t="str">
        <f t="shared" si="229"/>
        <v xml:space="preserve">Registrations; </v>
      </c>
      <c r="B745" s="256" t="s">
        <v>256</v>
      </c>
      <c r="E745" s="227" t="s">
        <v>165</v>
      </c>
      <c r="F745" s="227" t="s">
        <v>118</v>
      </c>
      <c r="G745" s="227" t="str">
        <f t="shared" si="222"/>
        <v>string</v>
      </c>
      <c r="H745" s="227" t="str">
        <f t="shared" si="223"/>
        <v/>
      </c>
      <c r="I745" s="227">
        <f t="shared" si="224"/>
        <v>10</v>
      </c>
      <c r="J745" s="227" t="str">
        <f t="shared" si="225"/>
        <v/>
      </c>
      <c r="K745" s="227" t="str">
        <f t="shared" si="226"/>
        <v/>
      </c>
      <c r="L745" s="227" t="str">
        <f t="shared" si="227"/>
        <v/>
      </c>
      <c r="M745" s="227" t="str">
        <f t="shared" si="228"/>
        <v/>
      </c>
    </row>
    <row r="746" spans="1:13" outlineLevel="1" x14ac:dyDescent="0.25">
      <c r="A746" s="141" t="str">
        <f t="shared" si="229"/>
        <v xml:space="preserve">Registrations; </v>
      </c>
      <c r="B746" s="256" t="s">
        <v>256</v>
      </c>
      <c r="C746" s="141" t="s">
        <v>168</v>
      </c>
      <c r="D746" s="227" t="s">
        <v>118</v>
      </c>
    </row>
    <row r="747" spans="1:13" outlineLevel="1" x14ac:dyDescent="0.25">
      <c r="A747" s="141" t="str">
        <f t="shared" si="229"/>
        <v xml:space="preserve">Registrations; </v>
      </c>
      <c r="B747" s="256" t="s">
        <v>256</v>
      </c>
      <c r="C747" s="258" t="s">
        <v>213</v>
      </c>
      <c r="D747" s="227" t="s">
        <v>118</v>
      </c>
      <c r="E747" s="227" t="s">
        <v>170</v>
      </c>
      <c r="F747" s="227" t="s">
        <v>118</v>
      </c>
      <c r="G747" s="227" t="str">
        <f t="shared" ref="G747:G759" si="230">VLOOKUP(E747,DI_schema,2,FALSE)</f>
        <v>string</v>
      </c>
      <c r="H747" s="227" t="str">
        <f t="shared" ref="H747:H759" si="231">VLOOKUP($E747,DI_schema,3,FALSE)</f>
        <v/>
      </c>
      <c r="I747" s="227">
        <f t="shared" ref="I747:I759" si="232">VLOOKUP($E747,DI_schema,4,FALSE)</f>
        <v>40</v>
      </c>
      <c r="J747" s="227" t="str">
        <f t="shared" ref="J747:J759" si="233">VLOOKUP($E747,DI_schema,5,FALSE)</f>
        <v/>
      </c>
      <c r="K747" s="227" t="str">
        <f t="shared" ref="K747:K759" si="234">VLOOKUP($E747,DI_schema,6,FALSE)</f>
        <v/>
      </c>
      <c r="L747" s="227" t="str">
        <f t="shared" ref="L747:L759" si="235">VLOOKUP($E747,DI_schema,7,FALSE)</f>
        <v/>
      </c>
      <c r="M747" s="227" t="str">
        <f t="shared" ref="M747:M759" si="236">IF(LEN(VLOOKUP($E747,DI_schema,8,FALSE))&gt;0,"Yes","")</f>
        <v/>
      </c>
    </row>
    <row r="748" spans="1:13" outlineLevel="1" x14ac:dyDescent="0.25">
      <c r="A748" s="141" t="str">
        <f t="shared" si="229"/>
        <v xml:space="preserve">Registrations; </v>
      </c>
      <c r="B748" s="256" t="s">
        <v>256</v>
      </c>
      <c r="E748" s="227" t="s">
        <v>137</v>
      </c>
      <c r="F748" s="227" t="s">
        <v>118</v>
      </c>
      <c r="G748" s="227" t="str">
        <f t="shared" si="230"/>
        <v>string</v>
      </c>
      <c r="H748" s="227" t="str">
        <f t="shared" si="231"/>
        <v/>
      </c>
      <c r="I748" s="227">
        <f t="shared" si="232"/>
        <v>10</v>
      </c>
      <c r="J748" s="227" t="str">
        <f t="shared" si="233"/>
        <v/>
      </c>
      <c r="K748" s="227" t="str">
        <f t="shared" si="234"/>
        <v/>
      </c>
      <c r="L748" s="227" t="str">
        <f t="shared" si="235"/>
        <v/>
      </c>
      <c r="M748" s="227" t="str">
        <f t="shared" si="236"/>
        <v/>
      </c>
    </row>
    <row r="749" spans="1:13" outlineLevel="1" x14ac:dyDescent="0.25">
      <c r="A749" s="141" t="str">
        <f t="shared" si="229"/>
        <v xml:space="preserve">Registrations; </v>
      </c>
      <c r="B749" s="256" t="s">
        <v>256</v>
      </c>
      <c r="E749" s="227" t="s">
        <v>138</v>
      </c>
      <c r="F749" s="227" t="s">
        <v>118</v>
      </c>
      <c r="G749" s="227" t="str">
        <f t="shared" si="230"/>
        <v>string</v>
      </c>
      <c r="H749" s="227" t="str">
        <f t="shared" si="231"/>
        <v/>
      </c>
      <c r="I749" s="227">
        <f t="shared" si="232"/>
        <v>40</v>
      </c>
      <c r="J749" s="227" t="str">
        <f t="shared" si="233"/>
        <v/>
      </c>
      <c r="K749" s="227" t="str">
        <f t="shared" si="234"/>
        <v/>
      </c>
      <c r="L749" s="227" t="str">
        <f t="shared" si="235"/>
        <v/>
      </c>
      <c r="M749" s="227" t="str">
        <f t="shared" si="236"/>
        <v/>
      </c>
    </row>
    <row r="750" spans="1:13" outlineLevel="1" x14ac:dyDescent="0.25">
      <c r="A750" s="141" t="str">
        <f t="shared" si="229"/>
        <v xml:space="preserve">Registrations; </v>
      </c>
      <c r="B750" s="256" t="s">
        <v>256</v>
      </c>
      <c r="E750" s="227" t="s">
        <v>139</v>
      </c>
      <c r="F750" s="227" t="s">
        <v>118</v>
      </c>
      <c r="G750" s="227" t="str">
        <f t="shared" si="230"/>
        <v>string</v>
      </c>
      <c r="H750" s="227" t="str">
        <f t="shared" si="231"/>
        <v/>
      </c>
      <c r="I750" s="227">
        <f t="shared" si="232"/>
        <v>40</v>
      </c>
      <c r="J750" s="227" t="str">
        <f t="shared" si="233"/>
        <v/>
      </c>
      <c r="K750" s="227" t="str">
        <f t="shared" si="234"/>
        <v/>
      </c>
      <c r="L750" s="227" t="str">
        <f t="shared" si="235"/>
        <v/>
      </c>
      <c r="M750" s="227" t="str">
        <f t="shared" si="236"/>
        <v/>
      </c>
    </row>
    <row r="751" spans="1:13" outlineLevel="1" x14ac:dyDescent="0.25">
      <c r="A751" s="141" t="str">
        <f t="shared" si="229"/>
        <v xml:space="preserve">Registrations; </v>
      </c>
      <c r="B751" s="256" t="s">
        <v>256</v>
      </c>
      <c r="E751" s="227" t="s">
        <v>140</v>
      </c>
      <c r="F751" s="227" t="s">
        <v>118</v>
      </c>
      <c r="G751" s="227" t="str">
        <f t="shared" si="230"/>
        <v>string</v>
      </c>
      <c r="H751" s="227" t="str">
        <f t="shared" si="231"/>
        <v/>
      </c>
      <c r="I751" s="227">
        <f t="shared" si="232"/>
        <v>10</v>
      </c>
      <c r="J751" s="227" t="str">
        <f t="shared" si="233"/>
        <v/>
      </c>
      <c r="K751" s="227" t="str">
        <f t="shared" si="234"/>
        <v/>
      </c>
      <c r="L751" s="227" t="str">
        <f t="shared" si="235"/>
        <v/>
      </c>
      <c r="M751" s="227" t="str">
        <f t="shared" si="236"/>
        <v>Yes</v>
      </c>
    </row>
    <row r="752" spans="1:13" outlineLevel="1" x14ac:dyDescent="0.25">
      <c r="A752" s="141" t="str">
        <f t="shared" si="229"/>
        <v xml:space="preserve">Registrations; </v>
      </c>
      <c r="B752" s="256" t="s">
        <v>256</v>
      </c>
      <c r="E752" s="227" t="s">
        <v>141</v>
      </c>
      <c r="F752" s="227" t="s">
        <v>102</v>
      </c>
      <c r="G752" s="227" t="str">
        <f t="shared" si="230"/>
        <v>string</v>
      </c>
      <c r="H752" s="227" t="str">
        <f t="shared" si="231"/>
        <v/>
      </c>
      <c r="I752" s="227">
        <f t="shared" si="232"/>
        <v>60</v>
      </c>
      <c r="J752" s="227" t="str">
        <f t="shared" si="233"/>
        <v/>
      </c>
      <c r="K752" s="227" t="str">
        <f t="shared" si="234"/>
        <v/>
      </c>
      <c r="L752" s="227" t="str">
        <f t="shared" si="235"/>
        <v/>
      </c>
      <c r="M752" s="227" t="str">
        <f t="shared" si="236"/>
        <v>Yes</v>
      </c>
    </row>
    <row r="753" spans="1:13" outlineLevel="1" x14ac:dyDescent="0.25">
      <c r="A753" s="141" t="str">
        <f t="shared" si="229"/>
        <v xml:space="preserve">Registrations; </v>
      </c>
      <c r="B753" s="256" t="s">
        <v>256</v>
      </c>
      <c r="E753" s="227" t="s">
        <v>142</v>
      </c>
      <c r="F753" s="227" t="s">
        <v>118</v>
      </c>
      <c r="G753" s="227" t="str">
        <f t="shared" si="230"/>
        <v>string</v>
      </c>
      <c r="H753" s="227" t="str">
        <f t="shared" si="231"/>
        <v/>
      </c>
      <c r="I753" s="227">
        <f t="shared" si="232"/>
        <v>40</v>
      </c>
      <c r="J753" s="227" t="str">
        <f t="shared" si="233"/>
        <v/>
      </c>
      <c r="K753" s="227" t="str">
        <f t="shared" si="234"/>
        <v/>
      </c>
      <c r="L753" s="227" t="str">
        <f t="shared" si="235"/>
        <v/>
      </c>
      <c r="M753" s="227" t="str">
        <f t="shared" si="236"/>
        <v/>
      </c>
    </row>
    <row r="754" spans="1:13" outlineLevel="1" x14ac:dyDescent="0.25">
      <c r="A754" s="141" t="str">
        <f t="shared" si="229"/>
        <v xml:space="preserve">Registrations; </v>
      </c>
      <c r="B754" s="256" t="s">
        <v>256</v>
      </c>
      <c r="E754" s="227" t="s">
        <v>143</v>
      </c>
      <c r="F754" s="227" t="s">
        <v>118</v>
      </c>
      <c r="G754" s="227" t="str">
        <f t="shared" si="230"/>
        <v>string</v>
      </c>
      <c r="H754" s="227" t="str">
        <f t="shared" si="231"/>
        <v/>
      </c>
      <c r="I754" s="227">
        <f t="shared" si="232"/>
        <v>40</v>
      </c>
      <c r="J754" s="227" t="str">
        <f t="shared" si="233"/>
        <v/>
      </c>
      <c r="K754" s="227" t="str">
        <f t="shared" si="234"/>
        <v/>
      </c>
      <c r="L754" s="227" t="str">
        <f t="shared" si="235"/>
        <v/>
      </c>
      <c r="M754" s="227" t="str">
        <f t="shared" si="236"/>
        <v/>
      </c>
    </row>
    <row r="755" spans="1:13" outlineLevel="1" x14ac:dyDescent="0.25">
      <c r="A755" s="141" t="str">
        <f t="shared" si="229"/>
        <v xml:space="preserve">Registrations; </v>
      </c>
      <c r="B755" s="256" t="s">
        <v>256</v>
      </c>
      <c r="E755" s="227" t="s">
        <v>144</v>
      </c>
      <c r="F755" s="227" t="s">
        <v>118</v>
      </c>
      <c r="G755" s="227" t="str">
        <f t="shared" si="230"/>
        <v>string</v>
      </c>
      <c r="H755" s="227" t="str">
        <f t="shared" si="231"/>
        <v/>
      </c>
      <c r="I755" s="227">
        <f t="shared" si="232"/>
        <v>10</v>
      </c>
      <c r="J755" s="227" t="str">
        <f t="shared" si="233"/>
        <v/>
      </c>
      <c r="K755" s="227" t="str">
        <f t="shared" si="234"/>
        <v/>
      </c>
      <c r="L755" s="227" t="str">
        <f t="shared" si="235"/>
        <v/>
      </c>
      <c r="M755" s="227" t="str">
        <f t="shared" si="236"/>
        <v/>
      </c>
    </row>
    <row r="756" spans="1:13" outlineLevel="1" x14ac:dyDescent="0.25">
      <c r="A756" s="141" t="str">
        <f t="shared" si="229"/>
        <v xml:space="preserve">Registrations; </v>
      </c>
      <c r="B756" s="256" t="s">
        <v>256</v>
      </c>
      <c r="E756" s="227" t="s">
        <v>145</v>
      </c>
      <c r="F756" s="227" t="s">
        <v>118</v>
      </c>
      <c r="G756" s="227" t="str">
        <f t="shared" si="230"/>
        <v>string</v>
      </c>
      <c r="H756" s="227" t="str">
        <f t="shared" si="231"/>
        <v/>
      </c>
      <c r="I756" s="227">
        <f t="shared" si="232"/>
        <v>40</v>
      </c>
      <c r="J756" s="227" t="str">
        <f t="shared" si="233"/>
        <v/>
      </c>
      <c r="K756" s="227" t="str">
        <f t="shared" si="234"/>
        <v/>
      </c>
      <c r="L756" s="227" t="str">
        <f t="shared" si="235"/>
        <v/>
      </c>
      <c r="M756" s="227" t="str">
        <f t="shared" si="236"/>
        <v/>
      </c>
    </row>
    <row r="757" spans="1:13" outlineLevel="1" x14ac:dyDescent="0.25">
      <c r="A757" s="141" t="str">
        <f t="shared" si="229"/>
        <v xml:space="preserve">Registrations; </v>
      </c>
      <c r="B757" s="256" t="s">
        <v>256</v>
      </c>
      <c r="E757" s="197" t="s">
        <v>146</v>
      </c>
      <c r="F757" s="197" t="s">
        <v>118</v>
      </c>
      <c r="G757" s="227" t="str">
        <f t="shared" si="230"/>
        <v>string</v>
      </c>
      <c r="H757" s="227" t="str">
        <f t="shared" si="231"/>
        <v/>
      </c>
      <c r="I757" s="227">
        <f t="shared" si="232"/>
        <v>3</v>
      </c>
      <c r="J757" s="227" t="str">
        <f t="shared" si="233"/>
        <v/>
      </c>
      <c r="K757" s="227" t="str">
        <f t="shared" si="234"/>
        <v/>
      </c>
      <c r="L757" s="227" t="str">
        <f t="shared" si="235"/>
        <v/>
      </c>
      <c r="M757" s="227" t="str">
        <f t="shared" si="236"/>
        <v/>
      </c>
    </row>
    <row r="758" spans="1:13" outlineLevel="1" x14ac:dyDescent="0.25">
      <c r="A758" s="141" t="str">
        <f t="shared" si="229"/>
        <v xml:space="preserve">Registrations; </v>
      </c>
      <c r="B758" s="256" t="s">
        <v>256</v>
      </c>
      <c r="E758" s="227" t="s">
        <v>171</v>
      </c>
      <c r="F758" s="227" t="s">
        <v>118</v>
      </c>
      <c r="G758" s="227" t="str">
        <f t="shared" si="230"/>
        <v>string</v>
      </c>
      <c r="H758" s="227" t="str">
        <f t="shared" si="231"/>
        <v/>
      </c>
      <c r="I758" s="227">
        <f t="shared" si="232"/>
        <v>40</v>
      </c>
      <c r="J758" s="227" t="str">
        <f t="shared" si="233"/>
        <v/>
      </c>
      <c r="K758" s="227" t="str">
        <f t="shared" si="234"/>
        <v/>
      </c>
      <c r="L758" s="227" t="str">
        <f t="shared" si="235"/>
        <v/>
      </c>
      <c r="M758" s="227" t="str">
        <f t="shared" si="236"/>
        <v/>
      </c>
    </row>
    <row r="759" spans="1:13" outlineLevel="1" x14ac:dyDescent="0.25">
      <c r="A759" s="141" t="str">
        <f t="shared" si="229"/>
        <v xml:space="preserve">Registrations; </v>
      </c>
      <c r="B759" s="256" t="s">
        <v>256</v>
      </c>
      <c r="E759" s="227" t="s">
        <v>147</v>
      </c>
      <c r="F759" s="227" t="s">
        <v>118</v>
      </c>
      <c r="G759" s="227" t="str">
        <f t="shared" si="230"/>
        <v>string</v>
      </c>
      <c r="H759" s="227" t="str">
        <f t="shared" si="231"/>
        <v/>
      </c>
      <c r="I759" s="227">
        <f t="shared" si="232"/>
        <v>3</v>
      </c>
      <c r="J759" s="227" t="str">
        <f t="shared" si="233"/>
        <v/>
      </c>
      <c r="K759" s="227" t="str">
        <f t="shared" si="234"/>
        <v/>
      </c>
      <c r="L759" s="227" t="str">
        <f t="shared" si="235"/>
        <v/>
      </c>
      <c r="M759" s="227" t="str">
        <f t="shared" si="236"/>
        <v/>
      </c>
    </row>
    <row r="760" spans="1:13" outlineLevel="1" x14ac:dyDescent="0.25">
      <c r="A760" s="141" t="str">
        <f t="shared" si="229"/>
        <v xml:space="preserve">Registrations; </v>
      </c>
      <c r="B760" s="256" t="s">
        <v>256</v>
      </c>
      <c r="C760" s="259" t="s">
        <v>172</v>
      </c>
      <c r="D760" s="258"/>
      <c r="E760" s="258"/>
      <c r="F760" s="258"/>
    </row>
    <row r="761" spans="1:13" outlineLevel="1" x14ac:dyDescent="0.25">
      <c r="A761" s="141" t="str">
        <f t="shared" si="229"/>
        <v xml:space="preserve">Registrations; </v>
      </c>
      <c r="B761" s="256" t="s">
        <v>256</v>
      </c>
      <c r="C761" s="258" t="s">
        <v>173</v>
      </c>
      <c r="D761" s="227" t="s">
        <v>118</v>
      </c>
      <c r="E761" s="227" t="s">
        <v>174</v>
      </c>
      <c r="F761" s="227" t="s">
        <v>102</v>
      </c>
      <c r="G761" s="227" t="str">
        <f t="shared" ref="G761:G786" si="237">VLOOKUP(E761,DI_schema,2,FALSE)</f>
        <v>string</v>
      </c>
      <c r="H761" s="227" t="str">
        <f t="shared" ref="H761:H786" si="238">VLOOKUP($E761,DI_schema,3,FALSE)</f>
        <v/>
      </c>
      <c r="I761" s="227">
        <f t="shared" ref="I761:I786" si="239">VLOOKUP($E761,DI_schema,4,FALSE)</f>
        <v>10</v>
      </c>
      <c r="J761" s="227" t="str">
        <f t="shared" ref="J761:J786" si="240">VLOOKUP($E761,DI_schema,5,FALSE)</f>
        <v/>
      </c>
      <c r="K761" s="227" t="str">
        <f t="shared" ref="K761:K786" si="241">VLOOKUP($E761,DI_schema,6,FALSE)</f>
        <v/>
      </c>
      <c r="L761" s="227" t="str">
        <f t="shared" ref="L761:L786" si="242">VLOOKUP($E761,DI_schema,7,FALSE)</f>
        <v/>
      </c>
      <c r="M761" s="227" t="str">
        <f t="shared" ref="M761:M786" si="243">IF(LEN(VLOOKUP($E761,DI_schema,8,FALSE))&gt;0,"Yes","")</f>
        <v/>
      </c>
    </row>
    <row r="762" spans="1:13" outlineLevel="1" x14ac:dyDescent="0.25">
      <c r="A762" s="141" t="str">
        <f t="shared" si="229"/>
        <v xml:space="preserve">Registrations; </v>
      </c>
      <c r="B762" s="256" t="s">
        <v>256</v>
      </c>
      <c r="E762" s="227" t="s">
        <v>144</v>
      </c>
      <c r="F762" s="227" t="s">
        <v>118</v>
      </c>
      <c r="G762" s="227" t="str">
        <f t="shared" si="237"/>
        <v>string</v>
      </c>
      <c r="H762" s="227" t="str">
        <f t="shared" si="238"/>
        <v/>
      </c>
      <c r="I762" s="227">
        <f t="shared" si="239"/>
        <v>10</v>
      </c>
      <c r="J762" s="227" t="str">
        <f t="shared" si="240"/>
        <v/>
      </c>
      <c r="K762" s="227" t="str">
        <f t="shared" si="241"/>
        <v/>
      </c>
      <c r="L762" s="227" t="str">
        <f t="shared" si="242"/>
        <v/>
      </c>
      <c r="M762" s="227" t="str">
        <f t="shared" si="243"/>
        <v/>
      </c>
    </row>
    <row r="763" spans="1:13" outlineLevel="1" x14ac:dyDescent="0.25">
      <c r="A763" s="141" t="str">
        <f t="shared" si="229"/>
        <v xml:space="preserve">Registrations; </v>
      </c>
      <c r="B763" s="256" t="s">
        <v>256</v>
      </c>
      <c r="E763" s="227" t="s">
        <v>145</v>
      </c>
      <c r="F763" s="227" t="s">
        <v>118</v>
      </c>
      <c r="G763" s="227" t="str">
        <f t="shared" si="237"/>
        <v>string</v>
      </c>
      <c r="H763" s="227" t="str">
        <f t="shared" si="238"/>
        <v/>
      </c>
      <c r="I763" s="227">
        <f t="shared" si="239"/>
        <v>40</v>
      </c>
      <c r="J763" s="227" t="str">
        <f t="shared" si="240"/>
        <v/>
      </c>
      <c r="K763" s="227" t="str">
        <f t="shared" si="241"/>
        <v/>
      </c>
      <c r="L763" s="227" t="str">
        <f t="shared" si="242"/>
        <v/>
      </c>
      <c r="M763" s="227" t="str">
        <f t="shared" si="243"/>
        <v/>
      </c>
    </row>
    <row r="764" spans="1:13" outlineLevel="1" x14ac:dyDescent="0.25">
      <c r="A764" s="141" t="str">
        <f t="shared" si="229"/>
        <v xml:space="preserve">Registrations; </v>
      </c>
      <c r="B764" s="256" t="s">
        <v>256</v>
      </c>
      <c r="E764" s="227" t="s">
        <v>147</v>
      </c>
      <c r="F764" s="227" t="s">
        <v>118</v>
      </c>
      <c r="G764" s="227" t="str">
        <f t="shared" si="237"/>
        <v>string</v>
      </c>
      <c r="H764" s="227" t="str">
        <f t="shared" si="238"/>
        <v/>
      </c>
      <c r="I764" s="227">
        <f t="shared" si="239"/>
        <v>3</v>
      </c>
      <c r="J764" s="227" t="str">
        <f t="shared" si="240"/>
        <v/>
      </c>
      <c r="K764" s="227" t="str">
        <f t="shared" si="241"/>
        <v/>
      </c>
      <c r="L764" s="227" t="str">
        <f t="shared" si="242"/>
        <v/>
      </c>
      <c r="M764" s="227" t="str">
        <f t="shared" si="243"/>
        <v/>
      </c>
    </row>
    <row r="765" spans="1:13" outlineLevel="1" x14ac:dyDescent="0.25">
      <c r="A765" s="141" t="str">
        <f t="shared" si="229"/>
        <v xml:space="preserve">Registrations; </v>
      </c>
      <c r="B765" s="256" t="s">
        <v>256</v>
      </c>
      <c r="C765" s="141" t="s">
        <v>175</v>
      </c>
      <c r="D765" s="227" t="s">
        <v>118</v>
      </c>
      <c r="E765" s="227" t="s">
        <v>176</v>
      </c>
      <c r="F765" s="227" t="s">
        <v>118</v>
      </c>
      <c r="G765" s="227" t="str">
        <f t="shared" si="237"/>
        <v>string</v>
      </c>
      <c r="H765" s="227" t="str">
        <f t="shared" si="238"/>
        <v/>
      </c>
      <c r="I765" s="227">
        <f t="shared" si="239"/>
        <v>40</v>
      </c>
      <c r="J765" s="227" t="str">
        <f t="shared" si="240"/>
        <v/>
      </c>
      <c r="K765" s="227" t="str">
        <f t="shared" si="241"/>
        <v/>
      </c>
      <c r="L765" s="227" t="str">
        <f t="shared" si="242"/>
        <v/>
      </c>
      <c r="M765" s="227" t="str">
        <f t="shared" si="243"/>
        <v/>
      </c>
    </row>
    <row r="766" spans="1:13" outlineLevel="1" x14ac:dyDescent="0.25">
      <c r="A766" s="141" t="str">
        <f t="shared" si="229"/>
        <v xml:space="preserve">Registrations; </v>
      </c>
      <c r="B766" s="256" t="s">
        <v>256</v>
      </c>
      <c r="C766" s="258" t="s">
        <v>214</v>
      </c>
      <c r="D766" s="227" t="s">
        <v>118</v>
      </c>
      <c r="E766" s="227" t="s">
        <v>162</v>
      </c>
      <c r="F766" s="227" t="s">
        <v>118</v>
      </c>
      <c r="G766" s="227" t="str">
        <f t="shared" si="237"/>
        <v>string</v>
      </c>
      <c r="H766" s="227" t="str">
        <f t="shared" si="238"/>
        <v/>
      </c>
      <c r="I766" s="227">
        <f t="shared" si="239"/>
        <v>70</v>
      </c>
      <c r="J766" s="227" t="str">
        <f t="shared" si="240"/>
        <v/>
      </c>
      <c r="K766" s="227" t="str">
        <f t="shared" si="241"/>
        <v/>
      </c>
      <c r="L766" s="227" t="str">
        <f t="shared" si="242"/>
        <v/>
      </c>
      <c r="M766" s="227" t="str">
        <f t="shared" si="243"/>
        <v/>
      </c>
    </row>
    <row r="767" spans="1:13" outlineLevel="1" x14ac:dyDescent="0.25">
      <c r="A767" s="141" t="str">
        <f t="shared" si="229"/>
        <v xml:space="preserve">Registrations; </v>
      </c>
      <c r="B767" s="256" t="s">
        <v>256</v>
      </c>
      <c r="C767" s="258" t="s">
        <v>262</v>
      </c>
      <c r="D767" s="227" t="s">
        <v>118</v>
      </c>
      <c r="E767" s="227" t="s">
        <v>164</v>
      </c>
      <c r="F767" s="227" t="s">
        <v>118</v>
      </c>
      <c r="G767" s="227" t="str">
        <f t="shared" si="237"/>
        <v>string</v>
      </c>
      <c r="H767" s="227" t="str">
        <f t="shared" si="238"/>
        <v/>
      </c>
      <c r="I767" s="227">
        <f t="shared" si="239"/>
        <v>20</v>
      </c>
      <c r="J767" s="227" t="str">
        <f t="shared" si="240"/>
        <v/>
      </c>
      <c r="K767" s="227" t="str">
        <f t="shared" si="241"/>
        <v/>
      </c>
      <c r="L767" s="227" t="str">
        <f t="shared" si="242"/>
        <v/>
      </c>
      <c r="M767" s="227" t="str">
        <f t="shared" si="243"/>
        <v/>
      </c>
    </row>
    <row r="768" spans="1:13" outlineLevel="1" x14ac:dyDescent="0.25">
      <c r="A768" s="141" t="str">
        <f t="shared" si="229"/>
        <v xml:space="preserve">Registrations; </v>
      </c>
      <c r="B768" s="256" t="s">
        <v>256</v>
      </c>
      <c r="C768" s="258"/>
      <c r="E768" s="227" t="s">
        <v>165</v>
      </c>
      <c r="F768" s="227" t="s">
        <v>118</v>
      </c>
      <c r="G768" s="227" t="str">
        <f t="shared" si="237"/>
        <v>string</v>
      </c>
      <c r="H768" s="227" t="str">
        <f t="shared" si="238"/>
        <v/>
      </c>
      <c r="I768" s="227">
        <f t="shared" si="239"/>
        <v>10</v>
      </c>
      <c r="J768" s="227" t="str">
        <f t="shared" si="240"/>
        <v/>
      </c>
      <c r="K768" s="227" t="str">
        <f t="shared" si="241"/>
        <v/>
      </c>
      <c r="L768" s="227" t="str">
        <f t="shared" si="242"/>
        <v/>
      </c>
      <c r="M768" s="227" t="str">
        <f t="shared" si="243"/>
        <v/>
      </c>
    </row>
    <row r="769" spans="1:13" outlineLevel="1" x14ac:dyDescent="0.25">
      <c r="A769" s="141" t="str">
        <f t="shared" si="229"/>
        <v xml:space="preserve">Registrations; </v>
      </c>
      <c r="B769" s="256" t="s">
        <v>256</v>
      </c>
      <c r="C769" s="258" t="s">
        <v>263</v>
      </c>
      <c r="D769" s="227" t="s">
        <v>118</v>
      </c>
      <c r="E769" s="227" t="s">
        <v>164</v>
      </c>
      <c r="F769" s="227" t="s">
        <v>118</v>
      </c>
      <c r="G769" s="227" t="str">
        <f t="shared" si="237"/>
        <v>string</v>
      </c>
      <c r="H769" s="227" t="str">
        <f t="shared" si="238"/>
        <v/>
      </c>
      <c r="I769" s="227">
        <f t="shared" si="239"/>
        <v>20</v>
      </c>
      <c r="J769" s="227" t="str">
        <f t="shared" si="240"/>
        <v/>
      </c>
      <c r="K769" s="227" t="str">
        <f t="shared" si="241"/>
        <v/>
      </c>
      <c r="L769" s="227" t="str">
        <f t="shared" si="242"/>
        <v/>
      </c>
      <c r="M769" s="227" t="str">
        <f t="shared" si="243"/>
        <v/>
      </c>
    </row>
    <row r="770" spans="1:13" outlineLevel="1" collapsed="1" x14ac:dyDescent="0.25">
      <c r="A770" s="141" t="str">
        <f t="shared" si="229"/>
        <v xml:space="preserve">Registrations; </v>
      </c>
      <c r="B770" s="256" t="s">
        <v>256</v>
      </c>
      <c r="C770" s="258"/>
      <c r="E770" s="227" t="s">
        <v>165</v>
      </c>
      <c r="F770" s="227" t="s">
        <v>118</v>
      </c>
      <c r="G770" s="227" t="str">
        <f t="shared" si="237"/>
        <v>string</v>
      </c>
      <c r="H770" s="227" t="str">
        <f t="shared" si="238"/>
        <v/>
      </c>
      <c r="I770" s="227">
        <f t="shared" si="239"/>
        <v>10</v>
      </c>
      <c r="J770" s="227" t="str">
        <f t="shared" si="240"/>
        <v/>
      </c>
      <c r="K770" s="227" t="str">
        <f t="shared" si="241"/>
        <v/>
      </c>
      <c r="L770" s="227" t="str">
        <f t="shared" si="242"/>
        <v/>
      </c>
      <c r="M770" s="227" t="str">
        <f t="shared" si="243"/>
        <v/>
      </c>
    </row>
    <row r="771" spans="1:13" outlineLevel="1" x14ac:dyDescent="0.25">
      <c r="A771" s="141" t="str">
        <f t="shared" si="229"/>
        <v xml:space="preserve">Registrations; </v>
      </c>
      <c r="B771" s="256" t="s">
        <v>256</v>
      </c>
      <c r="C771" s="258" t="s">
        <v>264</v>
      </c>
      <c r="D771" s="227" t="s">
        <v>118</v>
      </c>
      <c r="E771" s="227" t="s">
        <v>164</v>
      </c>
      <c r="F771" s="227" t="s">
        <v>118</v>
      </c>
      <c r="G771" s="227" t="str">
        <f t="shared" si="237"/>
        <v>string</v>
      </c>
      <c r="H771" s="227" t="str">
        <f t="shared" si="238"/>
        <v/>
      </c>
      <c r="I771" s="227">
        <f t="shared" si="239"/>
        <v>20</v>
      </c>
      <c r="J771" s="227" t="str">
        <f t="shared" si="240"/>
        <v/>
      </c>
      <c r="K771" s="227" t="str">
        <f t="shared" si="241"/>
        <v/>
      </c>
      <c r="L771" s="227" t="str">
        <f t="shared" si="242"/>
        <v/>
      </c>
      <c r="M771" s="227" t="str">
        <f t="shared" si="243"/>
        <v/>
      </c>
    </row>
    <row r="772" spans="1:13" outlineLevel="1" x14ac:dyDescent="0.25">
      <c r="A772" s="141" t="str">
        <f t="shared" si="229"/>
        <v xml:space="preserve">Registrations; </v>
      </c>
      <c r="B772" s="256" t="s">
        <v>256</v>
      </c>
      <c r="C772" s="258"/>
      <c r="E772" s="227" t="s">
        <v>165</v>
      </c>
      <c r="F772" s="227" t="s">
        <v>118</v>
      </c>
      <c r="G772" s="227" t="str">
        <f t="shared" si="237"/>
        <v>string</v>
      </c>
      <c r="H772" s="227" t="str">
        <f t="shared" si="238"/>
        <v/>
      </c>
      <c r="I772" s="227">
        <f t="shared" si="239"/>
        <v>10</v>
      </c>
      <c r="J772" s="227" t="str">
        <f t="shared" si="240"/>
        <v/>
      </c>
      <c r="K772" s="227" t="str">
        <f t="shared" si="241"/>
        <v/>
      </c>
      <c r="L772" s="227" t="str">
        <f t="shared" si="242"/>
        <v/>
      </c>
      <c r="M772" s="227" t="str">
        <f t="shared" si="243"/>
        <v/>
      </c>
    </row>
    <row r="773" spans="1:13" outlineLevel="1" x14ac:dyDescent="0.25">
      <c r="A773" s="141" t="str">
        <f t="shared" si="229"/>
        <v xml:space="preserve">Registrations; </v>
      </c>
      <c r="B773" s="256" t="s">
        <v>256</v>
      </c>
      <c r="C773" s="258" t="s">
        <v>265</v>
      </c>
      <c r="D773" s="227" t="s">
        <v>118</v>
      </c>
      <c r="E773" s="227" t="s">
        <v>170</v>
      </c>
      <c r="F773" s="227" t="s">
        <v>118</v>
      </c>
      <c r="G773" s="227" t="str">
        <f t="shared" si="237"/>
        <v>string</v>
      </c>
      <c r="H773" s="227" t="str">
        <f t="shared" si="238"/>
        <v/>
      </c>
      <c r="I773" s="227">
        <f t="shared" si="239"/>
        <v>40</v>
      </c>
      <c r="J773" s="227" t="str">
        <f t="shared" si="240"/>
        <v/>
      </c>
      <c r="K773" s="227" t="str">
        <f t="shared" si="241"/>
        <v/>
      </c>
      <c r="L773" s="227" t="str">
        <f t="shared" si="242"/>
        <v/>
      </c>
      <c r="M773" s="227" t="str">
        <f t="shared" si="243"/>
        <v/>
      </c>
    </row>
    <row r="774" spans="1:13" outlineLevel="1" x14ac:dyDescent="0.25">
      <c r="A774" s="141" t="str">
        <f t="shared" si="229"/>
        <v xml:space="preserve">Registrations; </v>
      </c>
      <c r="B774" s="256" t="s">
        <v>256</v>
      </c>
      <c r="E774" s="227" t="s">
        <v>137</v>
      </c>
      <c r="F774" s="227" t="s">
        <v>118</v>
      </c>
      <c r="G774" s="227" t="str">
        <f t="shared" si="237"/>
        <v>string</v>
      </c>
      <c r="H774" s="227" t="str">
        <f t="shared" si="238"/>
        <v/>
      </c>
      <c r="I774" s="227">
        <f t="shared" si="239"/>
        <v>10</v>
      </c>
      <c r="J774" s="227" t="str">
        <f t="shared" si="240"/>
        <v/>
      </c>
      <c r="K774" s="227" t="str">
        <f t="shared" si="241"/>
        <v/>
      </c>
      <c r="L774" s="227" t="str">
        <f t="shared" si="242"/>
        <v/>
      </c>
      <c r="M774" s="227" t="str">
        <f t="shared" si="243"/>
        <v/>
      </c>
    </row>
    <row r="775" spans="1:13" outlineLevel="1" x14ac:dyDescent="0.25">
      <c r="A775" s="141" t="str">
        <f t="shared" si="229"/>
        <v xml:space="preserve">Registrations; </v>
      </c>
      <c r="B775" s="256" t="s">
        <v>256</v>
      </c>
      <c r="E775" s="227" t="s">
        <v>138</v>
      </c>
      <c r="F775" s="227" t="s">
        <v>118</v>
      </c>
      <c r="G775" s="227" t="str">
        <f t="shared" si="237"/>
        <v>string</v>
      </c>
      <c r="H775" s="227" t="str">
        <f t="shared" si="238"/>
        <v/>
      </c>
      <c r="I775" s="227">
        <f t="shared" si="239"/>
        <v>40</v>
      </c>
      <c r="J775" s="227" t="str">
        <f t="shared" si="240"/>
        <v/>
      </c>
      <c r="K775" s="227" t="str">
        <f t="shared" si="241"/>
        <v/>
      </c>
      <c r="L775" s="227" t="str">
        <f t="shared" si="242"/>
        <v/>
      </c>
      <c r="M775" s="227" t="str">
        <f t="shared" si="243"/>
        <v/>
      </c>
    </row>
    <row r="776" spans="1:13" outlineLevel="1" x14ac:dyDescent="0.25">
      <c r="A776" s="141" t="str">
        <f t="shared" si="229"/>
        <v xml:space="preserve">Registrations; </v>
      </c>
      <c r="B776" s="256" t="s">
        <v>256</v>
      </c>
      <c r="E776" s="227" t="s">
        <v>139</v>
      </c>
      <c r="F776" s="227" t="s">
        <v>118</v>
      </c>
      <c r="G776" s="227" t="str">
        <f t="shared" si="237"/>
        <v>string</v>
      </c>
      <c r="H776" s="227" t="str">
        <f t="shared" si="238"/>
        <v/>
      </c>
      <c r="I776" s="227">
        <f t="shared" si="239"/>
        <v>40</v>
      </c>
      <c r="J776" s="227" t="str">
        <f t="shared" si="240"/>
        <v/>
      </c>
      <c r="K776" s="227" t="str">
        <f t="shared" si="241"/>
        <v/>
      </c>
      <c r="L776" s="227" t="str">
        <f t="shared" si="242"/>
        <v/>
      </c>
      <c r="M776" s="227" t="str">
        <f t="shared" si="243"/>
        <v/>
      </c>
    </row>
    <row r="777" spans="1:13" outlineLevel="1" x14ac:dyDescent="0.25">
      <c r="A777" s="141" t="str">
        <f t="shared" si="229"/>
        <v xml:space="preserve">Registrations; </v>
      </c>
      <c r="B777" s="256" t="s">
        <v>256</v>
      </c>
      <c r="E777" s="227" t="s">
        <v>140</v>
      </c>
      <c r="F777" s="227" t="s">
        <v>118</v>
      </c>
      <c r="G777" s="227" t="str">
        <f t="shared" si="237"/>
        <v>string</v>
      </c>
      <c r="H777" s="227" t="str">
        <f t="shared" si="238"/>
        <v/>
      </c>
      <c r="I777" s="227">
        <f t="shared" si="239"/>
        <v>10</v>
      </c>
      <c r="J777" s="227" t="str">
        <f t="shared" si="240"/>
        <v/>
      </c>
      <c r="K777" s="227" t="str">
        <f t="shared" si="241"/>
        <v/>
      </c>
      <c r="L777" s="227" t="str">
        <f t="shared" si="242"/>
        <v/>
      </c>
      <c r="M777" s="227" t="str">
        <f t="shared" si="243"/>
        <v>Yes</v>
      </c>
    </row>
    <row r="778" spans="1:13" outlineLevel="1" x14ac:dyDescent="0.25">
      <c r="A778" s="141" t="str">
        <f t="shared" si="229"/>
        <v xml:space="preserve">Registrations; </v>
      </c>
      <c r="B778" s="256" t="s">
        <v>256</v>
      </c>
      <c r="E778" s="227" t="s">
        <v>141</v>
      </c>
      <c r="F778" s="227" t="s">
        <v>102</v>
      </c>
      <c r="G778" s="227" t="str">
        <f t="shared" si="237"/>
        <v>string</v>
      </c>
      <c r="H778" s="227" t="str">
        <f t="shared" si="238"/>
        <v/>
      </c>
      <c r="I778" s="227">
        <f t="shared" si="239"/>
        <v>60</v>
      </c>
      <c r="J778" s="227" t="str">
        <f t="shared" si="240"/>
        <v/>
      </c>
      <c r="K778" s="227" t="str">
        <f t="shared" si="241"/>
        <v/>
      </c>
      <c r="L778" s="227" t="str">
        <f t="shared" si="242"/>
        <v/>
      </c>
      <c r="M778" s="227" t="str">
        <f t="shared" si="243"/>
        <v>Yes</v>
      </c>
    </row>
    <row r="779" spans="1:13" outlineLevel="1" x14ac:dyDescent="0.25">
      <c r="A779" s="141" t="str">
        <f t="shared" si="229"/>
        <v xml:space="preserve">Registrations; </v>
      </c>
      <c r="B779" s="256" t="s">
        <v>256</v>
      </c>
      <c r="E779" s="227" t="s">
        <v>142</v>
      </c>
      <c r="F779" s="227" t="s">
        <v>118</v>
      </c>
      <c r="G779" s="227" t="str">
        <f t="shared" si="237"/>
        <v>string</v>
      </c>
      <c r="H779" s="227" t="str">
        <f t="shared" si="238"/>
        <v/>
      </c>
      <c r="I779" s="227">
        <f t="shared" si="239"/>
        <v>40</v>
      </c>
      <c r="J779" s="227" t="str">
        <f t="shared" si="240"/>
        <v/>
      </c>
      <c r="K779" s="227" t="str">
        <f t="shared" si="241"/>
        <v/>
      </c>
      <c r="L779" s="227" t="str">
        <f t="shared" si="242"/>
        <v/>
      </c>
      <c r="M779" s="227" t="str">
        <f t="shared" si="243"/>
        <v/>
      </c>
    </row>
    <row r="780" spans="1:13" outlineLevel="1" x14ac:dyDescent="0.25">
      <c r="A780" s="141" t="str">
        <f t="shared" si="229"/>
        <v xml:space="preserve">Registrations; </v>
      </c>
      <c r="B780" s="256" t="s">
        <v>256</v>
      </c>
      <c r="E780" s="227" t="s">
        <v>143</v>
      </c>
      <c r="F780" s="227" t="s">
        <v>118</v>
      </c>
      <c r="G780" s="227" t="str">
        <f t="shared" si="237"/>
        <v>string</v>
      </c>
      <c r="H780" s="227" t="str">
        <f t="shared" si="238"/>
        <v/>
      </c>
      <c r="I780" s="227">
        <f t="shared" si="239"/>
        <v>40</v>
      </c>
      <c r="J780" s="227" t="str">
        <f t="shared" si="240"/>
        <v/>
      </c>
      <c r="K780" s="227" t="str">
        <f t="shared" si="241"/>
        <v/>
      </c>
      <c r="L780" s="227" t="str">
        <f t="shared" si="242"/>
        <v/>
      </c>
      <c r="M780" s="227" t="str">
        <f t="shared" si="243"/>
        <v/>
      </c>
    </row>
    <row r="781" spans="1:13" outlineLevel="1" x14ac:dyDescent="0.25">
      <c r="A781" s="141" t="str">
        <f t="shared" si="229"/>
        <v xml:space="preserve">Registrations; </v>
      </c>
      <c r="B781" s="256" t="s">
        <v>256</v>
      </c>
      <c r="E781" s="227" t="s">
        <v>144</v>
      </c>
      <c r="F781" s="227" t="s">
        <v>118</v>
      </c>
      <c r="G781" s="227" t="str">
        <f t="shared" si="237"/>
        <v>string</v>
      </c>
      <c r="H781" s="227" t="str">
        <f t="shared" si="238"/>
        <v/>
      </c>
      <c r="I781" s="227">
        <f t="shared" si="239"/>
        <v>10</v>
      </c>
      <c r="J781" s="227" t="str">
        <f t="shared" si="240"/>
        <v/>
      </c>
      <c r="K781" s="227" t="str">
        <f t="shared" si="241"/>
        <v/>
      </c>
      <c r="L781" s="227" t="str">
        <f t="shared" si="242"/>
        <v/>
      </c>
      <c r="M781" s="227" t="str">
        <f t="shared" si="243"/>
        <v/>
      </c>
    </row>
    <row r="782" spans="1:13" outlineLevel="1" x14ac:dyDescent="0.25">
      <c r="A782" s="141" t="str">
        <f t="shared" si="229"/>
        <v xml:space="preserve">Registrations; </v>
      </c>
      <c r="B782" s="256" t="s">
        <v>256</v>
      </c>
      <c r="E782" s="227" t="s">
        <v>145</v>
      </c>
      <c r="F782" s="227" t="s">
        <v>118</v>
      </c>
      <c r="G782" s="227" t="str">
        <f t="shared" si="237"/>
        <v>string</v>
      </c>
      <c r="H782" s="227" t="str">
        <f t="shared" si="238"/>
        <v/>
      </c>
      <c r="I782" s="227">
        <f t="shared" si="239"/>
        <v>40</v>
      </c>
      <c r="J782" s="227" t="str">
        <f t="shared" si="240"/>
        <v/>
      </c>
      <c r="K782" s="227" t="str">
        <f t="shared" si="241"/>
        <v/>
      </c>
      <c r="L782" s="227" t="str">
        <f t="shared" si="242"/>
        <v/>
      </c>
      <c r="M782" s="227" t="str">
        <f t="shared" si="243"/>
        <v/>
      </c>
    </row>
    <row r="783" spans="1:13" outlineLevel="1" x14ac:dyDescent="0.25">
      <c r="A783" s="141" t="str">
        <f t="shared" si="229"/>
        <v xml:space="preserve">Registrations; </v>
      </c>
      <c r="B783" s="256" t="s">
        <v>256</v>
      </c>
      <c r="E783" s="197" t="s">
        <v>146</v>
      </c>
      <c r="F783" s="197" t="s">
        <v>118</v>
      </c>
      <c r="G783" s="227" t="str">
        <f t="shared" si="237"/>
        <v>string</v>
      </c>
      <c r="H783" s="227" t="str">
        <f t="shared" si="238"/>
        <v/>
      </c>
      <c r="I783" s="227">
        <f t="shared" si="239"/>
        <v>3</v>
      </c>
      <c r="J783" s="227" t="str">
        <f t="shared" si="240"/>
        <v/>
      </c>
      <c r="K783" s="227" t="str">
        <f t="shared" si="241"/>
        <v/>
      </c>
      <c r="L783" s="227" t="str">
        <f t="shared" si="242"/>
        <v/>
      </c>
      <c r="M783" s="227" t="str">
        <f t="shared" si="243"/>
        <v/>
      </c>
    </row>
    <row r="784" spans="1:13" outlineLevel="1" x14ac:dyDescent="0.25">
      <c r="A784" s="141" t="str">
        <f t="shared" si="229"/>
        <v xml:space="preserve">Registrations; </v>
      </c>
      <c r="B784" s="256" t="s">
        <v>256</v>
      </c>
      <c r="E784" s="227" t="s">
        <v>171</v>
      </c>
      <c r="F784" s="227" t="s">
        <v>118</v>
      </c>
      <c r="G784" s="227" t="str">
        <f t="shared" si="237"/>
        <v>string</v>
      </c>
      <c r="H784" s="227" t="str">
        <f t="shared" si="238"/>
        <v/>
      </c>
      <c r="I784" s="227">
        <f t="shared" si="239"/>
        <v>40</v>
      </c>
      <c r="J784" s="227" t="str">
        <f t="shared" si="240"/>
        <v/>
      </c>
      <c r="K784" s="227" t="str">
        <f t="shared" si="241"/>
        <v/>
      </c>
      <c r="L784" s="227" t="str">
        <f t="shared" si="242"/>
        <v/>
      </c>
      <c r="M784" s="227" t="str">
        <f t="shared" si="243"/>
        <v/>
      </c>
    </row>
    <row r="785" spans="1:13 16384:16384" outlineLevel="1" x14ac:dyDescent="0.25">
      <c r="A785" s="141" t="str">
        <f t="shared" si="229"/>
        <v xml:space="preserve">Registrations; </v>
      </c>
      <c r="B785" s="256" t="s">
        <v>256</v>
      </c>
      <c r="E785" s="227" t="s">
        <v>147</v>
      </c>
      <c r="F785" s="227" t="s">
        <v>118</v>
      </c>
      <c r="G785" s="227" t="str">
        <f t="shared" si="237"/>
        <v>string</v>
      </c>
      <c r="H785" s="227" t="str">
        <f t="shared" si="238"/>
        <v/>
      </c>
      <c r="I785" s="227">
        <f t="shared" si="239"/>
        <v>3</v>
      </c>
      <c r="J785" s="227" t="str">
        <f t="shared" si="240"/>
        <v/>
      </c>
      <c r="K785" s="227" t="str">
        <f t="shared" si="241"/>
        <v/>
      </c>
      <c r="L785" s="227" t="str">
        <f t="shared" si="242"/>
        <v/>
      </c>
      <c r="M785" s="227" t="str">
        <f t="shared" si="243"/>
        <v/>
      </c>
    </row>
    <row r="786" spans="1:13 16384:16384" outlineLevel="1" x14ac:dyDescent="0.25">
      <c r="A786" s="141" t="str">
        <f t="shared" si="229"/>
        <v xml:space="preserve">Registrations; </v>
      </c>
      <c r="B786" s="256" t="s">
        <v>256</v>
      </c>
      <c r="C786" s="141" t="s">
        <v>188</v>
      </c>
      <c r="D786" s="227" t="s">
        <v>189</v>
      </c>
      <c r="E786" s="227" t="s">
        <v>190</v>
      </c>
      <c r="F786" s="227" t="s">
        <v>102</v>
      </c>
      <c r="G786" s="227" t="str">
        <f t="shared" si="237"/>
        <v>string</v>
      </c>
      <c r="H786" s="227">
        <f t="shared" si="238"/>
        <v>4</v>
      </c>
      <c r="I786" s="227" t="str">
        <f t="shared" si="239"/>
        <v/>
      </c>
      <c r="J786" s="227" t="str">
        <f t="shared" si="240"/>
        <v/>
      </c>
      <c r="K786" s="227" t="str">
        <f t="shared" si="241"/>
        <v/>
      </c>
      <c r="L786" s="227" t="str">
        <f t="shared" si="242"/>
        <v/>
      </c>
      <c r="M786" s="227" t="str">
        <f t="shared" si="243"/>
        <v/>
      </c>
    </row>
    <row r="787" spans="1:13 16384:16384" outlineLevel="1" x14ac:dyDescent="0.25">
      <c r="A787" s="141" t="str">
        <f t="shared" si="229"/>
        <v xml:space="preserve">Registrations; </v>
      </c>
      <c r="B787" s="256" t="s">
        <v>256</v>
      </c>
      <c r="C787" s="141" t="s">
        <v>191</v>
      </c>
      <c r="D787" s="227" t="s">
        <v>118</v>
      </c>
      <c r="E787" s="227" t="s">
        <v>192</v>
      </c>
      <c r="F787" s="227" t="s">
        <v>102</v>
      </c>
      <c r="G787" s="227" t="s">
        <v>135</v>
      </c>
      <c r="H787" s="227">
        <v>2</v>
      </c>
    </row>
    <row r="788" spans="1:13 16384:16384" outlineLevel="1" x14ac:dyDescent="0.25">
      <c r="A788" s="141"/>
      <c r="B788" s="256" t="s">
        <v>256</v>
      </c>
      <c r="E788" s="227" t="s">
        <v>193</v>
      </c>
      <c r="F788" s="227" t="s">
        <v>102</v>
      </c>
      <c r="G788" s="227" t="s">
        <v>135</v>
      </c>
      <c r="I788" s="227">
        <v>10</v>
      </c>
    </row>
    <row r="789" spans="1:13 16384:16384" outlineLevel="1" x14ac:dyDescent="0.25">
      <c r="A789" s="256"/>
      <c r="B789" s="256" t="s">
        <v>256</v>
      </c>
      <c r="C789" s="227"/>
      <c r="E789" s="227" t="s">
        <v>266</v>
      </c>
      <c r="F789" s="227" t="s">
        <v>118</v>
      </c>
      <c r="G789" s="227" t="s">
        <v>267</v>
      </c>
      <c r="K789" s="227">
        <v>15</v>
      </c>
      <c r="L789" s="227">
        <v>4</v>
      </c>
      <c r="XFD789" s="256"/>
    </row>
    <row r="790" spans="1:13 16384:16384" x14ac:dyDescent="0.25">
      <c r="A790" s="141" t="str">
        <f t="shared" si="229"/>
        <v xml:space="preserve">Registrations; </v>
      </c>
      <c r="B790" s="260" t="s">
        <v>268</v>
      </c>
      <c r="C790" s="261" t="str">
        <f>VLOOKUP($B790,MMnames,2,FALSE)</f>
        <v>Notification to Old Supplier of CoS</v>
      </c>
      <c r="D790" s="262"/>
      <c r="E790" s="262"/>
      <c r="F790" s="263"/>
      <c r="G790" s="263"/>
      <c r="H790" s="263"/>
      <c r="I790" s="263"/>
      <c r="J790" s="263"/>
      <c r="K790" s="263"/>
      <c r="L790" s="263"/>
      <c r="M790" s="263"/>
    </row>
    <row r="791" spans="1:13 16384:16384" outlineLevel="1" x14ac:dyDescent="0.25">
      <c r="A791" s="141" t="str">
        <f t="shared" si="229"/>
        <v xml:space="preserve">Registrations; </v>
      </c>
      <c r="B791" s="256" t="s">
        <v>268</v>
      </c>
      <c r="C791" s="141" t="s">
        <v>109</v>
      </c>
      <c r="E791" s="227" t="s">
        <v>110</v>
      </c>
      <c r="F791" s="227" t="s">
        <v>102</v>
      </c>
      <c r="G791" s="227" t="str">
        <f t="shared" ref="G791:G808" si="244">VLOOKUP(E791,DI_schema,2,FALSE)</f>
        <v>string</v>
      </c>
      <c r="H791" s="227">
        <f t="shared" ref="H791:H808" si="245">VLOOKUP($E791,DI_schema,3,FALSE)</f>
        <v>11</v>
      </c>
      <c r="I791" s="227" t="str">
        <f t="shared" ref="I791:I808" si="246">VLOOKUP($E791,DI_schema,4,FALSE)</f>
        <v/>
      </c>
      <c r="J791" s="227" t="str">
        <f t="shared" ref="J791:J808" si="247">VLOOKUP($E791,DI_schema,5,FALSE)</f>
        <v/>
      </c>
      <c r="K791" s="227" t="str">
        <f t="shared" ref="K791:K808" si="248">VLOOKUP($E791,DI_schema,6,FALSE)</f>
        <v/>
      </c>
      <c r="L791" s="227" t="str">
        <f t="shared" ref="L791:L808" si="249">VLOOKUP($E791,DI_schema,7,FALSE)</f>
        <v/>
      </c>
      <c r="M791" s="227" t="str">
        <f t="shared" ref="M791:M808" si="250">IF(LEN(VLOOKUP($E791,DI_schema,8,FALSE))&gt;0,"Yes","")</f>
        <v/>
      </c>
    </row>
    <row r="792" spans="1:13 16384:16384" outlineLevel="1" x14ac:dyDescent="0.25">
      <c r="A792" s="141" t="str">
        <f t="shared" si="229"/>
        <v xml:space="preserve">Registrations; </v>
      </c>
      <c r="B792" s="256" t="s">
        <v>268</v>
      </c>
      <c r="E792" s="227" t="s">
        <v>116</v>
      </c>
      <c r="F792" s="227" t="s">
        <v>102</v>
      </c>
      <c r="G792" s="227" t="str">
        <f t="shared" si="244"/>
        <v>boolean</v>
      </c>
      <c r="H792" s="227" t="str">
        <f t="shared" si="245"/>
        <v/>
      </c>
      <c r="I792" s="227" t="str">
        <f t="shared" si="246"/>
        <v/>
      </c>
      <c r="J792" s="227" t="str">
        <f t="shared" si="247"/>
        <v/>
      </c>
      <c r="K792" s="227" t="str">
        <f t="shared" si="248"/>
        <v/>
      </c>
      <c r="L792" s="227" t="str">
        <f t="shared" si="249"/>
        <v/>
      </c>
      <c r="M792" s="227" t="str">
        <f t="shared" si="250"/>
        <v/>
      </c>
    </row>
    <row r="793" spans="1:13 16384:16384" outlineLevel="1" x14ac:dyDescent="0.25">
      <c r="A793" s="141" t="str">
        <f t="shared" si="229"/>
        <v xml:space="preserve">Registrations; </v>
      </c>
      <c r="B793" s="256" t="s">
        <v>268</v>
      </c>
      <c r="E793" s="227" t="s">
        <v>117</v>
      </c>
      <c r="F793" s="227" t="s">
        <v>118</v>
      </c>
      <c r="G793" s="227" t="str">
        <f t="shared" si="244"/>
        <v>string</v>
      </c>
      <c r="H793" s="227" t="str">
        <f t="shared" si="245"/>
        <v/>
      </c>
      <c r="I793" s="227">
        <f t="shared" si="246"/>
        <v>3</v>
      </c>
      <c r="J793" s="227" t="str">
        <f t="shared" si="247"/>
        <v/>
      </c>
      <c r="K793" s="227" t="str">
        <f t="shared" si="248"/>
        <v/>
      </c>
      <c r="L793" s="227" t="str">
        <f t="shared" si="249"/>
        <v/>
      </c>
      <c r="M793" s="227" t="str">
        <f t="shared" si="250"/>
        <v/>
      </c>
    </row>
    <row r="794" spans="1:13 16384:16384" outlineLevel="1" x14ac:dyDescent="0.25">
      <c r="A794" s="141" t="str">
        <f t="shared" si="229"/>
        <v xml:space="preserve">Registrations; </v>
      </c>
      <c r="B794" s="256" t="s">
        <v>268</v>
      </c>
      <c r="E794" s="227" t="s">
        <v>241</v>
      </c>
      <c r="F794" s="227" t="s">
        <v>102</v>
      </c>
      <c r="G794" s="227" t="str">
        <f t="shared" si="244"/>
        <v>date</v>
      </c>
      <c r="H794" s="227" t="str">
        <f t="shared" si="245"/>
        <v/>
      </c>
      <c r="I794" s="227" t="str">
        <f t="shared" si="246"/>
        <v/>
      </c>
      <c r="J794" s="227" t="str">
        <f t="shared" si="247"/>
        <v/>
      </c>
      <c r="K794" s="227" t="str">
        <f t="shared" si="248"/>
        <v/>
      </c>
      <c r="L794" s="227" t="str">
        <f t="shared" si="249"/>
        <v/>
      </c>
      <c r="M794" s="227" t="str">
        <f t="shared" si="250"/>
        <v/>
      </c>
    </row>
    <row r="795" spans="1:13 16384:16384" outlineLevel="1" x14ac:dyDescent="0.25">
      <c r="A795" s="141" t="str">
        <f t="shared" ref="A795:A860" si="251">IF(B795="","",VLOOKUP(B795,mapping_result,2,FALSE))</f>
        <v xml:space="preserve">Registrations; </v>
      </c>
      <c r="B795" s="256" t="s">
        <v>268</v>
      </c>
      <c r="E795" s="227" t="s">
        <v>122</v>
      </c>
      <c r="F795" s="227" t="s">
        <v>118</v>
      </c>
      <c r="G795" s="227" t="str">
        <f t="shared" si="244"/>
        <v>date</v>
      </c>
      <c r="H795" s="227" t="str">
        <f t="shared" si="245"/>
        <v/>
      </c>
      <c r="I795" s="227" t="str">
        <f t="shared" si="246"/>
        <v/>
      </c>
      <c r="J795" s="227" t="str">
        <f t="shared" si="247"/>
        <v/>
      </c>
      <c r="K795" s="227" t="str">
        <f t="shared" si="248"/>
        <v/>
      </c>
      <c r="L795" s="227" t="str">
        <f t="shared" si="249"/>
        <v/>
      </c>
      <c r="M795" s="227" t="str">
        <f t="shared" si="250"/>
        <v/>
      </c>
    </row>
    <row r="796" spans="1:13 16384:16384" outlineLevel="1" x14ac:dyDescent="0.25">
      <c r="A796" s="141"/>
      <c r="B796" s="256" t="s">
        <v>268</v>
      </c>
      <c r="E796" s="227" t="s">
        <v>269</v>
      </c>
      <c r="F796" s="227" t="s">
        <v>102</v>
      </c>
      <c r="G796" s="227" t="str">
        <f t="shared" si="244"/>
        <v>date</v>
      </c>
      <c r="H796" s="227" t="str">
        <f t="shared" si="245"/>
        <v/>
      </c>
      <c r="I796" s="227" t="str">
        <f t="shared" si="246"/>
        <v/>
      </c>
      <c r="J796" s="227" t="str">
        <f t="shared" si="247"/>
        <v/>
      </c>
      <c r="K796" s="227" t="str">
        <f t="shared" si="248"/>
        <v/>
      </c>
      <c r="L796" s="227" t="str">
        <f t="shared" si="249"/>
        <v/>
      </c>
      <c r="M796" s="227" t="str">
        <f t="shared" si="250"/>
        <v/>
      </c>
    </row>
    <row r="797" spans="1:13 16384:16384" outlineLevel="1" x14ac:dyDescent="0.25">
      <c r="A797" s="141" t="str">
        <f t="shared" si="251"/>
        <v xml:space="preserve">Registrations; </v>
      </c>
      <c r="B797" s="256" t="s">
        <v>268</v>
      </c>
      <c r="E797" s="227" t="s">
        <v>127</v>
      </c>
      <c r="F797" s="227" t="s">
        <v>118</v>
      </c>
      <c r="G797" s="227" t="str">
        <f t="shared" si="244"/>
        <v>boolean</v>
      </c>
      <c r="H797" s="227" t="str">
        <f t="shared" si="245"/>
        <v/>
      </c>
      <c r="I797" s="227" t="str">
        <f t="shared" si="246"/>
        <v/>
      </c>
      <c r="J797" s="227" t="str">
        <f t="shared" si="247"/>
        <v/>
      </c>
      <c r="K797" s="227" t="str">
        <f t="shared" si="248"/>
        <v/>
      </c>
      <c r="L797" s="227" t="str">
        <f t="shared" si="249"/>
        <v/>
      </c>
      <c r="M797" s="227" t="str">
        <f t="shared" si="250"/>
        <v/>
      </c>
    </row>
    <row r="798" spans="1:13 16384:16384" outlineLevel="1" x14ac:dyDescent="0.25">
      <c r="A798" s="141" t="str">
        <f t="shared" si="251"/>
        <v xml:space="preserve">Registrations; </v>
      </c>
      <c r="B798" s="256" t="s">
        <v>268</v>
      </c>
      <c r="C798" s="141" t="s">
        <v>211</v>
      </c>
      <c r="D798" s="227" t="s">
        <v>102</v>
      </c>
      <c r="E798" s="197" t="s">
        <v>137</v>
      </c>
      <c r="F798" s="197" t="s">
        <v>118</v>
      </c>
      <c r="G798" s="227" t="str">
        <f t="shared" si="244"/>
        <v>string</v>
      </c>
      <c r="H798" s="227" t="str">
        <f t="shared" si="245"/>
        <v/>
      </c>
      <c r="I798" s="227">
        <f t="shared" si="246"/>
        <v>10</v>
      </c>
      <c r="J798" s="227" t="str">
        <f t="shared" si="247"/>
        <v/>
      </c>
      <c r="K798" s="227" t="str">
        <f t="shared" si="248"/>
        <v/>
      </c>
      <c r="L798" s="227" t="str">
        <f t="shared" si="249"/>
        <v/>
      </c>
      <c r="M798" s="227" t="str">
        <f t="shared" si="250"/>
        <v/>
      </c>
    </row>
    <row r="799" spans="1:13 16384:16384" outlineLevel="1" x14ac:dyDescent="0.25">
      <c r="A799" s="141" t="str">
        <f t="shared" si="251"/>
        <v xml:space="preserve">Registrations; </v>
      </c>
      <c r="B799" s="256" t="s">
        <v>268</v>
      </c>
      <c r="E799" s="197" t="s">
        <v>138</v>
      </c>
      <c r="F799" s="197" t="s">
        <v>118</v>
      </c>
      <c r="G799" s="227" t="str">
        <f t="shared" si="244"/>
        <v>string</v>
      </c>
      <c r="H799" s="227" t="str">
        <f t="shared" si="245"/>
        <v/>
      </c>
      <c r="I799" s="227">
        <f t="shared" si="246"/>
        <v>40</v>
      </c>
      <c r="J799" s="227" t="str">
        <f t="shared" si="247"/>
        <v/>
      </c>
      <c r="K799" s="227" t="str">
        <f t="shared" si="248"/>
        <v/>
      </c>
      <c r="L799" s="227" t="str">
        <f t="shared" si="249"/>
        <v/>
      </c>
      <c r="M799" s="227" t="str">
        <f t="shared" si="250"/>
        <v/>
      </c>
    </row>
    <row r="800" spans="1:13 16384:16384" outlineLevel="1" x14ac:dyDescent="0.25">
      <c r="A800" s="141" t="str">
        <f t="shared" si="251"/>
        <v xml:space="preserve">Registrations; </v>
      </c>
      <c r="B800" s="256" t="s">
        <v>268</v>
      </c>
      <c r="E800" s="197" t="s">
        <v>139</v>
      </c>
      <c r="F800" s="197" t="s">
        <v>118</v>
      </c>
      <c r="G800" s="227" t="str">
        <f t="shared" si="244"/>
        <v>string</v>
      </c>
      <c r="H800" s="227" t="str">
        <f t="shared" si="245"/>
        <v/>
      </c>
      <c r="I800" s="227">
        <f t="shared" si="246"/>
        <v>40</v>
      </c>
      <c r="J800" s="227" t="str">
        <f t="shared" si="247"/>
        <v/>
      </c>
      <c r="K800" s="227" t="str">
        <f t="shared" si="248"/>
        <v/>
      </c>
      <c r="L800" s="227" t="str">
        <f t="shared" si="249"/>
        <v/>
      </c>
      <c r="M800" s="227" t="str">
        <f t="shared" si="250"/>
        <v/>
      </c>
    </row>
    <row r="801" spans="1:13" outlineLevel="1" x14ac:dyDescent="0.25">
      <c r="A801" s="141" t="str">
        <f t="shared" si="251"/>
        <v xml:space="preserve">Registrations; </v>
      </c>
      <c r="B801" s="256" t="s">
        <v>268</v>
      </c>
      <c r="E801" s="197" t="s">
        <v>140</v>
      </c>
      <c r="F801" s="197" t="s">
        <v>118</v>
      </c>
      <c r="G801" s="227" t="str">
        <f t="shared" si="244"/>
        <v>string</v>
      </c>
      <c r="H801" s="227" t="str">
        <f t="shared" si="245"/>
        <v/>
      </c>
      <c r="I801" s="227">
        <f t="shared" si="246"/>
        <v>10</v>
      </c>
      <c r="J801" s="227" t="str">
        <f t="shared" si="247"/>
        <v/>
      </c>
      <c r="K801" s="227" t="str">
        <f t="shared" si="248"/>
        <v/>
      </c>
      <c r="L801" s="227" t="str">
        <f t="shared" si="249"/>
        <v/>
      </c>
      <c r="M801" s="227" t="str">
        <f t="shared" si="250"/>
        <v>Yes</v>
      </c>
    </row>
    <row r="802" spans="1:13" outlineLevel="1" x14ac:dyDescent="0.25">
      <c r="A802" s="141" t="str">
        <f t="shared" si="251"/>
        <v xml:space="preserve">Registrations; </v>
      </c>
      <c r="B802" s="256" t="s">
        <v>268</v>
      </c>
      <c r="E802" s="197" t="s">
        <v>141</v>
      </c>
      <c r="F802" s="197" t="s">
        <v>118</v>
      </c>
      <c r="G802" s="227" t="str">
        <f t="shared" si="244"/>
        <v>string</v>
      </c>
      <c r="H802" s="227" t="str">
        <f t="shared" si="245"/>
        <v/>
      </c>
      <c r="I802" s="227">
        <f t="shared" si="246"/>
        <v>60</v>
      </c>
      <c r="J802" s="227" t="str">
        <f t="shared" si="247"/>
        <v/>
      </c>
      <c r="K802" s="227" t="str">
        <f t="shared" si="248"/>
        <v/>
      </c>
      <c r="L802" s="227" t="str">
        <f t="shared" si="249"/>
        <v/>
      </c>
      <c r="M802" s="227" t="str">
        <f t="shared" si="250"/>
        <v>Yes</v>
      </c>
    </row>
    <row r="803" spans="1:13" outlineLevel="1" x14ac:dyDescent="0.25">
      <c r="A803" s="141" t="str">
        <f t="shared" si="251"/>
        <v xml:space="preserve">Registrations; </v>
      </c>
      <c r="B803" s="256" t="s">
        <v>268</v>
      </c>
      <c r="E803" s="197" t="s">
        <v>142</v>
      </c>
      <c r="F803" s="197" t="s">
        <v>118</v>
      </c>
      <c r="G803" s="227" t="str">
        <f t="shared" si="244"/>
        <v>string</v>
      </c>
      <c r="H803" s="227" t="str">
        <f t="shared" si="245"/>
        <v/>
      </c>
      <c r="I803" s="227">
        <f t="shared" si="246"/>
        <v>40</v>
      </c>
      <c r="J803" s="227" t="str">
        <f t="shared" si="247"/>
        <v/>
      </c>
      <c r="K803" s="227" t="str">
        <f t="shared" si="248"/>
        <v/>
      </c>
      <c r="L803" s="227" t="str">
        <f t="shared" si="249"/>
        <v/>
      </c>
      <c r="M803" s="227" t="str">
        <f t="shared" si="250"/>
        <v/>
      </c>
    </row>
    <row r="804" spans="1:13" outlineLevel="1" x14ac:dyDescent="0.25">
      <c r="A804" s="141" t="str">
        <f t="shared" si="251"/>
        <v xml:space="preserve">Registrations; </v>
      </c>
      <c r="B804" s="256" t="s">
        <v>268</v>
      </c>
      <c r="E804" s="197" t="s">
        <v>143</v>
      </c>
      <c r="F804" s="197" t="s">
        <v>118</v>
      </c>
      <c r="G804" s="227" t="str">
        <f t="shared" si="244"/>
        <v>string</v>
      </c>
      <c r="H804" s="227" t="str">
        <f t="shared" si="245"/>
        <v/>
      </c>
      <c r="I804" s="227">
        <f t="shared" si="246"/>
        <v>40</v>
      </c>
      <c r="J804" s="227" t="str">
        <f t="shared" si="247"/>
        <v/>
      </c>
      <c r="K804" s="227" t="str">
        <f t="shared" si="248"/>
        <v/>
      </c>
      <c r="L804" s="227" t="str">
        <f t="shared" si="249"/>
        <v/>
      </c>
      <c r="M804" s="227" t="str">
        <f t="shared" si="250"/>
        <v/>
      </c>
    </row>
    <row r="805" spans="1:13" outlineLevel="1" x14ac:dyDescent="0.25">
      <c r="A805" s="141" t="str">
        <f t="shared" si="251"/>
        <v xml:space="preserve">Registrations; </v>
      </c>
      <c r="B805" s="256" t="s">
        <v>268</v>
      </c>
      <c r="E805" s="197" t="s">
        <v>144</v>
      </c>
      <c r="F805" s="197" t="s">
        <v>118</v>
      </c>
      <c r="G805" s="227" t="str">
        <f t="shared" si="244"/>
        <v>string</v>
      </c>
      <c r="H805" s="227" t="str">
        <f t="shared" si="245"/>
        <v/>
      </c>
      <c r="I805" s="227">
        <f t="shared" si="246"/>
        <v>10</v>
      </c>
      <c r="J805" s="227" t="str">
        <f t="shared" si="247"/>
        <v/>
      </c>
      <c r="K805" s="227" t="str">
        <f t="shared" si="248"/>
        <v/>
      </c>
      <c r="L805" s="227" t="str">
        <f t="shared" si="249"/>
        <v/>
      </c>
      <c r="M805" s="227" t="str">
        <f t="shared" si="250"/>
        <v/>
      </c>
    </row>
    <row r="806" spans="1:13" outlineLevel="1" x14ac:dyDescent="0.25">
      <c r="A806" s="141" t="str">
        <f t="shared" si="251"/>
        <v xml:space="preserve">Registrations; </v>
      </c>
      <c r="B806" s="256" t="s">
        <v>268</v>
      </c>
      <c r="E806" s="197" t="s">
        <v>145</v>
      </c>
      <c r="F806" s="197" t="s">
        <v>118</v>
      </c>
      <c r="G806" s="227" t="str">
        <f t="shared" si="244"/>
        <v>string</v>
      </c>
      <c r="H806" s="227" t="str">
        <f t="shared" si="245"/>
        <v/>
      </c>
      <c r="I806" s="227">
        <f t="shared" si="246"/>
        <v>40</v>
      </c>
      <c r="J806" s="227" t="str">
        <f t="shared" si="247"/>
        <v/>
      </c>
      <c r="K806" s="227" t="str">
        <f t="shared" si="248"/>
        <v/>
      </c>
      <c r="L806" s="227" t="str">
        <f t="shared" si="249"/>
        <v/>
      </c>
      <c r="M806" s="227" t="str">
        <f t="shared" si="250"/>
        <v/>
      </c>
    </row>
    <row r="807" spans="1:13" outlineLevel="1" x14ac:dyDescent="0.25">
      <c r="A807" s="141" t="str">
        <f t="shared" si="251"/>
        <v xml:space="preserve">Registrations; </v>
      </c>
      <c r="B807" s="256" t="s">
        <v>268</v>
      </c>
      <c r="E807" s="197" t="s">
        <v>146</v>
      </c>
      <c r="F807" s="197" t="s">
        <v>118</v>
      </c>
      <c r="G807" s="227" t="str">
        <f t="shared" si="244"/>
        <v>string</v>
      </c>
      <c r="H807" s="227" t="str">
        <f t="shared" si="245"/>
        <v/>
      </c>
      <c r="I807" s="227">
        <f t="shared" si="246"/>
        <v>3</v>
      </c>
      <c r="J807" s="227" t="str">
        <f t="shared" si="247"/>
        <v/>
      </c>
      <c r="K807" s="227" t="str">
        <f t="shared" si="248"/>
        <v/>
      </c>
      <c r="L807" s="227" t="str">
        <f t="shared" si="249"/>
        <v/>
      </c>
      <c r="M807" s="227" t="str">
        <f t="shared" si="250"/>
        <v/>
      </c>
    </row>
    <row r="808" spans="1:13" outlineLevel="1" x14ac:dyDescent="0.25">
      <c r="A808" s="141" t="str">
        <f t="shared" si="251"/>
        <v xml:space="preserve">Registrations; </v>
      </c>
      <c r="B808" s="256" t="s">
        <v>268</v>
      </c>
      <c r="E808" s="227" t="s">
        <v>147</v>
      </c>
      <c r="F808" s="227" t="s">
        <v>118</v>
      </c>
      <c r="G808" s="227" t="str">
        <f t="shared" si="244"/>
        <v>string</v>
      </c>
      <c r="H808" s="227" t="str">
        <f t="shared" si="245"/>
        <v/>
      </c>
      <c r="I808" s="227">
        <f t="shared" si="246"/>
        <v>3</v>
      </c>
      <c r="J808" s="227" t="str">
        <f t="shared" si="247"/>
        <v/>
      </c>
      <c r="K808" s="227" t="str">
        <f t="shared" si="248"/>
        <v/>
      </c>
      <c r="L808" s="227" t="str">
        <f t="shared" si="249"/>
        <v/>
      </c>
      <c r="M808" s="227" t="str">
        <f t="shared" si="250"/>
        <v/>
      </c>
    </row>
    <row r="809" spans="1:13" x14ac:dyDescent="0.25">
      <c r="A809" s="141" t="str">
        <f t="shared" si="251"/>
        <v xml:space="preserve">Objection and Cancellation; </v>
      </c>
      <c r="B809" s="260" t="s">
        <v>270</v>
      </c>
      <c r="C809" s="261" t="str">
        <f>VLOOKUP($B809,MMnames,2,FALSE)</f>
        <v>Registration Cancellation</v>
      </c>
      <c r="D809" s="262"/>
      <c r="E809" s="262"/>
      <c r="F809" s="263"/>
      <c r="G809" s="263"/>
      <c r="H809" s="263"/>
      <c r="I809" s="263"/>
      <c r="J809" s="263"/>
      <c r="K809" s="263"/>
      <c r="L809" s="263"/>
      <c r="M809" s="263"/>
    </row>
    <row r="810" spans="1:13" outlineLevel="1" x14ac:dyDescent="0.25">
      <c r="A810" s="141" t="str">
        <f t="shared" si="251"/>
        <v xml:space="preserve">Objection and Cancellation; </v>
      </c>
      <c r="B810" s="256" t="s">
        <v>270</v>
      </c>
      <c r="C810" s="141" t="s">
        <v>109</v>
      </c>
      <c r="E810" s="227" t="s">
        <v>110</v>
      </c>
      <c r="F810" s="227" t="s">
        <v>102</v>
      </c>
      <c r="G810" s="227" t="str">
        <f>VLOOKUP(E810,DI_schema,2,FALSE)</f>
        <v>string</v>
      </c>
      <c r="H810" s="227">
        <f>VLOOKUP($E810,DI_schema,3,FALSE)</f>
        <v>11</v>
      </c>
      <c r="I810" s="227" t="str">
        <f>VLOOKUP($E810,DI_schema,4,FALSE)</f>
        <v/>
      </c>
      <c r="J810" s="227" t="str">
        <f>VLOOKUP($E810,DI_schema,5,FALSE)</f>
        <v/>
      </c>
      <c r="K810" s="227" t="str">
        <f>VLOOKUP($E810,DI_schema,6,FALSE)</f>
        <v/>
      </c>
      <c r="L810" s="227" t="str">
        <f>VLOOKUP($E810,DI_schema,7,FALSE)</f>
        <v/>
      </c>
      <c r="M810" s="227" t="str">
        <f>IF(LEN(VLOOKUP($E810,DI_schema,8,FALSE))&gt;0,"Yes","")</f>
        <v/>
      </c>
    </row>
    <row r="811" spans="1:13" outlineLevel="1" x14ac:dyDescent="0.25">
      <c r="A811" s="141" t="str">
        <f t="shared" si="251"/>
        <v xml:space="preserve">Objection and Cancellation; </v>
      </c>
      <c r="B811" s="256" t="s">
        <v>270</v>
      </c>
      <c r="E811" s="227" t="s">
        <v>111</v>
      </c>
      <c r="F811" s="227" t="s">
        <v>118</v>
      </c>
      <c r="G811" s="227" t="str">
        <f>VLOOKUP(E811,DI_schema,2,FALSE)</f>
        <v>string</v>
      </c>
      <c r="H811" s="227" t="str">
        <f>VLOOKUP($E811,DI_schema,3,FALSE)</f>
        <v/>
      </c>
      <c r="I811" s="227">
        <f>VLOOKUP($E811,DI_schema,4,FALSE)</f>
        <v>35</v>
      </c>
      <c r="J811" s="227" t="str">
        <f>VLOOKUP($E811,DI_schema,5,FALSE)</f>
        <v/>
      </c>
      <c r="K811" s="227" t="str">
        <f>VLOOKUP($E811,DI_schema,6,FALSE)</f>
        <v/>
      </c>
      <c r="L811" s="227" t="str">
        <f>VLOOKUP($E811,DI_schema,7,FALSE)</f>
        <v/>
      </c>
      <c r="M811" s="227" t="str">
        <f>IF(LEN(VLOOKUP($E811,DI_schema,8,FALSE))&gt;0,"Yes","")</f>
        <v/>
      </c>
    </row>
    <row r="812" spans="1:13" outlineLevel="1" x14ac:dyDescent="0.25">
      <c r="A812" s="141" t="str">
        <f t="shared" si="251"/>
        <v xml:space="preserve">Objection and Cancellation; </v>
      </c>
      <c r="B812" s="256" t="s">
        <v>270</v>
      </c>
      <c r="E812" s="227" t="s">
        <v>112</v>
      </c>
      <c r="F812" s="227" t="s">
        <v>118</v>
      </c>
      <c r="G812" s="227" t="str">
        <f>VLOOKUP(E812,DI_schema,2,FALSE)</f>
        <v>string</v>
      </c>
      <c r="H812" s="227">
        <f>VLOOKUP($E812,DI_schema,3,FALSE)</f>
        <v>3</v>
      </c>
      <c r="I812" s="227" t="str">
        <f>VLOOKUP($E812,DI_schema,4,FALSE)</f>
        <v/>
      </c>
      <c r="J812" s="227" t="str">
        <f>VLOOKUP($E812,DI_schema,5,FALSE)</f>
        <v/>
      </c>
      <c r="K812" s="227" t="str">
        <f>VLOOKUP($E812,DI_schema,6,FALSE)</f>
        <v/>
      </c>
      <c r="L812" s="227" t="str">
        <f>VLOOKUP($E812,DI_schema,7,FALSE)</f>
        <v/>
      </c>
      <c r="M812" s="227" t="str">
        <f>IF(LEN(VLOOKUP($E812,DI_schema,8,FALSE))&gt;0,"Yes","")</f>
        <v/>
      </c>
    </row>
    <row r="813" spans="1:13" outlineLevel="1" x14ac:dyDescent="0.25">
      <c r="A813" s="141" t="str">
        <f t="shared" si="251"/>
        <v xml:space="preserve">Objection and Cancellation; </v>
      </c>
      <c r="B813" s="256" t="s">
        <v>270</v>
      </c>
      <c r="E813" s="227" t="s">
        <v>195</v>
      </c>
      <c r="F813" s="227" t="s">
        <v>102</v>
      </c>
      <c r="G813" s="227" t="str">
        <f>VLOOKUP(E813,DI_schema,2,FALSE)</f>
        <v>string</v>
      </c>
      <c r="H813" s="227">
        <f>VLOOKUP($E813,DI_schema,3,FALSE)</f>
        <v>2</v>
      </c>
      <c r="I813" s="227" t="str">
        <f>VLOOKUP($E813,DI_schema,4,FALSE)</f>
        <v/>
      </c>
      <c r="J813" s="227" t="str">
        <f>VLOOKUP($E813,DI_schema,5,FALSE)</f>
        <v/>
      </c>
      <c r="K813" s="227" t="str">
        <f>VLOOKUP($E813,DI_schema,6,FALSE)</f>
        <v/>
      </c>
      <c r="L813" s="227" t="str">
        <f>VLOOKUP($E813,DI_schema,7,FALSE)</f>
        <v/>
      </c>
      <c r="M813" s="227" t="str">
        <f>IF(LEN(VLOOKUP($E813,DI_schema,8,FALSE))&gt;0,"Yes","")</f>
        <v/>
      </c>
    </row>
    <row r="814" spans="1:13" outlineLevel="1" x14ac:dyDescent="0.25">
      <c r="A814" s="141" t="str">
        <f t="shared" si="251"/>
        <v xml:space="preserve">Objection and Cancellation; </v>
      </c>
      <c r="B814" s="256" t="s">
        <v>270</v>
      </c>
      <c r="E814" s="227" t="s">
        <v>243</v>
      </c>
      <c r="F814" s="227" t="s">
        <v>118</v>
      </c>
      <c r="G814" s="227" t="str">
        <f>VLOOKUP(E814,DI_schema,2,FALSE)</f>
        <v>date</v>
      </c>
      <c r="H814" s="227" t="str">
        <f>VLOOKUP($E814,DI_schema,3,FALSE)</f>
        <v/>
      </c>
      <c r="I814" s="227" t="str">
        <f>VLOOKUP($E814,DI_schema,4,FALSE)</f>
        <v/>
      </c>
      <c r="J814" s="227" t="str">
        <f>VLOOKUP($E814,DI_schema,5,FALSE)</f>
        <v/>
      </c>
      <c r="K814" s="227" t="str">
        <f>VLOOKUP($E814,DI_schema,6,FALSE)</f>
        <v/>
      </c>
      <c r="L814" s="227" t="str">
        <f>VLOOKUP($E814,DI_schema,7,FALSE)</f>
        <v/>
      </c>
      <c r="M814" s="227" t="str">
        <f>IF(LEN(VLOOKUP($E814,DI_schema,8,FALSE))&gt;0,"Yes","")</f>
        <v/>
      </c>
    </row>
    <row r="815" spans="1:13" x14ac:dyDescent="0.25">
      <c r="A815" s="141" t="str">
        <f t="shared" si="251"/>
        <v xml:space="preserve">Objection and Cancellation; </v>
      </c>
      <c r="B815" s="260" t="s">
        <v>271</v>
      </c>
      <c r="C815" s="261" t="str">
        <f>VLOOKUP($B815,MMnames,2,FALSE)</f>
        <v>Notification of Objection</v>
      </c>
      <c r="D815" s="262"/>
      <c r="E815" s="262"/>
      <c r="F815" s="263"/>
      <c r="G815" s="263"/>
      <c r="H815" s="263"/>
      <c r="I815" s="263"/>
      <c r="J815" s="263"/>
      <c r="K815" s="263"/>
      <c r="L815" s="263"/>
      <c r="M815" s="263"/>
    </row>
    <row r="816" spans="1:13" outlineLevel="1" x14ac:dyDescent="0.25">
      <c r="A816" s="141" t="str">
        <f t="shared" si="251"/>
        <v xml:space="preserve">Objection and Cancellation; </v>
      </c>
      <c r="B816" s="256" t="s">
        <v>271</v>
      </c>
      <c r="C816" s="141" t="s">
        <v>109</v>
      </c>
      <c r="E816" s="227" t="s">
        <v>110</v>
      </c>
      <c r="F816" s="227" t="s">
        <v>102</v>
      </c>
      <c r="G816" s="227" t="str">
        <f t="shared" ref="G816:G845" si="252">VLOOKUP(E816,DI_schema,2,FALSE)</f>
        <v>string</v>
      </c>
      <c r="H816" s="227">
        <f t="shared" ref="H816:H845" si="253">VLOOKUP($E816,DI_schema,3,FALSE)</f>
        <v>11</v>
      </c>
      <c r="I816" s="227" t="str">
        <f t="shared" ref="I816:I845" si="254">VLOOKUP($E816,DI_schema,4,FALSE)</f>
        <v/>
      </c>
      <c r="J816" s="227" t="str">
        <f t="shared" ref="J816:J845" si="255">VLOOKUP($E816,DI_schema,5,FALSE)</f>
        <v/>
      </c>
      <c r="K816" s="227" t="str">
        <f t="shared" ref="K816:K845" si="256">VLOOKUP($E816,DI_schema,6,FALSE)</f>
        <v/>
      </c>
      <c r="L816" s="227" t="str">
        <f t="shared" ref="L816:L845" si="257">VLOOKUP($E816,DI_schema,7,FALSE)</f>
        <v/>
      </c>
      <c r="M816" s="227" t="str">
        <f t="shared" ref="M816:M845" si="258">IF(LEN(VLOOKUP($E816,DI_schema,8,FALSE))&gt;0,"Yes","")</f>
        <v/>
      </c>
    </row>
    <row r="817" spans="1:13" outlineLevel="1" x14ac:dyDescent="0.25">
      <c r="A817" s="141" t="str">
        <f t="shared" si="251"/>
        <v xml:space="preserve">Objection and Cancellation; </v>
      </c>
      <c r="B817" s="256" t="s">
        <v>271</v>
      </c>
      <c r="E817" s="227" t="s">
        <v>112</v>
      </c>
      <c r="F817" s="227" t="s">
        <v>102</v>
      </c>
      <c r="G817" s="227" t="str">
        <f t="shared" si="252"/>
        <v>string</v>
      </c>
      <c r="H817" s="227">
        <f t="shared" si="253"/>
        <v>3</v>
      </c>
      <c r="I817" s="227" t="str">
        <f t="shared" si="254"/>
        <v/>
      </c>
      <c r="J817" s="227" t="str">
        <f t="shared" si="255"/>
        <v/>
      </c>
      <c r="K817" s="227" t="str">
        <f t="shared" si="256"/>
        <v/>
      </c>
      <c r="L817" s="227" t="str">
        <f t="shared" si="257"/>
        <v/>
      </c>
      <c r="M817" s="227" t="str">
        <f t="shared" si="258"/>
        <v/>
      </c>
    </row>
    <row r="818" spans="1:13" outlineLevel="1" x14ac:dyDescent="0.25">
      <c r="A818" s="141" t="str">
        <f t="shared" si="251"/>
        <v xml:space="preserve">Objection and Cancellation; </v>
      </c>
      <c r="B818" s="256" t="s">
        <v>271</v>
      </c>
      <c r="E818" s="227" t="s">
        <v>198</v>
      </c>
      <c r="F818" s="227" t="s">
        <v>102</v>
      </c>
      <c r="G818" s="227" t="str">
        <f t="shared" si="252"/>
        <v>string</v>
      </c>
      <c r="H818" s="227" t="str">
        <f t="shared" si="253"/>
        <v/>
      </c>
      <c r="I818" s="227">
        <f t="shared" si="254"/>
        <v>3</v>
      </c>
      <c r="J818" s="227" t="str">
        <f t="shared" si="255"/>
        <v/>
      </c>
      <c r="K818" s="227" t="str">
        <f t="shared" si="256"/>
        <v/>
      </c>
      <c r="L818" s="227" t="str">
        <f t="shared" si="257"/>
        <v/>
      </c>
      <c r="M818" s="227" t="str">
        <f t="shared" si="258"/>
        <v/>
      </c>
    </row>
    <row r="819" spans="1:13" outlineLevel="1" x14ac:dyDescent="0.25">
      <c r="A819" s="141" t="str">
        <f t="shared" si="251"/>
        <v xml:space="preserve">Objection and Cancellation; </v>
      </c>
      <c r="B819" s="256" t="s">
        <v>271</v>
      </c>
      <c r="E819" s="227" t="s">
        <v>197</v>
      </c>
      <c r="F819" s="227" t="s">
        <v>102</v>
      </c>
      <c r="G819" s="227" t="str">
        <f t="shared" si="252"/>
        <v>string</v>
      </c>
      <c r="H819" s="227" t="str">
        <f t="shared" si="253"/>
        <v/>
      </c>
      <c r="I819" s="227">
        <f t="shared" si="254"/>
        <v>3</v>
      </c>
      <c r="J819" s="227" t="str">
        <f t="shared" si="255"/>
        <v/>
      </c>
      <c r="K819" s="227" t="str">
        <f t="shared" si="256"/>
        <v/>
      </c>
      <c r="L819" s="227" t="str">
        <f t="shared" si="257"/>
        <v/>
      </c>
      <c r="M819" s="227" t="str">
        <f t="shared" si="258"/>
        <v/>
      </c>
    </row>
    <row r="820" spans="1:13" outlineLevel="1" x14ac:dyDescent="0.25">
      <c r="A820" s="141" t="str">
        <f t="shared" si="251"/>
        <v xml:space="preserve">Objection and Cancellation; </v>
      </c>
      <c r="B820" s="256" t="s">
        <v>271</v>
      </c>
      <c r="E820" s="227" t="s">
        <v>272</v>
      </c>
      <c r="F820" s="227" t="s">
        <v>102</v>
      </c>
      <c r="G820" s="227" t="str">
        <f t="shared" si="252"/>
        <v>date</v>
      </c>
      <c r="H820" s="227" t="str">
        <f t="shared" si="253"/>
        <v/>
      </c>
      <c r="I820" s="227" t="str">
        <f t="shared" si="254"/>
        <v/>
      </c>
      <c r="J820" s="227" t="str">
        <f t="shared" si="255"/>
        <v/>
      </c>
      <c r="K820" s="227" t="str">
        <f t="shared" si="256"/>
        <v/>
      </c>
      <c r="L820" s="227" t="str">
        <f t="shared" si="257"/>
        <v/>
      </c>
      <c r="M820" s="227" t="str">
        <f t="shared" si="258"/>
        <v/>
      </c>
    </row>
    <row r="821" spans="1:13" outlineLevel="1" x14ac:dyDescent="0.25">
      <c r="A821" s="141" t="str">
        <f t="shared" si="251"/>
        <v xml:space="preserve">Objection and Cancellation; </v>
      </c>
      <c r="B821" s="256" t="s">
        <v>271</v>
      </c>
      <c r="C821" s="141" t="s">
        <v>136</v>
      </c>
      <c r="D821" s="227" t="s">
        <v>102</v>
      </c>
      <c r="E821" s="197" t="s">
        <v>137</v>
      </c>
      <c r="F821" s="197" t="s">
        <v>118</v>
      </c>
      <c r="G821" s="227" t="str">
        <f t="shared" si="252"/>
        <v>string</v>
      </c>
      <c r="H821" s="227" t="str">
        <f t="shared" si="253"/>
        <v/>
      </c>
      <c r="I821" s="227">
        <f t="shared" si="254"/>
        <v>10</v>
      </c>
      <c r="J821" s="227" t="str">
        <f t="shared" si="255"/>
        <v/>
      </c>
      <c r="K821" s="227" t="str">
        <f t="shared" si="256"/>
        <v/>
      </c>
      <c r="L821" s="227" t="str">
        <f t="shared" si="257"/>
        <v/>
      </c>
      <c r="M821" s="227" t="str">
        <f t="shared" si="258"/>
        <v/>
      </c>
    </row>
    <row r="822" spans="1:13" outlineLevel="1" x14ac:dyDescent="0.25">
      <c r="A822" s="141" t="str">
        <f t="shared" si="251"/>
        <v xml:space="preserve">Objection and Cancellation; </v>
      </c>
      <c r="B822" s="256" t="s">
        <v>271</v>
      </c>
      <c r="E822" s="197" t="s">
        <v>138</v>
      </c>
      <c r="F822" s="197" t="s">
        <v>118</v>
      </c>
      <c r="G822" s="227" t="str">
        <f t="shared" si="252"/>
        <v>string</v>
      </c>
      <c r="H822" s="227" t="str">
        <f t="shared" si="253"/>
        <v/>
      </c>
      <c r="I822" s="227">
        <f t="shared" si="254"/>
        <v>40</v>
      </c>
      <c r="J822" s="227" t="str">
        <f t="shared" si="255"/>
        <v/>
      </c>
      <c r="K822" s="227" t="str">
        <f t="shared" si="256"/>
        <v/>
      </c>
      <c r="L822" s="227" t="str">
        <f t="shared" si="257"/>
        <v/>
      </c>
      <c r="M822" s="227" t="str">
        <f t="shared" si="258"/>
        <v/>
      </c>
    </row>
    <row r="823" spans="1:13" outlineLevel="1" x14ac:dyDescent="0.25">
      <c r="A823" s="141" t="str">
        <f t="shared" si="251"/>
        <v xml:space="preserve">Objection and Cancellation; </v>
      </c>
      <c r="B823" s="256" t="s">
        <v>271</v>
      </c>
      <c r="E823" s="197" t="s">
        <v>139</v>
      </c>
      <c r="F823" s="197" t="s">
        <v>118</v>
      </c>
      <c r="G823" s="227" t="str">
        <f t="shared" si="252"/>
        <v>string</v>
      </c>
      <c r="H823" s="227" t="str">
        <f t="shared" si="253"/>
        <v/>
      </c>
      <c r="I823" s="227">
        <f t="shared" si="254"/>
        <v>40</v>
      </c>
      <c r="J823" s="227" t="str">
        <f t="shared" si="255"/>
        <v/>
      </c>
      <c r="K823" s="227" t="str">
        <f t="shared" si="256"/>
        <v/>
      </c>
      <c r="L823" s="227" t="str">
        <f t="shared" si="257"/>
        <v/>
      </c>
      <c r="M823" s="227" t="str">
        <f t="shared" si="258"/>
        <v/>
      </c>
    </row>
    <row r="824" spans="1:13" outlineLevel="1" x14ac:dyDescent="0.25">
      <c r="A824" s="141" t="str">
        <f t="shared" si="251"/>
        <v xml:space="preserve">Objection and Cancellation; </v>
      </c>
      <c r="B824" s="256" t="s">
        <v>271</v>
      </c>
      <c r="E824" s="197" t="s">
        <v>140</v>
      </c>
      <c r="F824" s="197" t="s">
        <v>118</v>
      </c>
      <c r="G824" s="227" t="str">
        <f t="shared" si="252"/>
        <v>string</v>
      </c>
      <c r="H824" s="227" t="str">
        <f t="shared" si="253"/>
        <v/>
      </c>
      <c r="I824" s="227">
        <f t="shared" si="254"/>
        <v>10</v>
      </c>
      <c r="J824" s="227" t="str">
        <f t="shared" si="255"/>
        <v/>
      </c>
      <c r="K824" s="227" t="str">
        <f t="shared" si="256"/>
        <v/>
      </c>
      <c r="L824" s="227" t="str">
        <f t="shared" si="257"/>
        <v/>
      </c>
      <c r="M824" s="227" t="str">
        <f t="shared" si="258"/>
        <v>Yes</v>
      </c>
    </row>
    <row r="825" spans="1:13" outlineLevel="1" x14ac:dyDescent="0.25">
      <c r="A825" s="141" t="str">
        <f t="shared" si="251"/>
        <v xml:space="preserve">Objection and Cancellation; </v>
      </c>
      <c r="B825" s="256" t="s">
        <v>271</v>
      </c>
      <c r="E825" s="197" t="s">
        <v>141</v>
      </c>
      <c r="F825" s="197" t="s">
        <v>118</v>
      </c>
      <c r="G825" s="227" t="str">
        <f t="shared" si="252"/>
        <v>string</v>
      </c>
      <c r="H825" s="227" t="str">
        <f t="shared" si="253"/>
        <v/>
      </c>
      <c r="I825" s="227">
        <f t="shared" si="254"/>
        <v>60</v>
      </c>
      <c r="J825" s="227" t="str">
        <f t="shared" si="255"/>
        <v/>
      </c>
      <c r="K825" s="227" t="str">
        <f t="shared" si="256"/>
        <v/>
      </c>
      <c r="L825" s="227" t="str">
        <f t="shared" si="257"/>
        <v/>
      </c>
      <c r="M825" s="227" t="str">
        <f t="shared" si="258"/>
        <v>Yes</v>
      </c>
    </row>
    <row r="826" spans="1:13" outlineLevel="1" x14ac:dyDescent="0.25">
      <c r="A826" s="141" t="str">
        <f t="shared" si="251"/>
        <v xml:space="preserve">Objection and Cancellation; </v>
      </c>
      <c r="B826" s="256" t="s">
        <v>271</v>
      </c>
      <c r="E826" s="197" t="s">
        <v>142</v>
      </c>
      <c r="F826" s="197" t="s">
        <v>118</v>
      </c>
      <c r="G826" s="227" t="str">
        <f t="shared" si="252"/>
        <v>string</v>
      </c>
      <c r="H826" s="227" t="str">
        <f t="shared" si="253"/>
        <v/>
      </c>
      <c r="I826" s="227">
        <f t="shared" si="254"/>
        <v>40</v>
      </c>
      <c r="J826" s="227" t="str">
        <f t="shared" si="255"/>
        <v/>
      </c>
      <c r="K826" s="227" t="str">
        <f t="shared" si="256"/>
        <v/>
      </c>
      <c r="L826" s="227" t="str">
        <f t="shared" si="257"/>
        <v/>
      </c>
      <c r="M826" s="227" t="str">
        <f t="shared" si="258"/>
        <v/>
      </c>
    </row>
    <row r="827" spans="1:13" outlineLevel="1" x14ac:dyDescent="0.25">
      <c r="A827" s="141" t="str">
        <f t="shared" si="251"/>
        <v xml:space="preserve">Objection and Cancellation; </v>
      </c>
      <c r="B827" s="256" t="s">
        <v>271</v>
      </c>
      <c r="E827" s="197" t="s">
        <v>143</v>
      </c>
      <c r="F827" s="197" t="s">
        <v>118</v>
      </c>
      <c r="G827" s="227" t="str">
        <f t="shared" si="252"/>
        <v>string</v>
      </c>
      <c r="H827" s="227" t="str">
        <f t="shared" si="253"/>
        <v/>
      </c>
      <c r="I827" s="227">
        <f t="shared" si="254"/>
        <v>40</v>
      </c>
      <c r="J827" s="227" t="str">
        <f t="shared" si="255"/>
        <v/>
      </c>
      <c r="K827" s="227" t="str">
        <f t="shared" si="256"/>
        <v/>
      </c>
      <c r="L827" s="227" t="str">
        <f t="shared" si="257"/>
        <v/>
      </c>
      <c r="M827" s="227" t="str">
        <f t="shared" si="258"/>
        <v/>
      </c>
    </row>
    <row r="828" spans="1:13" outlineLevel="1" x14ac:dyDescent="0.25">
      <c r="A828" s="141" t="str">
        <f t="shared" si="251"/>
        <v xml:space="preserve">Objection and Cancellation; </v>
      </c>
      <c r="B828" s="256" t="s">
        <v>271</v>
      </c>
      <c r="E828" s="197" t="s">
        <v>144</v>
      </c>
      <c r="F828" s="197" t="s">
        <v>118</v>
      </c>
      <c r="G828" s="227" t="str">
        <f t="shared" si="252"/>
        <v>string</v>
      </c>
      <c r="H828" s="227" t="str">
        <f t="shared" si="253"/>
        <v/>
      </c>
      <c r="I828" s="227">
        <f t="shared" si="254"/>
        <v>10</v>
      </c>
      <c r="J828" s="227" t="str">
        <f t="shared" si="255"/>
        <v/>
      </c>
      <c r="K828" s="227" t="str">
        <f t="shared" si="256"/>
        <v/>
      </c>
      <c r="L828" s="227" t="str">
        <f t="shared" si="257"/>
        <v/>
      </c>
      <c r="M828" s="227" t="str">
        <f t="shared" si="258"/>
        <v/>
      </c>
    </row>
    <row r="829" spans="1:13" outlineLevel="1" x14ac:dyDescent="0.25">
      <c r="A829" s="141" t="str">
        <f t="shared" si="251"/>
        <v xml:space="preserve">Objection and Cancellation; </v>
      </c>
      <c r="B829" s="256" t="s">
        <v>271</v>
      </c>
      <c r="E829" s="197" t="s">
        <v>145</v>
      </c>
      <c r="F829" s="197" t="s">
        <v>118</v>
      </c>
      <c r="G829" s="227" t="str">
        <f t="shared" si="252"/>
        <v>string</v>
      </c>
      <c r="H829" s="227" t="str">
        <f t="shared" si="253"/>
        <v/>
      </c>
      <c r="I829" s="227">
        <f t="shared" si="254"/>
        <v>40</v>
      </c>
      <c r="J829" s="227" t="str">
        <f t="shared" si="255"/>
        <v/>
      </c>
      <c r="K829" s="227" t="str">
        <f t="shared" si="256"/>
        <v/>
      </c>
      <c r="L829" s="227" t="str">
        <f t="shared" si="257"/>
        <v/>
      </c>
      <c r="M829" s="227" t="str">
        <f t="shared" si="258"/>
        <v/>
      </c>
    </row>
    <row r="830" spans="1:13" outlineLevel="1" x14ac:dyDescent="0.25">
      <c r="A830" s="141" t="str">
        <f t="shared" si="251"/>
        <v xml:space="preserve">Objection and Cancellation; </v>
      </c>
      <c r="B830" s="256" t="s">
        <v>271</v>
      </c>
      <c r="E830" s="197" t="s">
        <v>146</v>
      </c>
      <c r="F830" s="197" t="s">
        <v>118</v>
      </c>
      <c r="G830" s="227" t="str">
        <f t="shared" si="252"/>
        <v>string</v>
      </c>
      <c r="H830" s="227" t="str">
        <f t="shared" si="253"/>
        <v/>
      </c>
      <c r="I830" s="227">
        <f t="shared" si="254"/>
        <v>3</v>
      </c>
      <c r="J830" s="227" t="str">
        <f t="shared" si="255"/>
        <v/>
      </c>
      <c r="K830" s="227" t="str">
        <f t="shared" si="256"/>
        <v/>
      </c>
      <c r="L830" s="227" t="str">
        <f t="shared" si="257"/>
        <v/>
      </c>
      <c r="M830" s="227" t="str">
        <f t="shared" si="258"/>
        <v/>
      </c>
    </row>
    <row r="831" spans="1:13" outlineLevel="1" x14ac:dyDescent="0.25">
      <c r="A831" s="141" t="str">
        <f t="shared" si="251"/>
        <v xml:space="preserve">Objection and Cancellation; </v>
      </c>
      <c r="B831" s="256" t="s">
        <v>271</v>
      </c>
      <c r="E831" s="197" t="s">
        <v>147</v>
      </c>
      <c r="F831" s="197" t="s">
        <v>118</v>
      </c>
      <c r="G831" s="227" t="str">
        <f t="shared" si="252"/>
        <v>string</v>
      </c>
      <c r="H831" s="227" t="str">
        <f t="shared" si="253"/>
        <v/>
      </c>
      <c r="I831" s="227">
        <f t="shared" si="254"/>
        <v>3</v>
      </c>
      <c r="J831" s="227" t="str">
        <f t="shared" si="255"/>
        <v/>
      </c>
      <c r="K831" s="227" t="str">
        <f t="shared" si="256"/>
        <v/>
      </c>
      <c r="L831" s="227" t="str">
        <f t="shared" si="257"/>
        <v/>
      </c>
      <c r="M831" s="227" t="str">
        <f t="shared" si="258"/>
        <v/>
      </c>
    </row>
    <row r="832" spans="1:13" outlineLevel="1" x14ac:dyDescent="0.25">
      <c r="A832" s="141" t="str">
        <f t="shared" si="251"/>
        <v xml:space="preserve">Objection and Cancellation; </v>
      </c>
      <c r="B832" s="256" t="s">
        <v>271</v>
      </c>
      <c r="C832" s="141" t="s">
        <v>148</v>
      </c>
      <c r="D832" s="227" t="s">
        <v>102</v>
      </c>
      <c r="E832" s="197" t="s">
        <v>149</v>
      </c>
      <c r="F832" s="197" t="s">
        <v>118</v>
      </c>
      <c r="G832" s="227" t="str">
        <f t="shared" si="252"/>
        <v>string</v>
      </c>
      <c r="H832" s="227" t="str">
        <f t="shared" si="253"/>
        <v/>
      </c>
      <c r="I832" s="227">
        <f t="shared" si="254"/>
        <v>4</v>
      </c>
      <c r="J832" s="227" t="str">
        <f t="shared" si="255"/>
        <v/>
      </c>
      <c r="K832" s="227" t="str">
        <f t="shared" si="256"/>
        <v/>
      </c>
      <c r="L832" s="227" t="str">
        <f t="shared" si="257"/>
        <v/>
      </c>
      <c r="M832" s="227" t="str">
        <f t="shared" si="258"/>
        <v>Yes</v>
      </c>
    </row>
    <row r="833" spans="1:13" outlineLevel="1" x14ac:dyDescent="0.25">
      <c r="A833" s="141" t="str">
        <f t="shared" si="251"/>
        <v xml:space="preserve">Objection and Cancellation; </v>
      </c>
      <c r="B833" s="256" t="s">
        <v>271</v>
      </c>
      <c r="E833" s="197" t="s">
        <v>150</v>
      </c>
      <c r="F833" s="197" t="s">
        <v>118</v>
      </c>
      <c r="G833" s="227" t="str">
        <f t="shared" si="252"/>
        <v>string</v>
      </c>
      <c r="H833" s="227" t="str">
        <f t="shared" si="253"/>
        <v/>
      </c>
      <c r="I833" s="227">
        <f t="shared" si="254"/>
        <v>40</v>
      </c>
      <c r="J833" s="227" t="str">
        <f t="shared" si="255"/>
        <v/>
      </c>
      <c r="K833" s="227" t="str">
        <f t="shared" si="256"/>
        <v/>
      </c>
      <c r="L833" s="227" t="str">
        <f t="shared" si="257"/>
        <v/>
      </c>
      <c r="M833" s="227" t="str">
        <f t="shared" si="258"/>
        <v/>
      </c>
    </row>
    <row r="834" spans="1:13" outlineLevel="1" x14ac:dyDescent="0.25">
      <c r="A834" s="141" t="str">
        <f t="shared" si="251"/>
        <v xml:space="preserve">Objection and Cancellation; </v>
      </c>
      <c r="B834" s="256" t="s">
        <v>271</v>
      </c>
      <c r="E834" s="197" t="s">
        <v>151</v>
      </c>
      <c r="F834" s="197" t="s">
        <v>118</v>
      </c>
      <c r="G834" s="227" t="str">
        <f t="shared" si="252"/>
        <v>string</v>
      </c>
      <c r="H834" s="227" t="str">
        <f t="shared" si="253"/>
        <v/>
      </c>
      <c r="I834" s="227">
        <f t="shared" si="254"/>
        <v>40</v>
      </c>
      <c r="J834" s="227" t="str">
        <f t="shared" si="255"/>
        <v/>
      </c>
      <c r="K834" s="227" t="str">
        <f t="shared" si="256"/>
        <v/>
      </c>
      <c r="L834" s="227" t="str">
        <f t="shared" si="257"/>
        <v/>
      </c>
      <c r="M834" s="227" t="str">
        <f t="shared" si="258"/>
        <v/>
      </c>
    </row>
    <row r="835" spans="1:13" outlineLevel="1" x14ac:dyDescent="0.25">
      <c r="A835" s="141" t="str">
        <f t="shared" si="251"/>
        <v xml:space="preserve">Objection and Cancellation; </v>
      </c>
      <c r="B835" s="256" t="s">
        <v>271</v>
      </c>
      <c r="E835" s="197" t="s">
        <v>152</v>
      </c>
      <c r="F835" s="197" t="s">
        <v>118</v>
      </c>
      <c r="G835" s="227" t="str">
        <f t="shared" si="252"/>
        <v>string</v>
      </c>
      <c r="H835" s="227" t="str">
        <f t="shared" si="253"/>
        <v/>
      </c>
      <c r="I835" s="227">
        <f t="shared" si="254"/>
        <v>40</v>
      </c>
      <c r="J835" s="227" t="str">
        <f t="shared" si="255"/>
        <v/>
      </c>
      <c r="K835" s="227" t="str">
        <f t="shared" si="256"/>
        <v/>
      </c>
      <c r="L835" s="227" t="str">
        <f t="shared" si="257"/>
        <v/>
      </c>
      <c r="M835" s="227" t="str">
        <f t="shared" si="258"/>
        <v/>
      </c>
    </row>
    <row r="836" spans="1:13" outlineLevel="1" x14ac:dyDescent="0.25">
      <c r="A836" s="141" t="str">
        <f t="shared" si="251"/>
        <v xml:space="preserve">Objection and Cancellation; </v>
      </c>
      <c r="B836" s="256" t="s">
        <v>271</v>
      </c>
      <c r="E836" s="197" t="s">
        <v>153</v>
      </c>
      <c r="F836" s="197" t="s">
        <v>118</v>
      </c>
      <c r="G836" s="227" t="str">
        <f t="shared" si="252"/>
        <v>string</v>
      </c>
      <c r="H836" s="227" t="str">
        <f t="shared" si="253"/>
        <v/>
      </c>
      <c r="I836" s="227">
        <f t="shared" si="254"/>
        <v>40</v>
      </c>
      <c r="J836" s="227" t="str">
        <f t="shared" si="255"/>
        <v/>
      </c>
      <c r="K836" s="227" t="str">
        <f t="shared" si="256"/>
        <v/>
      </c>
      <c r="L836" s="227" t="str">
        <f t="shared" si="257"/>
        <v/>
      </c>
      <c r="M836" s="227" t="str">
        <f t="shared" si="258"/>
        <v/>
      </c>
    </row>
    <row r="837" spans="1:13" outlineLevel="1" x14ac:dyDescent="0.25">
      <c r="A837" s="141" t="str">
        <f t="shared" si="251"/>
        <v xml:space="preserve">Objection and Cancellation; </v>
      </c>
      <c r="B837" s="256" t="s">
        <v>271</v>
      </c>
      <c r="E837" s="197" t="s">
        <v>154</v>
      </c>
      <c r="F837" s="197" t="s">
        <v>118</v>
      </c>
      <c r="G837" s="227" t="str">
        <f t="shared" si="252"/>
        <v>string</v>
      </c>
      <c r="H837" s="227" t="str">
        <f t="shared" si="253"/>
        <v/>
      </c>
      <c r="I837" s="227">
        <f t="shared" si="254"/>
        <v>30</v>
      </c>
      <c r="J837" s="227" t="str">
        <f t="shared" si="255"/>
        <v/>
      </c>
      <c r="K837" s="227" t="str">
        <f t="shared" si="256"/>
        <v/>
      </c>
      <c r="L837" s="227" t="str">
        <f t="shared" si="257"/>
        <v/>
      </c>
      <c r="M837" s="227" t="str">
        <f t="shared" si="258"/>
        <v>Yes</v>
      </c>
    </row>
    <row r="838" spans="1:13" outlineLevel="1" x14ac:dyDescent="0.25">
      <c r="A838" s="141" t="str">
        <f t="shared" si="251"/>
        <v xml:space="preserve">Objection and Cancellation; </v>
      </c>
      <c r="B838" s="256" t="s">
        <v>271</v>
      </c>
      <c r="E838" s="197" t="s">
        <v>155</v>
      </c>
      <c r="F838" s="197" t="s">
        <v>118</v>
      </c>
      <c r="G838" s="227" t="str">
        <f t="shared" si="252"/>
        <v>string</v>
      </c>
      <c r="H838" s="227" t="str">
        <f t="shared" si="253"/>
        <v/>
      </c>
      <c r="I838" s="227">
        <f t="shared" si="254"/>
        <v>40</v>
      </c>
      <c r="J838" s="227" t="str">
        <f t="shared" si="255"/>
        <v/>
      </c>
      <c r="K838" s="227" t="str">
        <f t="shared" si="256"/>
        <v/>
      </c>
      <c r="L838" s="227" t="str">
        <f t="shared" si="257"/>
        <v/>
      </c>
      <c r="M838" s="227" t="str">
        <f t="shared" si="258"/>
        <v/>
      </c>
    </row>
    <row r="839" spans="1:13" outlineLevel="1" x14ac:dyDescent="0.25">
      <c r="A839" s="141" t="str">
        <f t="shared" si="251"/>
        <v xml:space="preserve">Objection and Cancellation; </v>
      </c>
      <c r="B839" s="256" t="s">
        <v>271</v>
      </c>
      <c r="C839" s="141" t="s">
        <v>178</v>
      </c>
      <c r="D839" s="227" t="s">
        <v>118</v>
      </c>
      <c r="E839" s="227" t="s">
        <v>162</v>
      </c>
      <c r="F839" s="227" t="s">
        <v>118</v>
      </c>
      <c r="G839" s="227" t="str">
        <f t="shared" si="252"/>
        <v>string</v>
      </c>
      <c r="H839" s="227" t="str">
        <f t="shared" si="253"/>
        <v/>
      </c>
      <c r="I839" s="227">
        <f t="shared" si="254"/>
        <v>70</v>
      </c>
      <c r="J839" s="227" t="str">
        <f t="shared" si="255"/>
        <v/>
      </c>
      <c r="K839" s="227" t="str">
        <f t="shared" si="256"/>
        <v/>
      </c>
      <c r="L839" s="227" t="str">
        <f t="shared" si="257"/>
        <v/>
      </c>
      <c r="M839" s="227" t="str">
        <f t="shared" si="258"/>
        <v/>
      </c>
    </row>
    <row r="840" spans="1:13" outlineLevel="1" x14ac:dyDescent="0.25">
      <c r="A840" s="141" t="str">
        <f t="shared" si="251"/>
        <v xml:space="preserve">Objection and Cancellation; </v>
      </c>
      <c r="B840" s="256" t="s">
        <v>271</v>
      </c>
      <c r="C840" s="258" t="s">
        <v>163</v>
      </c>
      <c r="D840" s="227" t="s">
        <v>118</v>
      </c>
      <c r="E840" s="227" t="s">
        <v>164</v>
      </c>
      <c r="F840" s="227" t="s">
        <v>118</v>
      </c>
      <c r="G840" s="227" t="str">
        <f t="shared" si="252"/>
        <v>string</v>
      </c>
      <c r="H840" s="227" t="str">
        <f t="shared" si="253"/>
        <v/>
      </c>
      <c r="I840" s="227">
        <f t="shared" si="254"/>
        <v>20</v>
      </c>
      <c r="J840" s="227" t="str">
        <f t="shared" si="255"/>
        <v/>
      </c>
      <c r="K840" s="227" t="str">
        <f t="shared" si="256"/>
        <v/>
      </c>
      <c r="L840" s="227" t="str">
        <f t="shared" si="257"/>
        <v/>
      </c>
      <c r="M840" s="227" t="str">
        <f t="shared" si="258"/>
        <v/>
      </c>
    </row>
    <row r="841" spans="1:13" outlineLevel="1" x14ac:dyDescent="0.25">
      <c r="A841" s="141" t="str">
        <f t="shared" si="251"/>
        <v xml:space="preserve">Objection and Cancellation; </v>
      </c>
      <c r="B841" s="256" t="s">
        <v>271</v>
      </c>
      <c r="C841" s="258"/>
      <c r="E841" s="227" t="s">
        <v>165</v>
      </c>
      <c r="F841" s="227" t="s">
        <v>118</v>
      </c>
      <c r="G841" s="227" t="str">
        <f t="shared" si="252"/>
        <v>string</v>
      </c>
      <c r="H841" s="227" t="str">
        <f t="shared" si="253"/>
        <v/>
      </c>
      <c r="I841" s="227">
        <f t="shared" si="254"/>
        <v>10</v>
      </c>
      <c r="J841" s="227" t="str">
        <f t="shared" si="255"/>
        <v/>
      </c>
      <c r="K841" s="227" t="str">
        <f t="shared" si="256"/>
        <v/>
      </c>
      <c r="L841" s="227" t="str">
        <f t="shared" si="257"/>
        <v/>
      </c>
      <c r="M841" s="227" t="str">
        <f t="shared" si="258"/>
        <v/>
      </c>
    </row>
    <row r="842" spans="1:13" outlineLevel="1" x14ac:dyDescent="0.25">
      <c r="A842" s="141" t="str">
        <f t="shared" si="251"/>
        <v xml:space="preserve">Objection and Cancellation; </v>
      </c>
      <c r="B842" s="256" t="s">
        <v>271</v>
      </c>
      <c r="C842" s="258" t="s">
        <v>166</v>
      </c>
      <c r="D842" s="227" t="s">
        <v>118</v>
      </c>
      <c r="E842" s="227" t="s">
        <v>164</v>
      </c>
      <c r="F842" s="227" t="s">
        <v>118</v>
      </c>
      <c r="G842" s="227" t="str">
        <f t="shared" si="252"/>
        <v>string</v>
      </c>
      <c r="H842" s="227" t="str">
        <f t="shared" si="253"/>
        <v/>
      </c>
      <c r="I842" s="227">
        <f t="shared" si="254"/>
        <v>20</v>
      </c>
      <c r="J842" s="227" t="str">
        <f t="shared" si="255"/>
        <v/>
      </c>
      <c r="K842" s="227" t="str">
        <f t="shared" si="256"/>
        <v/>
      </c>
      <c r="L842" s="227" t="str">
        <f t="shared" si="257"/>
        <v/>
      </c>
      <c r="M842" s="227" t="str">
        <f t="shared" si="258"/>
        <v/>
      </c>
    </row>
    <row r="843" spans="1:13" outlineLevel="1" x14ac:dyDescent="0.25">
      <c r="A843" s="141" t="str">
        <f t="shared" si="251"/>
        <v xml:space="preserve">Objection and Cancellation; </v>
      </c>
      <c r="B843" s="256" t="s">
        <v>271</v>
      </c>
      <c r="C843" s="258"/>
      <c r="E843" s="227" t="s">
        <v>165</v>
      </c>
      <c r="F843" s="227" t="s">
        <v>118</v>
      </c>
      <c r="G843" s="227" t="str">
        <f t="shared" si="252"/>
        <v>string</v>
      </c>
      <c r="H843" s="227" t="str">
        <f t="shared" si="253"/>
        <v/>
      </c>
      <c r="I843" s="227">
        <f t="shared" si="254"/>
        <v>10</v>
      </c>
      <c r="J843" s="227" t="str">
        <f t="shared" si="255"/>
        <v/>
      </c>
      <c r="K843" s="227" t="str">
        <f t="shared" si="256"/>
        <v/>
      </c>
      <c r="L843" s="227" t="str">
        <f t="shared" si="257"/>
        <v/>
      </c>
      <c r="M843" s="227" t="str">
        <f t="shared" si="258"/>
        <v/>
      </c>
    </row>
    <row r="844" spans="1:13" outlineLevel="1" x14ac:dyDescent="0.25">
      <c r="A844" s="141" t="str">
        <f t="shared" si="251"/>
        <v xml:space="preserve">Objection and Cancellation; </v>
      </c>
      <c r="B844" s="256" t="s">
        <v>271</v>
      </c>
      <c r="C844" s="258" t="s">
        <v>167</v>
      </c>
      <c r="D844" s="227" t="s">
        <v>118</v>
      </c>
      <c r="E844" s="227" t="s">
        <v>164</v>
      </c>
      <c r="F844" s="227" t="s">
        <v>118</v>
      </c>
      <c r="G844" s="227" t="str">
        <f t="shared" si="252"/>
        <v>string</v>
      </c>
      <c r="H844" s="227" t="str">
        <f t="shared" si="253"/>
        <v/>
      </c>
      <c r="I844" s="227">
        <f t="shared" si="254"/>
        <v>20</v>
      </c>
      <c r="J844" s="227" t="str">
        <f t="shared" si="255"/>
        <v/>
      </c>
      <c r="K844" s="227" t="str">
        <f t="shared" si="256"/>
        <v/>
      </c>
      <c r="L844" s="227" t="str">
        <f t="shared" si="257"/>
        <v/>
      </c>
      <c r="M844" s="227" t="str">
        <f t="shared" si="258"/>
        <v/>
      </c>
    </row>
    <row r="845" spans="1:13" outlineLevel="1" x14ac:dyDescent="0.25">
      <c r="A845" s="141" t="str">
        <f t="shared" si="251"/>
        <v xml:space="preserve">Objection and Cancellation; </v>
      </c>
      <c r="B845" s="256" t="s">
        <v>271</v>
      </c>
      <c r="E845" s="227" t="s">
        <v>165</v>
      </c>
      <c r="F845" s="227" t="s">
        <v>118</v>
      </c>
      <c r="G845" s="227" t="str">
        <f t="shared" si="252"/>
        <v>string</v>
      </c>
      <c r="H845" s="227" t="str">
        <f t="shared" si="253"/>
        <v/>
      </c>
      <c r="I845" s="227">
        <f t="shared" si="254"/>
        <v>10</v>
      </c>
      <c r="J845" s="227" t="str">
        <f t="shared" si="255"/>
        <v/>
      </c>
      <c r="K845" s="227" t="str">
        <f t="shared" si="256"/>
        <v/>
      </c>
      <c r="L845" s="227" t="str">
        <f t="shared" si="257"/>
        <v/>
      </c>
      <c r="M845" s="227" t="str">
        <f t="shared" si="258"/>
        <v/>
      </c>
    </row>
    <row r="846" spans="1:13" x14ac:dyDescent="0.25">
      <c r="A846" s="141" t="str">
        <f t="shared" si="251"/>
        <v xml:space="preserve">Customer Details; </v>
      </c>
      <c r="B846" s="260" t="s">
        <v>273</v>
      </c>
      <c r="C846" s="261" t="str">
        <f>VLOOKUP($B846,MMnames,2,FALSE)</f>
        <v>Change of Customer Details Confirmation</v>
      </c>
      <c r="D846" s="262"/>
      <c r="E846" s="262"/>
      <c r="F846" s="263"/>
      <c r="G846" s="263"/>
      <c r="H846" s="263"/>
      <c r="I846" s="263"/>
      <c r="J846" s="263"/>
      <c r="K846" s="263"/>
      <c r="L846" s="263"/>
      <c r="M846" s="263"/>
    </row>
    <row r="847" spans="1:13" outlineLevel="1" x14ac:dyDescent="0.25">
      <c r="A847" s="141" t="str">
        <f t="shared" si="251"/>
        <v xml:space="preserve">Customer Details; </v>
      </c>
      <c r="B847" s="256" t="s">
        <v>273</v>
      </c>
      <c r="C847" s="141" t="s">
        <v>109</v>
      </c>
      <c r="E847" s="227" t="s">
        <v>110</v>
      </c>
      <c r="F847" s="227" t="s">
        <v>102</v>
      </c>
      <c r="G847" s="227" t="str">
        <f t="shared" ref="G847:G857" si="259">VLOOKUP(E847,DI_schema,2,FALSE)</f>
        <v>string</v>
      </c>
      <c r="H847" s="227">
        <f t="shared" ref="H847:H857" si="260">VLOOKUP($E847,DI_schema,3,FALSE)</f>
        <v>11</v>
      </c>
      <c r="I847" s="227" t="str">
        <f t="shared" ref="I847:I857" si="261">VLOOKUP($E847,DI_schema,4,FALSE)</f>
        <v/>
      </c>
      <c r="J847" s="227" t="str">
        <f t="shared" ref="J847:J857" si="262">VLOOKUP($E847,DI_schema,5,FALSE)</f>
        <v/>
      </c>
      <c r="K847" s="227" t="str">
        <f t="shared" ref="K847:K857" si="263">VLOOKUP($E847,DI_schema,6,FALSE)</f>
        <v/>
      </c>
      <c r="L847" s="227" t="str">
        <f t="shared" ref="L847:L857" si="264">VLOOKUP($E847,DI_schema,7,FALSE)</f>
        <v/>
      </c>
      <c r="M847" s="227" t="str">
        <f t="shared" ref="M847:M857" si="265">IF(LEN(VLOOKUP($E847,DI_schema,8,FALSE))&gt;0,"Yes","")</f>
        <v/>
      </c>
    </row>
    <row r="848" spans="1:13" outlineLevel="1" x14ac:dyDescent="0.25">
      <c r="A848" s="141" t="str">
        <f t="shared" si="251"/>
        <v xml:space="preserve">Customer Details; </v>
      </c>
      <c r="B848" s="256" t="s">
        <v>273</v>
      </c>
      <c r="E848" s="227" t="s">
        <v>112</v>
      </c>
      <c r="F848" s="227" t="s">
        <v>102</v>
      </c>
      <c r="G848" s="227" t="str">
        <f t="shared" si="259"/>
        <v>string</v>
      </c>
      <c r="H848" s="227">
        <f t="shared" si="260"/>
        <v>3</v>
      </c>
      <c r="I848" s="227" t="str">
        <f t="shared" si="261"/>
        <v/>
      </c>
      <c r="J848" s="227" t="str">
        <f t="shared" si="262"/>
        <v/>
      </c>
      <c r="K848" s="227" t="str">
        <f t="shared" si="263"/>
        <v/>
      </c>
      <c r="L848" s="227" t="str">
        <f t="shared" si="264"/>
        <v/>
      </c>
      <c r="M848" s="227" t="str">
        <f t="shared" si="265"/>
        <v/>
      </c>
    </row>
    <row r="849" spans="1:13" outlineLevel="1" x14ac:dyDescent="0.25">
      <c r="A849" s="141" t="str">
        <f t="shared" si="251"/>
        <v xml:space="preserve">Customer Details; </v>
      </c>
      <c r="B849" s="256" t="s">
        <v>273</v>
      </c>
      <c r="E849" s="227" t="s">
        <v>111</v>
      </c>
      <c r="F849" s="227" t="s">
        <v>118</v>
      </c>
      <c r="G849" s="227" t="str">
        <f t="shared" si="259"/>
        <v>string</v>
      </c>
      <c r="H849" s="227" t="str">
        <f t="shared" si="260"/>
        <v/>
      </c>
      <c r="I849" s="227">
        <f t="shared" si="261"/>
        <v>35</v>
      </c>
      <c r="J849" s="227" t="str">
        <f t="shared" si="262"/>
        <v/>
      </c>
      <c r="K849" s="227" t="str">
        <f t="shared" si="263"/>
        <v/>
      </c>
      <c r="L849" s="227" t="str">
        <f t="shared" si="264"/>
        <v/>
      </c>
      <c r="M849" s="227" t="str">
        <f t="shared" si="265"/>
        <v/>
      </c>
    </row>
    <row r="850" spans="1:13" outlineLevel="1" x14ac:dyDescent="0.25">
      <c r="A850" s="141" t="str">
        <f t="shared" si="251"/>
        <v xml:space="preserve">Customer Details; </v>
      </c>
      <c r="B850" s="256" t="s">
        <v>273</v>
      </c>
      <c r="E850" s="227" t="s">
        <v>235</v>
      </c>
      <c r="F850" s="227" t="s">
        <v>118</v>
      </c>
      <c r="G850" s="227" t="str">
        <f t="shared" si="259"/>
        <v>string</v>
      </c>
      <c r="H850" s="227" t="str">
        <f t="shared" si="260"/>
        <v/>
      </c>
      <c r="I850" s="227">
        <f t="shared" si="261"/>
        <v>4</v>
      </c>
      <c r="J850" s="227" t="str">
        <f t="shared" si="262"/>
        <v/>
      </c>
      <c r="K850" s="227" t="str">
        <f t="shared" si="263"/>
        <v/>
      </c>
      <c r="L850" s="227" t="str">
        <f t="shared" si="264"/>
        <v/>
      </c>
      <c r="M850" s="227" t="str">
        <f t="shared" si="265"/>
        <v/>
      </c>
    </row>
    <row r="851" spans="1:13" outlineLevel="1" x14ac:dyDescent="0.25">
      <c r="A851" s="141" t="str">
        <f t="shared" si="251"/>
        <v xml:space="preserve">Customer Details; </v>
      </c>
      <c r="B851" s="256" t="s">
        <v>273</v>
      </c>
      <c r="E851" s="227" t="s">
        <v>274</v>
      </c>
      <c r="F851" s="227" t="s">
        <v>102</v>
      </c>
      <c r="G851" s="227" t="str">
        <f t="shared" si="259"/>
        <v>boolean</v>
      </c>
      <c r="H851" s="227" t="str">
        <f t="shared" si="260"/>
        <v/>
      </c>
      <c r="I851" s="227" t="str">
        <f t="shared" si="261"/>
        <v/>
      </c>
      <c r="J851" s="227" t="str">
        <f t="shared" si="262"/>
        <v/>
      </c>
      <c r="K851" s="227" t="str">
        <f t="shared" si="263"/>
        <v/>
      </c>
      <c r="L851" s="227" t="str">
        <f t="shared" si="264"/>
        <v/>
      </c>
      <c r="M851" s="227" t="str">
        <f t="shared" si="265"/>
        <v/>
      </c>
    </row>
    <row r="852" spans="1:13" outlineLevel="1" x14ac:dyDescent="0.25">
      <c r="A852" s="141" t="str">
        <f t="shared" si="251"/>
        <v xml:space="preserve">Customer Details; </v>
      </c>
      <c r="B852" s="256" t="s">
        <v>273</v>
      </c>
      <c r="E852" s="227" t="s">
        <v>275</v>
      </c>
      <c r="F852" s="227" t="s">
        <v>102</v>
      </c>
      <c r="G852" s="227" t="str">
        <f t="shared" si="259"/>
        <v>boolean</v>
      </c>
      <c r="H852" s="227" t="str">
        <f t="shared" si="260"/>
        <v/>
      </c>
      <c r="I852" s="227" t="str">
        <f t="shared" si="261"/>
        <v/>
      </c>
      <c r="J852" s="227" t="str">
        <f t="shared" si="262"/>
        <v/>
      </c>
      <c r="K852" s="227" t="str">
        <f t="shared" si="263"/>
        <v/>
      </c>
      <c r="L852" s="227" t="str">
        <f t="shared" si="264"/>
        <v/>
      </c>
      <c r="M852" s="227" t="str">
        <f t="shared" si="265"/>
        <v/>
      </c>
    </row>
    <row r="853" spans="1:13" outlineLevel="1" x14ac:dyDescent="0.25">
      <c r="A853" s="141" t="str">
        <f t="shared" si="251"/>
        <v xml:space="preserve">Customer Details; </v>
      </c>
      <c r="B853" s="256" t="s">
        <v>273</v>
      </c>
      <c r="E853" s="227" t="s">
        <v>276</v>
      </c>
      <c r="F853" s="227" t="s">
        <v>102</v>
      </c>
      <c r="G853" s="227" t="str">
        <f t="shared" si="259"/>
        <v>boolean</v>
      </c>
      <c r="H853" s="227" t="str">
        <f t="shared" si="260"/>
        <v/>
      </c>
      <c r="I853" s="227" t="str">
        <f t="shared" si="261"/>
        <v/>
      </c>
      <c r="J853" s="227" t="str">
        <f t="shared" si="262"/>
        <v/>
      </c>
      <c r="K853" s="227" t="str">
        <f t="shared" si="263"/>
        <v/>
      </c>
      <c r="L853" s="227" t="str">
        <f t="shared" si="264"/>
        <v/>
      </c>
      <c r="M853" s="227" t="str">
        <f t="shared" si="265"/>
        <v/>
      </c>
    </row>
    <row r="854" spans="1:13" outlineLevel="1" x14ac:dyDescent="0.25">
      <c r="A854" s="141" t="str">
        <f t="shared" si="251"/>
        <v xml:space="preserve">Customer Details; </v>
      </c>
      <c r="B854" s="256" t="s">
        <v>273</v>
      </c>
      <c r="E854" s="227" t="s">
        <v>207</v>
      </c>
      <c r="F854" s="227" t="s">
        <v>118</v>
      </c>
      <c r="G854" s="227" t="str">
        <f t="shared" si="259"/>
        <v>boolean</v>
      </c>
      <c r="H854" s="227" t="str">
        <f t="shared" si="260"/>
        <v/>
      </c>
      <c r="I854" s="227" t="str">
        <f t="shared" si="261"/>
        <v/>
      </c>
      <c r="J854" s="227" t="str">
        <f t="shared" si="262"/>
        <v/>
      </c>
      <c r="K854" s="227" t="str">
        <f t="shared" si="263"/>
        <v/>
      </c>
      <c r="L854" s="227" t="str">
        <f t="shared" si="264"/>
        <v/>
      </c>
      <c r="M854" s="227" t="str">
        <f t="shared" si="265"/>
        <v/>
      </c>
    </row>
    <row r="855" spans="1:13" outlineLevel="1" x14ac:dyDescent="0.25">
      <c r="A855" s="141" t="str">
        <f t="shared" si="251"/>
        <v xml:space="preserve">Customer Details; </v>
      </c>
      <c r="B855" s="256" t="s">
        <v>273</v>
      </c>
      <c r="E855" s="227" t="s">
        <v>277</v>
      </c>
      <c r="F855" s="227" t="s">
        <v>102</v>
      </c>
      <c r="G855" s="227" t="str">
        <f t="shared" si="259"/>
        <v>string</v>
      </c>
      <c r="H855" s="227">
        <f t="shared" si="260"/>
        <v>1</v>
      </c>
      <c r="I855" s="227" t="str">
        <f t="shared" si="261"/>
        <v/>
      </c>
      <c r="J855" s="227" t="str">
        <f t="shared" si="262"/>
        <v/>
      </c>
      <c r="K855" s="227" t="str">
        <f t="shared" si="263"/>
        <v/>
      </c>
      <c r="L855" s="227" t="str">
        <f t="shared" si="264"/>
        <v/>
      </c>
      <c r="M855" s="227" t="str">
        <f t="shared" si="265"/>
        <v/>
      </c>
    </row>
    <row r="856" spans="1:13" outlineLevel="1" x14ac:dyDescent="0.25">
      <c r="A856" s="141" t="str">
        <f t="shared" si="251"/>
        <v xml:space="preserve">Customer Details; </v>
      </c>
      <c r="B856" s="256" t="s">
        <v>273</v>
      </c>
      <c r="E856" s="227" t="s">
        <v>242</v>
      </c>
      <c r="F856" s="227" t="s">
        <v>118</v>
      </c>
      <c r="G856" s="227" t="str">
        <f t="shared" si="259"/>
        <v>string</v>
      </c>
      <c r="H856" s="227" t="str">
        <f t="shared" si="260"/>
        <v/>
      </c>
      <c r="I856" s="227">
        <f t="shared" si="261"/>
        <v>3</v>
      </c>
      <c r="J856" s="227" t="str">
        <f t="shared" si="262"/>
        <v/>
      </c>
      <c r="K856" s="227" t="str">
        <f t="shared" si="263"/>
        <v/>
      </c>
      <c r="L856" s="227" t="str">
        <f t="shared" si="264"/>
        <v/>
      </c>
      <c r="M856" s="227" t="str">
        <f t="shared" si="265"/>
        <v/>
      </c>
    </row>
    <row r="857" spans="1:13" outlineLevel="1" x14ac:dyDescent="0.25">
      <c r="A857" s="141" t="str">
        <f t="shared" si="251"/>
        <v xml:space="preserve">Customer Details; </v>
      </c>
      <c r="B857" s="256" t="s">
        <v>273</v>
      </c>
      <c r="E857" s="227" t="s">
        <v>243</v>
      </c>
      <c r="F857" s="227" t="s">
        <v>118</v>
      </c>
      <c r="G857" s="227" t="str">
        <f t="shared" si="259"/>
        <v>date</v>
      </c>
      <c r="H857" s="227" t="str">
        <f t="shared" si="260"/>
        <v/>
      </c>
      <c r="I857" s="227" t="str">
        <f t="shared" si="261"/>
        <v/>
      </c>
      <c r="J857" s="227" t="str">
        <f t="shared" si="262"/>
        <v/>
      </c>
      <c r="K857" s="227" t="str">
        <f t="shared" si="263"/>
        <v/>
      </c>
      <c r="L857" s="227" t="str">
        <f t="shared" si="264"/>
        <v/>
      </c>
      <c r="M857" s="227" t="str">
        <f t="shared" si="265"/>
        <v/>
      </c>
    </row>
    <row r="858" spans="1:13" outlineLevel="1" x14ac:dyDescent="0.25">
      <c r="A858" s="141"/>
      <c r="B858" s="256" t="s">
        <v>273</v>
      </c>
      <c r="E858" s="227" t="s">
        <v>252</v>
      </c>
      <c r="F858" s="227" t="s">
        <v>118</v>
      </c>
      <c r="G858" s="227" t="s">
        <v>260</v>
      </c>
      <c r="I858" s="227">
        <v>3</v>
      </c>
    </row>
    <row r="859" spans="1:13" outlineLevel="1" x14ac:dyDescent="0.25">
      <c r="A859" s="141" t="str">
        <f t="shared" si="251"/>
        <v xml:space="preserve">Customer Details; </v>
      </c>
      <c r="B859" s="256" t="s">
        <v>273</v>
      </c>
      <c r="C859" s="141" t="s">
        <v>136</v>
      </c>
      <c r="D859" s="227" t="s">
        <v>102</v>
      </c>
      <c r="E859" s="197" t="s">
        <v>137</v>
      </c>
      <c r="F859" s="197" t="s">
        <v>118</v>
      </c>
      <c r="G859" s="227" t="str">
        <f t="shared" ref="G859:G876" si="266">VLOOKUP(E859,DI_schema,2,FALSE)</f>
        <v>string</v>
      </c>
      <c r="H859" s="227" t="str">
        <f t="shared" ref="H859:H876" si="267">VLOOKUP($E859,DI_schema,3,FALSE)</f>
        <v/>
      </c>
      <c r="I859" s="227">
        <f t="shared" ref="I859:I876" si="268">VLOOKUP($E859,DI_schema,4,FALSE)</f>
        <v>10</v>
      </c>
      <c r="J859" s="227" t="str">
        <f t="shared" ref="J859:J876" si="269">VLOOKUP($E859,DI_schema,5,FALSE)</f>
        <v/>
      </c>
      <c r="K859" s="227" t="str">
        <f t="shared" ref="K859:K876" si="270">VLOOKUP($E859,DI_schema,6,FALSE)</f>
        <v/>
      </c>
      <c r="L859" s="227" t="str">
        <f t="shared" ref="L859:L876" si="271">VLOOKUP($E859,DI_schema,7,FALSE)</f>
        <v/>
      </c>
      <c r="M859" s="227" t="str">
        <f t="shared" ref="M859:M876" si="272">IF(LEN(VLOOKUP($E859,DI_schema,8,FALSE))&gt;0,"Yes","")</f>
        <v/>
      </c>
    </row>
    <row r="860" spans="1:13" outlineLevel="1" x14ac:dyDescent="0.25">
      <c r="A860" s="141" t="str">
        <f t="shared" si="251"/>
        <v xml:space="preserve">Customer Details; </v>
      </c>
      <c r="B860" s="256" t="s">
        <v>273</v>
      </c>
      <c r="E860" s="197" t="s">
        <v>138</v>
      </c>
      <c r="F860" s="197" t="s">
        <v>118</v>
      </c>
      <c r="G860" s="227" t="str">
        <f t="shared" si="266"/>
        <v>string</v>
      </c>
      <c r="H860" s="227" t="str">
        <f t="shared" si="267"/>
        <v/>
      </c>
      <c r="I860" s="227">
        <f t="shared" si="268"/>
        <v>40</v>
      </c>
      <c r="J860" s="227" t="str">
        <f t="shared" si="269"/>
        <v/>
      </c>
      <c r="K860" s="227" t="str">
        <f t="shared" si="270"/>
        <v/>
      </c>
      <c r="L860" s="227" t="str">
        <f t="shared" si="271"/>
        <v/>
      </c>
      <c r="M860" s="227" t="str">
        <f t="shared" si="272"/>
        <v/>
      </c>
    </row>
    <row r="861" spans="1:13" outlineLevel="1" x14ac:dyDescent="0.25">
      <c r="A861" s="141" t="str">
        <f t="shared" ref="A861:A919" si="273">IF(B861="","",VLOOKUP(B861,mapping_result,2,FALSE))</f>
        <v xml:space="preserve">Customer Details; </v>
      </c>
      <c r="B861" s="256" t="s">
        <v>273</v>
      </c>
      <c r="E861" s="197" t="s">
        <v>139</v>
      </c>
      <c r="F861" s="197" t="s">
        <v>118</v>
      </c>
      <c r="G861" s="227" t="str">
        <f t="shared" si="266"/>
        <v>string</v>
      </c>
      <c r="H861" s="227" t="str">
        <f t="shared" si="267"/>
        <v/>
      </c>
      <c r="I861" s="227">
        <f t="shared" si="268"/>
        <v>40</v>
      </c>
      <c r="J861" s="227" t="str">
        <f t="shared" si="269"/>
        <v/>
      </c>
      <c r="K861" s="227" t="str">
        <f t="shared" si="270"/>
        <v/>
      </c>
      <c r="L861" s="227" t="str">
        <f t="shared" si="271"/>
        <v/>
      </c>
      <c r="M861" s="227" t="str">
        <f t="shared" si="272"/>
        <v/>
      </c>
    </row>
    <row r="862" spans="1:13" outlineLevel="1" x14ac:dyDescent="0.25">
      <c r="A862" s="141" t="str">
        <f t="shared" si="273"/>
        <v xml:space="preserve">Customer Details; </v>
      </c>
      <c r="B862" s="256" t="s">
        <v>273</v>
      </c>
      <c r="E862" s="197" t="s">
        <v>140</v>
      </c>
      <c r="F862" s="197" t="s">
        <v>118</v>
      </c>
      <c r="G862" s="227" t="str">
        <f t="shared" si="266"/>
        <v>string</v>
      </c>
      <c r="H862" s="227" t="str">
        <f t="shared" si="267"/>
        <v/>
      </c>
      <c r="I862" s="227">
        <f t="shared" si="268"/>
        <v>10</v>
      </c>
      <c r="J862" s="227" t="str">
        <f t="shared" si="269"/>
        <v/>
      </c>
      <c r="K862" s="227" t="str">
        <f t="shared" si="270"/>
        <v/>
      </c>
      <c r="L862" s="227" t="str">
        <f t="shared" si="271"/>
        <v/>
      </c>
      <c r="M862" s="227" t="str">
        <f t="shared" si="272"/>
        <v>Yes</v>
      </c>
    </row>
    <row r="863" spans="1:13" outlineLevel="1" collapsed="1" x14ac:dyDescent="0.25">
      <c r="A863" s="141" t="str">
        <f t="shared" si="273"/>
        <v xml:space="preserve">Customer Details; </v>
      </c>
      <c r="B863" s="256" t="s">
        <v>273</v>
      </c>
      <c r="E863" s="197" t="s">
        <v>141</v>
      </c>
      <c r="F863" s="197" t="s">
        <v>118</v>
      </c>
      <c r="G863" s="227" t="str">
        <f t="shared" si="266"/>
        <v>string</v>
      </c>
      <c r="H863" s="227" t="str">
        <f t="shared" si="267"/>
        <v/>
      </c>
      <c r="I863" s="227">
        <f t="shared" si="268"/>
        <v>60</v>
      </c>
      <c r="J863" s="227" t="str">
        <f t="shared" si="269"/>
        <v/>
      </c>
      <c r="K863" s="227" t="str">
        <f t="shared" si="270"/>
        <v/>
      </c>
      <c r="L863" s="227" t="str">
        <f t="shared" si="271"/>
        <v/>
      </c>
      <c r="M863" s="227" t="str">
        <f t="shared" si="272"/>
        <v>Yes</v>
      </c>
    </row>
    <row r="864" spans="1:13" outlineLevel="1" x14ac:dyDescent="0.25">
      <c r="A864" s="141" t="str">
        <f t="shared" si="273"/>
        <v xml:space="preserve">Customer Details; </v>
      </c>
      <c r="B864" s="256" t="s">
        <v>273</v>
      </c>
      <c r="E864" s="197" t="s">
        <v>142</v>
      </c>
      <c r="F864" s="197" t="s">
        <v>118</v>
      </c>
      <c r="G864" s="227" t="str">
        <f t="shared" si="266"/>
        <v>string</v>
      </c>
      <c r="H864" s="227" t="str">
        <f t="shared" si="267"/>
        <v/>
      </c>
      <c r="I864" s="227">
        <f t="shared" si="268"/>
        <v>40</v>
      </c>
      <c r="J864" s="227" t="str">
        <f t="shared" si="269"/>
        <v/>
      </c>
      <c r="K864" s="227" t="str">
        <f t="shared" si="270"/>
        <v/>
      </c>
      <c r="L864" s="227" t="str">
        <f t="shared" si="271"/>
        <v/>
      </c>
      <c r="M864" s="227" t="str">
        <f t="shared" si="272"/>
        <v/>
      </c>
    </row>
    <row r="865" spans="1:13" outlineLevel="1" x14ac:dyDescent="0.25">
      <c r="A865" s="141" t="str">
        <f t="shared" si="273"/>
        <v xml:space="preserve">Customer Details; </v>
      </c>
      <c r="B865" s="256" t="s">
        <v>273</v>
      </c>
      <c r="E865" s="197" t="s">
        <v>143</v>
      </c>
      <c r="F865" s="197" t="s">
        <v>118</v>
      </c>
      <c r="G865" s="227" t="str">
        <f t="shared" si="266"/>
        <v>string</v>
      </c>
      <c r="H865" s="227" t="str">
        <f t="shared" si="267"/>
        <v/>
      </c>
      <c r="I865" s="227">
        <f t="shared" si="268"/>
        <v>40</v>
      </c>
      <c r="J865" s="227" t="str">
        <f t="shared" si="269"/>
        <v/>
      </c>
      <c r="K865" s="227" t="str">
        <f t="shared" si="270"/>
        <v/>
      </c>
      <c r="L865" s="227" t="str">
        <f t="shared" si="271"/>
        <v/>
      </c>
      <c r="M865" s="227" t="str">
        <f t="shared" si="272"/>
        <v/>
      </c>
    </row>
    <row r="866" spans="1:13" outlineLevel="1" x14ac:dyDescent="0.25">
      <c r="A866" s="141" t="str">
        <f t="shared" si="273"/>
        <v xml:space="preserve">Customer Details; </v>
      </c>
      <c r="B866" s="256" t="s">
        <v>273</v>
      </c>
      <c r="E866" s="197" t="s">
        <v>144</v>
      </c>
      <c r="F866" s="197" t="s">
        <v>118</v>
      </c>
      <c r="G866" s="227" t="str">
        <f t="shared" si="266"/>
        <v>string</v>
      </c>
      <c r="H866" s="227" t="str">
        <f t="shared" si="267"/>
        <v/>
      </c>
      <c r="I866" s="227">
        <f t="shared" si="268"/>
        <v>10</v>
      </c>
      <c r="J866" s="227" t="str">
        <f t="shared" si="269"/>
        <v/>
      </c>
      <c r="K866" s="227" t="str">
        <f t="shared" si="270"/>
        <v/>
      </c>
      <c r="L866" s="227" t="str">
        <f t="shared" si="271"/>
        <v/>
      </c>
      <c r="M866" s="227" t="str">
        <f t="shared" si="272"/>
        <v/>
      </c>
    </row>
    <row r="867" spans="1:13" outlineLevel="1" x14ac:dyDescent="0.25">
      <c r="A867" s="141" t="str">
        <f t="shared" si="273"/>
        <v xml:space="preserve">Customer Details; </v>
      </c>
      <c r="B867" s="256" t="s">
        <v>273</v>
      </c>
      <c r="E867" s="197" t="s">
        <v>145</v>
      </c>
      <c r="F867" s="197" t="s">
        <v>118</v>
      </c>
      <c r="G867" s="227" t="str">
        <f t="shared" si="266"/>
        <v>string</v>
      </c>
      <c r="H867" s="227" t="str">
        <f t="shared" si="267"/>
        <v/>
      </c>
      <c r="I867" s="227">
        <f t="shared" si="268"/>
        <v>40</v>
      </c>
      <c r="J867" s="227" t="str">
        <f t="shared" si="269"/>
        <v/>
      </c>
      <c r="K867" s="227" t="str">
        <f t="shared" si="270"/>
        <v/>
      </c>
      <c r="L867" s="227" t="str">
        <f t="shared" si="271"/>
        <v/>
      </c>
      <c r="M867" s="227" t="str">
        <f t="shared" si="272"/>
        <v/>
      </c>
    </row>
    <row r="868" spans="1:13" outlineLevel="1" x14ac:dyDescent="0.25">
      <c r="A868" s="141" t="str">
        <f t="shared" si="273"/>
        <v xml:space="preserve">Customer Details; </v>
      </c>
      <c r="B868" s="256" t="s">
        <v>273</v>
      </c>
      <c r="E868" s="197" t="s">
        <v>146</v>
      </c>
      <c r="F868" s="197" t="s">
        <v>118</v>
      </c>
      <c r="G868" s="227" t="str">
        <f t="shared" si="266"/>
        <v>string</v>
      </c>
      <c r="H868" s="227" t="str">
        <f t="shared" si="267"/>
        <v/>
      </c>
      <c r="I868" s="227">
        <f t="shared" si="268"/>
        <v>3</v>
      </c>
      <c r="J868" s="227" t="str">
        <f t="shared" si="269"/>
        <v/>
      </c>
      <c r="K868" s="227" t="str">
        <f t="shared" si="270"/>
        <v/>
      </c>
      <c r="L868" s="227" t="str">
        <f t="shared" si="271"/>
        <v/>
      </c>
      <c r="M868" s="227" t="str">
        <f t="shared" si="272"/>
        <v/>
      </c>
    </row>
    <row r="869" spans="1:13" outlineLevel="1" x14ac:dyDescent="0.25">
      <c r="A869" s="141" t="str">
        <f t="shared" si="273"/>
        <v xml:space="preserve">Customer Details; </v>
      </c>
      <c r="B869" s="256" t="s">
        <v>273</v>
      </c>
      <c r="E869" s="197" t="s">
        <v>147</v>
      </c>
      <c r="F869" s="197" t="s">
        <v>118</v>
      </c>
      <c r="G869" s="227" t="str">
        <f t="shared" si="266"/>
        <v>string</v>
      </c>
      <c r="H869" s="227" t="str">
        <f t="shared" si="267"/>
        <v/>
      </c>
      <c r="I869" s="227">
        <f t="shared" si="268"/>
        <v>3</v>
      </c>
      <c r="J869" s="227" t="str">
        <f t="shared" si="269"/>
        <v/>
      </c>
      <c r="K869" s="227" t="str">
        <f t="shared" si="270"/>
        <v/>
      </c>
      <c r="L869" s="227" t="str">
        <f t="shared" si="271"/>
        <v/>
      </c>
      <c r="M869" s="227" t="str">
        <f t="shared" si="272"/>
        <v/>
      </c>
    </row>
    <row r="870" spans="1:13" outlineLevel="1" x14ac:dyDescent="0.25">
      <c r="A870" s="141" t="str">
        <f t="shared" si="273"/>
        <v xml:space="preserve">Customer Details; </v>
      </c>
      <c r="B870" s="256" t="s">
        <v>273</v>
      </c>
      <c r="C870" s="141" t="s">
        <v>148</v>
      </c>
      <c r="D870" s="227" t="s">
        <v>102</v>
      </c>
      <c r="E870" s="197" t="s">
        <v>149</v>
      </c>
      <c r="F870" s="197" t="s">
        <v>118</v>
      </c>
      <c r="G870" s="227" t="str">
        <f t="shared" si="266"/>
        <v>string</v>
      </c>
      <c r="H870" s="227" t="str">
        <f t="shared" si="267"/>
        <v/>
      </c>
      <c r="I870" s="227">
        <f t="shared" si="268"/>
        <v>4</v>
      </c>
      <c r="J870" s="227" t="str">
        <f t="shared" si="269"/>
        <v/>
      </c>
      <c r="K870" s="227" t="str">
        <f t="shared" si="270"/>
        <v/>
      </c>
      <c r="L870" s="227" t="str">
        <f t="shared" si="271"/>
        <v/>
      </c>
      <c r="M870" s="227" t="str">
        <f t="shared" si="272"/>
        <v>Yes</v>
      </c>
    </row>
    <row r="871" spans="1:13" outlineLevel="1" x14ac:dyDescent="0.25">
      <c r="A871" s="141" t="str">
        <f t="shared" si="273"/>
        <v xml:space="preserve">Customer Details; </v>
      </c>
      <c r="B871" s="256" t="s">
        <v>273</v>
      </c>
      <c r="E871" s="197" t="s">
        <v>150</v>
      </c>
      <c r="F871" s="197" t="s">
        <v>118</v>
      </c>
      <c r="G871" s="227" t="str">
        <f t="shared" si="266"/>
        <v>string</v>
      </c>
      <c r="H871" s="227" t="str">
        <f t="shared" si="267"/>
        <v/>
      </c>
      <c r="I871" s="227">
        <f t="shared" si="268"/>
        <v>40</v>
      </c>
      <c r="J871" s="227" t="str">
        <f t="shared" si="269"/>
        <v/>
      </c>
      <c r="K871" s="227" t="str">
        <f t="shared" si="270"/>
        <v/>
      </c>
      <c r="L871" s="227" t="str">
        <f t="shared" si="271"/>
        <v/>
      </c>
      <c r="M871" s="227" t="str">
        <f t="shared" si="272"/>
        <v/>
      </c>
    </row>
    <row r="872" spans="1:13" outlineLevel="1" x14ac:dyDescent="0.25">
      <c r="A872" s="141" t="str">
        <f t="shared" si="273"/>
        <v xml:space="preserve">Customer Details; </v>
      </c>
      <c r="B872" s="256" t="s">
        <v>273</v>
      </c>
      <c r="E872" s="197" t="s">
        <v>151</v>
      </c>
      <c r="F872" s="197" t="s">
        <v>118</v>
      </c>
      <c r="G872" s="227" t="str">
        <f t="shared" si="266"/>
        <v>string</v>
      </c>
      <c r="H872" s="227" t="str">
        <f t="shared" si="267"/>
        <v/>
      </c>
      <c r="I872" s="227">
        <f t="shared" si="268"/>
        <v>40</v>
      </c>
      <c r="J872" s="227" t="str">
        <f t="shared" si="269"/>
        <v/>
      </c>
      <c r="K872" s="227" t="str">
        <f t="shared" si="270"/>
        <v/>
      </c>
      <c r="L872" s="227" t="str">
        <f t="shared" si="271"/>
        <v/>
      </c>
      <c r="M872" s="227" t="str">
        <f t="shared" si="272"/>
        <v/>
      </c>
    </row>
    <row r="873" spans="1:13" outlineLevel="1" x14ac:dyDescent="0.25">
      <c r="A873" s="141" t="str">
        <f t="shared" si="273"/>
        <v xml:space="preserve">Customer Details; </v>
      </c>
      <c r="B873" s="256" t="s">
        <v>273</v>
      </c>
      <c r="E873" s="197" t="s">
        <v>152</v>
      </c>
      <c r="F873" s="197" t="s">
        <v>118</v>
      </c>
      <c r="G873" s="227" t="str">
        <f t="shared" si="266"/>
        <v>string</v>
      </c>
      <c r="H873" s="227" t="str">
        <f t="shared" si="267"/>
        <v/>
      </c>
      <c r="I873" s="227">
        <f t="shared" si="268"/>
        <v>40</v>
      </c>
      <c r="J873" s="227" t="str">
        <f t="shared" si="269"/>
        <v/>
      </c>
      <c r="K873" s="227" t="str">
        <f t="shared" si="270"/>
        <v/>
      </c>
      <c r="L873" s="227" t="str">
        <f t="shared" si="271"/>
        <v/>
      </c>
      <c r="M873" s="227" t="str">
        <f t="shared" si="272"/>
        <v/>
      </c>
    </row>
    <row r="874" spans="1:13" outlineLevel="1" x14ac:dyDescent="0.25">
      <c r="A874" s="141" t="str">
        <f t="shared" si="273"/>
        <v xml:space="preserve">Customer Details; </v>
      </c>
      <c r="B874" s="256" t="s">
        <v>273</v>
      </c>
      <c r="E874" s="197" t="s">
        <v>153</v>
      </c>
      <c r="F874" s="197" t="s">
        <v>118</v>
      </c>
      <c r="G874" s="227" t="str">
        <f t="shared" si="266"/>
        <v>string</v>
      </c>
      <c r="H874" s="227" t="str">
        <f t="shared" si="267"/>
        <v/>
      </c>
      <c r="I874" s="227">
        <f t="shared" si="268"/>
        <v>40</v>
      </c>
      <c r="J874" s="227" t="str">
        <f t="shared" si="269"/>
        <v/>
      </c>
      <c r="K874" s="227" t="str">
        <f t="shared" si="270"/>
        <v/>
      </c>
      <c r="L874" s="227" t="str">
        <f t="shared" si="271"/>
        <v/>
      </c>
      <c r="M874" s="227" t="str">
        <f t="shared" si="272"/>
        <v/>
      </c>
    </row>
    <row r="875" spans="1:13" outlineLevel="1" x14ac:dyDescent="0.25">
      <c r="A875" s="141" t="str">
        <f t="shared" si="273"/>
        <v xml:space="preserve">Customer Details; </v>
      </c>
      <c r="B875" s="256" t="s">
        <v>273</v>
      </c>
      <c r="E875" s="197" t="s">
        <v>154</v>
      </c>
      <c r="F875" s="197" t="s">
        <v>118</v>
      </c>
      <c r="G875" s="227" t="str">
        <f t="shared" si="266"/>
        <v>string</v>
      </c>
      <c r="H875" s="227" t="str">
        <f t="shared" si="267"/>
        <v/>
      </c>
      <c r="I875" s="227">
        <f t="shared" si="268"/>
        <v>30</v>
      </c>
      <c r="J875" s="227" t="str">
        <f t="shared" si="269"/>
        <v/>
      </c>
      <c r="K875" s="227" t="str">
        <f t="shared" si="270"/>
        <v/>
      </c>
      <c r="L875" s="227" t="str">
        <f t="shared" si="271"/>
        <v/>
      </c>
      <c r="M875" s="227" t="str">
        <f t="shared" si="272"/>
        <v>Yes</v>
      </c>
    </row>
    <row r="876" spans="1:13" outlineLevel="1" x14ac:dyDescent="0.25">
      <c r="A876" s="141" t="str">
        <f t="shared" si="273"/>
        <v xml:space="preserve">Customer Details; </v>
      </c>
      <c r="B876" s="256" t="s">
        <v>273</v>
      </c>
      <c r="E876" s="197" t="s">
        <v>155</v>
      </c>
      <c r="F876" s="197" t="s">
        <v>118</v>
      </c>
      <c r="G876" s="227" t="str">
        <f t="shared" si="266"/>
        <v>string</v>
      </c>
      <c r="H876" s="227" t="str">
        <f t="shared" si="267"/>
        <v/>
      </c>
      <c r="I876" s="227">
        <f t="shared" si="268"/>
        <v>40</v>
      </c>
      <c r="J876" s="227" t="str">
        <f t="shared" si="269"/>
        <v/>
      </c>
      <c r="K876" s="227" t="str">
        <f t="shared" si="270"/>
        <v/>
      </c>
      <c r="L876" s="227" t="str">
        <f t="shared" si="271"/>
        <v/>
      </c>
      <c r="M876" s="227" t="str">
        <f t="shared" si="272"/>
        <v/>
      </c>
    </row>
    <row r="877" spans="1:13" outlineLevel="1" x14ac:dyDescent="0.25">
      <c r="A877" s="141"/>
      <c r="B877" s="256" t="s">
        <v>273</v>
      </c>
      <c r="C877" s="141" t="s">
        <v>191</v>
      </c>
      <c r="D877" s="227" t="s">
        <v>118</v>
      </c>
      <c r="E877" s="227" t="s">
        <v>192</v>
      </c>
      <c r="F877" s="227" t="s">
        <v>102</v>
      </c>
      <c r="G877" s="227" t="s">
        <v>135</v>
      </c>
      <c r="H877" s="227">
        <v>2</v>
      </c>
    </row>
    <row r="878" spans="1:13" outlineLevel="1" x14ac:dyDescent="0.25">
      <c r="A878" s="141"/>
      <c r="B878" s="256" t="s">
        <v>273</v>
      </c>
      <c r="E878" s="227" t="s">
        <v>193</v>
      </c>
      <c r="F878" s="227" t="s">
        <v>102</v>
      </c>
      <c r="G878" s="227" t="s">
        <v>135</v>
      </c>
      <c r="I878" s="227">
        <v>10</v>
      </c>
    </row>
    <row r="879" spans="1:13" outlineLevel="1" x14ac:dyDescent="0.25">
      <c r="A879" s="141" t="str">
        <f t="shared" si="273"/>
        <v xml:space="preserve">Customer Details; </v>
      </c>
      <c r="B879" s="256" t="s">
        <v>273</v>
      </c>
      <c r="C879" s="141" t="s">
        <v>278</v>
      </c>
      <c r="D879" s="227" t="s">
        <v>118</v>
      </c>
      <c r="E879" s="227" t="s">
        <v>134</v>
      </c>
      <c r="F879" s="227" t="s">
        <v>102</v>
      </c>
      <c r="G879" s="227" t="s">
        <v>135</v>
      </c>
      <c r="H879" s="227">
        <v>2</v>
      </c>
    </row>
    <row r="880" spans="1:13" outlineLevel="1" x14ac:dyDescent="0.25">
      <c r="A880" s="141" t="str">
        <f t="shared" si="273"/>
        <v xml:space="preserve">Customer Details; </v>
      </c>
      <c r="B880" s="256" t="s">
        <v>273</v>
      </c>
      <c r="E880" s="227" t="s">
        <v>279</v>
      </c>
      <c r="F880" s="227" t="s">
        <v>118</v>
      </c>
      <c r="G880" s="227" t="s">
        <v>248</v>
      </c>
    </row>
    <row r="881" spans="1:13" x14ac:dyDescent="0.25">
      <c r="A881" s="141" t="str">
        <f t="shared" si="273"/>
        <v xml:space="preserve">Supplier Unit Registration; </v>
      </c>
      <c r="B881" s="260" t="s">
        <v>280</v>
      </c>
      <c r="C881" s="261" t="str">
        <f>VLOOKUP($B881,MMnames,2,FALSE)</f>
        <v>Change of SSAC and or SupplierUnit Confirmation</v>
      </c>
      <c r="D881" s="262"/>
      <c r="E881" s="262"/>
      <c r="F881" s="263"/>
      <c r="G881" s="263"/>
      <c r="H881" s="263"/>
      <c r="I881" s="263"/>
      <c r="J881" s="263"/>
      <c r="K881" s="263"/>
      <c r="L881" s="263"/>
      <c r="M881" s="263"/>
    </row>
    <row r="882" spans="1:13" outlineLevel="1" x14ac:dyDescent="0.25">
      <c r="A882" s="141" t="str">
        <f t="shared" si="273"/>
        <v xml:space="preserve">Supplier Unit Registration; </v>
      </c>
      <c r="B882" s="256" t="s">
        <v>280</v>
      </c>
      <c r="C882" s="141" t="s">
        <v>109</v>
      </c>
      <c r="E882" s="227" t="s">
        <v>110</v>
      </c>
      <c r="F882" s="227" t="s">
        <v>102</v>
      </c>
      <c r="G882" s="227" t="str">
        <f>VLOOKUP(E882,DI_schema,2,FALSE)</f>
        <v>string</v>
      </c>
      <c r="H882" s="227">
        <f>VLOOKUP($E882,DI_schema,3,FALSE)</f>
        <v>11</v>
      </c>
      <c r="I882" s="227" t="str">
        <f>VLOOKUP($E882,DI_schema,4,FALSE)</f>
        <v/>
      </c>
      <c r="J882" s="227" t="str">
        <f>VLOOKUP($E882,DI_schema,5,FALSE)</f>
        <v/>
      </c>
      <c r="K882" s="227" t="str">
        <f>VLOOKUP($E882,DI_schema,6,FALSE)</f>
        <v/>
      </c>
      <c r="L882" s="227" t="str">
        <f>VLOOKUP($E882,DI_schema,7,FALSE)</f>
        <v/>
      </c>
      <c r="M882" s="227" t="str">
        <f>IF(LEN(VLOOKUP($E882,DI_schema,8,FALSE))&gt;0,"Yes","")</f>
        <v/>
      </c>
    </row>
    <row r="883" spans="1:13" outlineLevel="1" x14ac:dyDescent="0.25">
      <c r="A883" s="141" t="str">
        <f t="shared" si="273"/>
        <v xml:space="preserve">Supplier Unit Registration; </v>
      </c>
      <c r="B883" s="256" t="s">
        <v>280</v>
      </c>
      <c r="E883" s="227" t="s">
        <v>111</v>
      </c>
      <c r="F883" s="227" t="s">
        <v>102</v>
      </c>
      <c r="G883" s="227" t="str">
        <f>VLOOKUP(E883,DI_schema,2,FALSE)</f>
        <v>string</v>
      </c>
      <c r="H883" s="227" t="str">
        <f>VLOOKUP($E883,DI_schema,3,FALSE)</f>
        <v/>
      </c>
      <c r="I883" s="227">
        <f>VLOOKUP($E883,DI_schema,4,FALSE)</f>
        <v>35</v>
      </c>
      <c r="J883" s="227" t="str">
        <f>VLOOKUP($E883,DI_schema,5,FALSE)</f>
        <v/>
      </c>
      <c r="K883" s="227" t="str">
        <f>VLOOKUP($E883,DI_schema,6,FALSE)</f>
        <v/>
      </c>
      <c r="L883" s="227" t="str">
        <f>VLOOKUP($E883,DI_schema,7,FALSE)</f>
        <v/>
      </c>
      <c r="M883" s="227" t="str">
        <f>IF(LEN(VLOOKUP($E883,DI_schema,8,FALSE))&gt;0,"Yes","")</f>
        <v/>
      </c>
    </row>
    <row r="884" spans="1:13" outlineLevel="1" x14ac:dyDescent="0.25">
      <c r="A884" s="141" t="str">
        <f t="shared" si="273"/>
        <v xml:space="preserve">Supplier Unit Registration; </v>
      </c>
      <c r="B884" s="256" t="s">
        <v>280</v>
      </c>
      <c r="E884" s="227" t="s">
        <v>113</v>
      </c>
      <c r="F884" s="227" t="s">
        <v>102</v>
      </c>
      <c r="G884" s="227" t="str">
        <f>VLOOKUP(E884,DI_schema,2,FALSE)</f>
        <v>string</v>
      </c>
      <c r="H884" s="227">
        <f>VLOOKUP($E884,DI_schema,3,FALSE)</f>
        <v>9</v>
      </c>
      <c r="I884" s="227" t="str">
        <f>VLOOKUP($E884,DI_schema,4,FALSE)</f>
        <v/>
      </c>
      <c r="J884" s="227" t="str">
        <f>VLOOKUP($E884,DI_schema,5,FALSE)</f>
        <v/>
      </c>
      <c r="K884" s="227" t="str">
        <f>VLOOKUP($E884,DI_schema,6,FALSE)</f>
        <v/>
      </c>
      <c r="L884" s="227" t="str">
        <f>VLOOKUP($E884,DI_schema,7,FALSE)</f>
        <v/>
      </c>
      <c r="M884" s="227" t="str">
        <f>IF(LEN(VLOOKUP($E884,DI_schema,8,FALSE))&gt;0,"Yes","")</f>
        <v>Yes</v>
      </c>
    </row>
    <row r="885" spans="1:13" outlineLevel="1" x14ac:dyDescent="0.25">
      <c r="A885" s="141" t="str">
        <f t="shared" si="273"/>
        <v xml:space="preserve">Supplier Unit Registration; </v>
      </c>
      <c r="B885" s="256" t="s">
        <v>280</v>
      </c>
      <c r="E885" s="227" t="s">
        <v>114</v>
      </c>
      <c r="F885" s="227" t="s">
        <v>102</v>
      </c>
      <c r="G885" s="227" t="str">
        <f>VLOOKUP(E885,DI_schema,2,FALSE)</f>
        <v>string</v>
      </c>
      <c r="H885" s="227" t="str">
        <f>VLOOKUP($E885,DI_schema,3,FALSE)</f>
        <v/>
      </c>
      <c r="I885" s="227">
        <f>VLOOKUP($E885,DI_schema,4,FALSE)</f>
        <v>1</v>
      </c>
      <c r="J885" s="227" t="str">
        <f>VLOOKUP($E885,DI_schema,5,FALSE)</f>
        <v/>
      </c>
      <c r="K885" s="227" t="str">
        <f>VLOOKUP($E885,DI_schema,6,FALSE)</f>
        <v/>
      </c>
      <c r="L885" s="227" t="str">
        <f>VLOOKUP($E885,DI_schema,7,FALSE)</f>
        <v/>
      </c>
      <c r="M885" s="227" t="str">
        <f>IF(LEN(VLOOKUP($E885,DI_schema,8,FALSE))&gt;0,"Yes","")</f>
        <v>Yes</v>
      </c>
    </row>
    <row r="886" spans="1:13" outlineLevel="1" x14ac:dyDescent="0.25">
      <c r="A886" s="141" t="str">
        <f t="shared" si="273"/>
        <v xml:space="preserve">Supplier Unit Registration; </v>
      </c>
      <c r="B886" s="256" t="s">
        <v>280</v>
      </c>
      <c r="E886" s="227" t="s">
        <v>243</v>
      </c>
      <c r="F886" s="227" t="s">
        <v>102</v>
      </c>
      <c r="G886" s="227" t="str">
        <f>VLOOKUP(E886,DI_schema,2,FALSE)</f>
        <v>date</v>
      </c>
      <c r="H886" s="227" t="str">
        <f>VLOOKUP($E886,DI_schema,3,FALSE)</f>
        <v/>
      </c>
      <c r="I886" s="227" t="str">
        <f>VLOOKUP($E886,DI_schema,4,FALSE)</f>
        <v/>
      </c>
      <c r="J886" s="227" t="str">
        <f>VLOOKUP($E886,DI_schema,5,FALSE)</f>
        <v/>
      </c>
      <c r="K886" s="227" t="str">
        <f>VLOOKUP($E886,DI_schema,6,FALSE)</f>
        <v/>
      </c>
      <c r="L886" s="227" t="str">
        <f>VLOOKUP($E886,DI_schema,7,FALSE)</f>
        <v/>
      </c>
      <c r="M886" s="227" t="str">
        <f>IF(LEN(VLOOKUP($E886,DI_schema,8,FALSE))&gt;0,"Yes","")</f>
        <v/>
      </c>
    </row>
    <row r="887" spans="1:13" x14ac:dyDescent="0.25">
      <c r="A887" s="141" t="str">
        <f t="shared" si="273"/>
        <v xml:space="preserve">Customer Details; </v>
      </c>
      <c r="B887" s="260" t="s">
        <v>281</v>
      </c>
      <c r="C887" s="261" t="str">
        <f>VLOOKUP($B887,MMnames,2,FALSE)</f>
        <v>CoLE Confirmation</v>
      </c>
      <c r="D887" s="262"/>
      <c r="E887" s="262"/>
      <c r="F887" s="263"/>
      <c r="G887" s="263"/>
      <c r="H887" s="263"/>
      <c r="I887" s="263"/>
      <c r="J887" s="263"/>
      <c r="K887" s="263"/>
      <c r="L887" s="263"/>
      <c r="M887" s="263"/>
    </row>
    <row r="888" spans="1:13" outlineLevel="1" x14ac:dyDescent="0.25">
      <c r="A888" s="141" t="str">
        <f t="shared" si="273"/>
        <v xml:space="preserve">Customer Details; </v>
      </c>
      <c r="B888" s="256" t="s">
        <v>281</v>
      </c>
      <c r="C888" s="141" t="s">
        <v>109</v>
      </c>
      <c r="E888" s="227" t="s">
        <v>110</v>
      </c>
      <c r="F888" s="227" t="s">
        <v>102</v>
      </c>
      <c r="G888" s="227" t="str">
        <f t="shared" ref="G888:G900" si="274">VLOOKUP(E888,DI_schema,2,FALSE)</f>
        <v>string</v>
      </c>
      <c r="H888" s="227">
        <f t="shared" ref="H888:H900" si="275">VLOOKUP($E888,DI_schema,3,FALSE)</f>
        <v>11</v>
      </c>
      <c r="I888" s="227" t="str">
        <f t="shared" ref="I888:I900" si="276">VLOOKUP($E888,DI_schema,4,FALSE)</f>
        <v/>
      </c>
      <c r="J888" s="227" t="str">
        <f t="shared" ref="J888:J900" si="277">VLOOKUP($E888,DI_schema,5,FALSE)</f>
        <v/>
      </c>
      <c r="K888" s="227" t="str">
        <f t="shared" ref="K888:K900" si="278">VLOOKUP($E888,DI_schema,6,FALSE)</f>
        <v/>
      </c>
      <c r="L888" s="227" t="str">
        <f t="shared" ref="L888:L900" si="279">VLOOKUP($E888,DI_schema,7,FALSE)</f>
        <v/>
      </c>
      <c r="M888" s="227" t="str">
        <f t="shared" ref="M888:M900" si="280">IF(LEN(VLOOKUP($E888,DI_schema,8,FALSE))&gt;0,"Yes","")</f>
        <v/>
      </c>
    </row>
    <row r="889" spans="1:13" outlineLevel="1" x14ac:dyDescent="0.25">
      <c r="A889" s="141" t="str">
        <f t="shared" si="273"/>
        <v xml:space="preserve">Customer Details; </v>
      </c>
      <c r="B889" s="256" t="s">
        <v>281</v>
      </c>
      <c r="E889" s="227" t="s">
        <v>112</v>
      </c>
      <c r="F889" s="227" t="s">
        <v>102</v>
      </c>
      <c r="G889" s="227" t="str">
        <f t="shared" si="274"/>
        <v>string</v>
      </c>
      <c r="H889" s="227">
        <f t="shared" si="275"/>
        <v>3</v>
      </c>
      <c r="I889" s="227" t="str">
        <f t="shared" si="276"/>
        <v/>
      </c>
      <c r="J889" s="227" t="str">
        <f t="shared" si="277"/>
        <v/>
      </c>
      <c r="K889" s="227" t="str">
        <f t="shared" si="278"/>
        <v/>
      </c>
      <c r="L889" s="227" t="str">
        <f t="shared" si="279"/>
        <v/>
      </c>
      <c r="M889" s="227" t="str">
        <f t="shared" si="280"/>
        <v/>
      </c>
    </row>
    <row r="890" spans="1:13" outlineLevel="1" x14ac:dyDescent="0.25">
      <c r="A890" s="141"/>
      <c r="B890" s="256" t="s">
        <v>281</v>
      </c>
      <c r="E890" s="227" t="s">
        <v>111</v>
      </c>
      <c r="F890" s="227" t="s">
        <v>102</v>
      </c>
      <c r="G890" s="227" t="str">
        <f t="shared" si="274"/>
        <v>string</v>
      </c>
      <c r="H890" s="227" t="str">
        <f t="shared" si="275"/>
        <v/>
      </c>
      <c r="I890" s="227">
        <f t="shared" si="276"/>
        <v>35</v>
      </c>
      <c r="J890" s="227" t="str">
        <f t="shared" si="277"/>
        <v/>
      </c>
      <c r="K890" s="227" t="str">
        <f t="shared" si="278"/>
        <v/>
      </c>
      <c r="L890" s="227" t="str">
        <f t="shared" si="279"/>
        <v/>
      </c>
      <c r="M890" s="227" t="str">
        <f t="shared" si="280"/>
        <v/>
      </c>
    </row>
    <row r="891" spans="1:13" outlineLevel="1" x14ac:dyDescent="0.25">
      <c r="A891" s="141" t="str">
        <f t="shared" si="273"/>
        <v xml:space="preserve">Customer Details; </v>
      </c>
      <c r="B891" s="256" t="s">
        <v>281</v>
      </c>
      <c r="E891" s="227" t="s">
        <v>243</v>
      </c>
      <c r="F891" s="227" t="s">
        <v>282</v>
      </c>
      <c r="G891" s="227" t="str">
        <f t="shared" si="274"/>
        <v>date</v>
      </c>
      <c r="H891" s="227" t="str">
        <f t="shared" si="275"/>
        <v/>
      </c>
      <c r="I891" s="227" t="str">
        <f t="shared" si="276"/>
        <v/>
      </c>
      <c r="J891" s="227" t="str">
        <f t="shared" si="277"/>
        <v/>
      </c>
      <c r="K891" s="227" t="str">
        <f t="shared" si="278"/>
        <v/>
      </c>
      <c r="L891" s="227" t="str">
        <f t="shared" si="279"/>
        <v/>
      </c>
      <c r="M891" s="227" t="str">
        <f t="shared" si="280"/>
        <v/>
      </c>
    </row>
    <row r="892" spans="1:13" outlineLevel="1" x14ac:dyDescent="0.25">
      <c r="A892" s="141" t="str">
        <f t="shared" si="273"/>
        <v xml:space="preserve">Customer Details; </v>
      </c>
      <c r="B892" s="256" t="s">
        <v>281</v>
      </c>
      <c r="E892" s="227" t="s">
        <v>235</v>
      </c>
      <c r="F892" s="227" t="s">
        <v>102</v>
      </c>
      <c r="G892" s="227" t="str">
        <f t="shared" si="274"/>
        <v>string</v>
      </c>
      <c r="H892" s="227" t="str">
        <f t="shared" si="275"/>
        <v/>
      </c>
      <c r="I892" s="227">
        <f t="shared" si="276"/>
        <v>4</v>
      </c>
      <c r="J892" s="227" t="str">
        <f t="shared" si="277"/>
        <v/>
      </c>
      <c r="K892" s="227" t="str">
        <f t="shared" si="278"/>
        <v/>
      </c>
      <c r="L892" s="227" t="str">
        <f t="shared" si="279"/>
        <v/>
      </c>
      <c r="M892" s="227" t="str">
        <f t="shared" si="280"/>
        <v/>
      </c>
    </row>
    <row r="893" spans="1:13" outlineLevel="1" x14ac:dyDescent="0.25">
      <c r="A893" s="141" t="str">
        <f t="shared" si="273"/>
        <v xml:space="preserve">Customer Details; </v>
      </c>
      <c r="B893" s="256" t="s">
        <v>281</v>
      </c>
      <c r="E893" s="227" t="s">
        <v>123</v>
      </c>
      <c r="F893" s="227" t="s">
        <v>118</v>
      </c>
      <c r="G893" s="227" t="str">
        <f t="shared" si="274"/>
        <v>string</v>
      </c>
      <c r="H893" s="227" t="str">
        <f t="shared" si="275"/>
        <v/>
      </c>
      <c r="I893" s="227">
        <f t="shared" si="276"/>
        <v>5</v>
      </c>
      <c r="J893" s="227" t="str">
        <f t="shared" si="277"/>
        <v/>
      </c>
      <c r="K893" s="227" t="str">
        <f t="shared" si="278"/>
        <v/>
      </c>
      <c r="L893" s="227" t="str">
        <f t="shared" si="279"/>
        <v/>
      </c>
      <c r="M893" s="227" t="str">
        <f t="shared" si="280"/>
        <v/>
      </c>
    </row>
    <row r="894" spans="1:13" outlineLevel="1" x14ac:dyDescent="0.25">
      <c r="A894" s="141" t="str">
        <f t="shared" si="273"/>
        <v xml:space="preserve">Customer Details; </v>
      </c>
      <c r="B894" s="256" t="s">
        <v>281</v>
      </c>
      <c r="C894" s="141" t="s">
        <v>178</v>
      </c>
      <c r="D894" s="227" t="s">
        <v>118</v>
      </c>
      <c r="E894" s="227" t="s">
        <v>162</v>
      </c>
      <c r="F894" s="227" t="s">
        <v>118</v>
      </c>
      <c r="G894" s="227" t="str">
        <f t="shared" si="274"/>
        <v>string</v>
      </c>
      <c r="H894" s="227" t="str">
        <f t="shared" si="275"/>
        <v/>
      </c>
      <c r="I894" s="227">
        <f t="shared" si="276"/>
        <v>70</v>
      </c>
      <c r="J894" s="227" t="str">
        <f t="shared" si="277"/>
        <v/>
      </c>
      <c r="K894" s="227" t="str">
        <f t="shared" si="278"/>
        <v/>
      </c>
      <c r="L894" s="227" t="str">
        <f t="shared" si="279"/>
        <v/>
      </c>
      <c r="M894" s="227" t="str">
        <f t="shared" si="280"/>
        <v/>
      </c>
    </row>
    <row r="895" spans="1:13" outlineLevel="1" x14ac:dyDescent="0.25">
      <c r="A895" s="141" t="str">
        <f t="shared" si="273"/>
        <v xml:space="preserve">Customer Details; </v>
      </c>
      <c r="B895" s="256" t="s">
        <v>281</v>
      </c>
      <c r="C895" s="258" t="s">
        <v>163</v>
      </c>
      <c r="D895" s="227" t="s">
        <v>118</v>
      </c>
      <c r="E895" s="227" t="s">
        <v>164</v>
      </c>
      <c r="F895" s="227" t="s">
        <v>118</v>
      </c>
      <c r="G895" s="227" t="str">
        <f t="shared" si="274"/>
        <v>string</v>
      </c>
      <c r="H895" s="227" t="str">
        <f t="shared" si="275"/>
        <v/>
      </c>
      <c r="I895" s="227">
        <f t="shared" si="276"/>
        <v>20</v>
      </c>
      <c r="J895" s="227" t="str">
        <f t="shared" si="277"/>
        <v/>
      </c>
      <c r="K895" s="227" t="str">
        <f t="shared" si="278"/>
        <v/>
      </c>
      <c r="L895" s="227" t="str">
        <f t="shared" si="279"/>
        <v/>
      </c>
      <c r="M895" s="227" t="str">
        <f t="shared" si="280"/>
        <v/>
      </c>
    </row>
    <row r="896" spans="1:13" outlineLevel="1" x14ac:dyDescent="0.25">
      <c r="A896" s="141" t="str">
        <f t="shared" si="273"/>
        <v xml:space="preserve">Customer Details; </v>
      </c>
      <c r="B896" s="256" t="s">
        <v>281</v>
      </c>
      <c r="C896" s="258"/>
      <c r="E896" s="227" t="s">
        <v>165</v>
      </c>
      <c r="F896" s="227" t="s">
        <v>118</v>
      </c>
      <c r="G896" s="227" t="str">
        <f t="shared" si="274"/>
        <v>string</v>
      </c>
      <c r="H896" s="227" t="str">
        <f t="shared" si="275"/>
        <v/>
      </c>
      <c r="I896" s="227">
        <f t="shared" si="276"/>
        <v>10</v>
      </c>
      <c r="J896" s="227" t="str">
        <f t="shared" si="277"/>
        <v/>
      </c>
      <c r="K896" s="227" t="str">
        <f t="shared" si="278"/>
        <v/>
      </c>
      <c r="L896" s="227" t="str">
        <f t="shared" si="279"/>
        <v/>
      </c>
      <c r="M896" s="227" t="str">
        <f t="shared" si="280"/>
        <v/>
      </c>
    </row>
    <row r="897" spans="1:13" outlineLevel="1" x14ac:dyDescent="0.25">
      <c r="A897" s="141" t="str">
        <f t="shared" si="273"/>
        <v xml:space="preserve">Customer Details; </v>
      </c>
      <c r="B897" s="256" t="s">
        <v>281</v>
      </c>
      <c r="C897" s="258" t="s">
        <v>166</v>
      </c>
      <c r="D897" s="227" t="s">
        <v>118</v>
      </c>
      <c r="E897" s="227" t="s">
        <v>164</v>
      </c>
      <c r="F897" s="227" t="s">
        <v>118</v>
      </c>
      <c r="G897" s="227" t="str">
        <f t="shared" si="274"/>
        <v>string</v>
      </c>
      <c r="H897" s="227" t="str">
        <f t="shared" si="275"/>
        <v/>
      </c>
      <c r="I897" s="227">
        <f t="shared" si="276"/>
        <v>20</v>
      </c>
      <c r="J897" s="227" t="str">
        <f t="shared" si="277"/>
        <v/>
      </c>
      <c r="K897" s="227" t="str">
        <f t="shared" si="278"/>
        <v/>
      </c>
      <c r="L897" s="227" t="str">
        <f t="shared" si="279"/>
        <v/>
      </c>
      <c r="M897" s="227" t="str">
        <f t="shared" si="280"/>
        <v/>
      </c>
    </row>
    <row r="898" spans="1:13" outlineLevel="1" x14ac:dyDescent="0.25">
      <c r="A898" s="141" t="str">
        <f t="shared" si="273"/>
        <v xml:space="preserve">Customer Details; </v>
      </c>
      <c r="B898" s="256" t="s">
        <v>281</v>
      </c>
      <c r="C898" s="258"/>
      <c r="E898" s="227" t="s">
        <v>165</v>
      </c>
      <c r="F898" s="227" t="s">
        <v>118</v>
      </c>
      <c r="G898" s="227" t="str">
        <f t="shared" si="274"/>
        <v>string</v>
      </c>
      <c r="H898" s="227" t="str">
        <f t="shared" si="275"/>
        <v/>
      </c>
      <c r="I898" s="227">
        <f t="shared" si="276"/>
        <v>10</v>
      </c>
      <c r="J898" s="227" t="str">
        <f t="shared" si="277"/>
        <v/>
      </c>
      <c r="K898" s="227" t="str">
        <f t="shared" si="278"/>
        <v/>
      </c>
      <c r="L898" s="227" t="str">
        <f t="shared" si="279"/>
        <v/>
      </c>
      <c r="M898" s="227" t="str">
        <f t="shared" si="280"/>
        <v/>
      </c>
    </row>
    <row r="899" spans="1:13" outlineLevel="1" x14ac:dyDescent="0.25">
      <c r="A899" s="141" t="str">
        <f t="shared" si="273"/>
        <v xml:space="preserve">Customer Details; </v>
      </c>
      <c r="B899" s="256" t="s">
        <v>281</v>
      </c>
      <c r="C899" s="258" t="s">
        <v>167</v>
      </c>
      <c r="D899" s="227" t="s">
        <v>118</v>
      </c>
      <c r="E899" s="227" t="s">
        <v>164</v>
      </c>
      <c r="F899" s="227" t="s">
        <v>118</v>
      </c>
      <c r="G899" s="227" t="str">
        <f t="shared" si="274"/>
        <v>string</v>
      </c>
      <c r="H899" s="227" t="str">
        <f t="shared" si="275"/>
        <v/>
      </c>
      <c r="I899" s="227">
        <f t="shared" si="276"/>
        <v>20</v>
      </c>
      <c r="J899" s="227" t="str">
        <f t="shared" si="277"/>
        <v/>
      </c>
      <c r="K899" s="227" t="str">
        <f t="shared" si="278"/>
        <v/>
      </c>
      <c r="L899" s="227" t="str">
        <f t="shared" si="279"/>
        <v/>
      </c>
      <c r="M899" s="227" t="str">
        <f t="shared" si="280"/>
        <v/>
      </c>
    </row>
    <row r="900" spans="1:13" outlineLevel="1" x14ac:dyDescent="0.25">
      <c r="A900" s="141" t="str">
        <f t="shared" si="273"/>
        <v xml:space="preserve">Customer Details; </v>
      </c>
      <c r="B900" s="256" t="s">
        <v>281</v>
      </c>
      <c r="E900" s="227" t="s">
        <v>165</v>
      </c>
      <c r="F900" s="227" t="s">
        <v>118</v>
      </c>
      <c r="G900" s="227" t="str">
        <f t="shared" si="274"/>
        <v>string</v>
      </c>
      <c r="H900" s="227" t="str">
        <f t="shared" si="275"/>
        <v/>
      </c>
      <c r="I900" s="227">
        <f t="shared" si="276"/>
        <v>10</v>
      </c>
      <c r="J900" s="227" t="str">
        <f t="shared" si="277"/>
        <v/>
      </c>
      <c r="K900" s="227" t="str">
        <f t="shared" si="278"/>
        <v/>
      </c>
      <c r="L900" s="227" t="str">
        <f t="shared" si="279"/>
        <v/>
      </c>
      <c r="M900" s="227" t="str">
        <f t="shared" si="280"/>
        <v/>
      </c>
    </row>
    <row r="901" spans="1:13" x14ac:dyDescent="0.25">
      <c r="A901" s="141" t="str">
        <f t="shared" si="273"/>
        <v xml:space="preserve">De-Registration; </v>
      </c>
      <c r="B901" s="260" t="s">
        <v>283</v>
      </c>
      <c r="C901" s="261" t="str">
        <f>VLOOKUP($B901,MMnames,2,FALSE)</f>
        <v>DeRegistration Confirmation</v>
      </c>
      <c r="D901" s="262"/>
      <c r="E901" s="262"/>
      <c r="F901" s="263"/>
      <c r="G901" s="263"/>
      <c r="H901" s="263"/>
      <c r="I901" s="263"/>
      <c r="J901" s="263"/>
      <c r="K901" s="263"/>
      <c r="L901" s="263"/>
      <c r="M901" s="263"/>
    </row>
    <row r="902" spans="1:13" outlineLevel="1" x14ac:dyDescent="0.25">
      <c r="A902" s="141" t="str">
        <f t="shared" si="273"/>
        <v xml:space="preserve">De-Registration; </v>
      </c>
      <c r="B902" s="256" t="s">
        <v>283</v>
      </c>
      <c r="C902" s="141" t="s">
        <v>109</v>
      </c>
      <c r="E902" s="227" t="s">
        <v>110</v>
      </c>
      <c r="F902" s="227" t="s">
        <v>102</v>
      </c>
      <c r="G902" s="227" t="str">
        <f>VLOOKUP(E902,DI_schema,2,FALSE)</f>
        <v>string</v>
      </c>
      <c r="H902" s="227">
        <f>VLOOKUP($E902,DI_schema,3,FALSE)</f>
        <v>11</v>
      </c>
      <c r="I902" s="227" t="str">
        <f>VLOOKUP($E902,DI_schema,4,FALSE)</f>
        <v/>
      </c>
      <c r="J902" s="227" t="str">
        <f>VLOOKUP($E902,DI_schema,5,FALSE)</f>
        <v/>
      </c>
      <c r="K902" s="227" t="str">
        <f>VLOOKUP($E902,DI_schema,6,FALSE)</f>
        <v/>
      </c>
      <c r="L902" s="227" t="str">
        <f>VLOOKUP($E902,DI_schema,7,FALSE)</f>
        <v/>
      </c>
      <c r="M902" s="227" t="str">
        <f>IF(LEN(VLOOKUP($E902,DI_schema,8,FALSE))&gt;0,"Yes","")</f>
        <v/>
      </c>
    </row>
    <row r="903" spans="1:13" outlineLevel="1" x14ac:dyDescent="0.25">
      <c r="A903" s="141" t="str">
        <f t="shared" si="273"/>
        <v xml:space="preserve">De-Registration; </v>
      </c>
      <c r="B903" s="256" t="s">
        <v>283</v>
      </c>
      <c r="E903" s="227" t="s">
        <v>111</v>
      </c>
      <c r="F903" s="227" t="s">
        <v>118</v>
      </c>
      <c r="G903" s="227" t="str">
        <f>VLOOKUP(E903,DI_schema,2,FALSE)</f>
        <v>string</v>
      </c>
      <c r="H903" s="227" t="str">
        <f>VLOOKUP($E903,DI_schema,3,FALSE)</f>
        <v/>
      </c>
      <c r="I903" s="227">
        <f>VLOOKUP($E903,DI_schema,4,FALSE)</f>
        <v>35</v>
      </c>
      <c r="J903" s="227" t="str">
        <f>VLOOKUP($E903,DI_schema,5,FALSE)</f>
        <v/>
      </c>
      <c r="K903" s="227" t="str">
        <f>VLOOKUP($E903,DI_schema,6,FALSE)</f>
        <v/>
      </c>
      <c r="L903" s="227" t="str">
        <f>VLOOKUP($E903,DI_schema,7,FALSE)</f>
        <v/>
      </c>
      <c r="M903" s="227" t="str">
        <f>IF(LEN(VLOOKUP($E903,DI_schema,8,FALSE))&gt;0,"Yes","")</f>
        <v/>
      </c>
    </row>
    <row r="904" spans="1:13" outlineLevel="1" x14ac:dyDescent="0.25">
      <c r="A904" s="141" t="str">
        <f t="shared" si="273"/>
        <v xml:space="preserve">De-Registration; </v>
      </c>
      <c r="B904" s="256" t="s">
        <v>283</v>
      </c>
      <c r="E904" s="227" t="s">
        <v>229</v>
      </c>
      <c r="F904" s="227" t="s">
        <v>102</v>
      </c>
      <c r="G904" s="227" t="str">
        <f>VLOOKUP(E904,DI_schema,2,FALSE)</f>
        <v>string</v>
      </c>
      <c r="H904" s="227" t="str">
        <f>VLOOKUP($E904,DI_schema,3,FALSE)</f>
        <v/>
      </c>
      <c r="I904" s="227">
        <f>VLOOKUP($E904,DI_schema,4,FALSE)</f>
        <v>3</v>
      </c>
      <c r="J904" s="227" t="str">
        <f>VLOOKUP($E904,DI_schema,5,FALSE)</f>
        <v/>
      </c>
      <c r="K904" s="227" t="str">
        <f>VLOOKUP($E904,DI_schema,6,FALSE)</f>
        <v/>
      </c>
      <c r="L904" s="227" t="str">
        <f>VLOOKUP($E904,DI_schema,7,FALSE)</f>
        <v/>
      </c>
      <c r="M904" s="227" t="str">
        <f>IF(LEN(VLOOKUP($E904,DI_schema,8,FALSE))&gt;0,"Yes","")</f>
        <v/>
      </c>
    </row>
    <row r="905" spans="1:13" outlineLevel="1" x14ac:dyDescent="0.25">
      <c r="A905" s="141" t="str">
        <f t="shared" si="273"/>
        <v xml:space="preserve">De-Registration; </v>
      </c>
      <c r="B905" s="256" t="s">
        <v>283</v>
      </c>
      <c r="E905" s="227" t="s">
        <v>243</v>
      </c>
      <c r="F905" s="227" t="s">
        <v>102</v>
      </c>
      <c r="G905" s="227" t="str">
        <f>VLOOKUP(E905,DI_schema,2,FALSE)</f>
        <v>date</v>
      </c>
      <c r="H905" s="227" t="str">
        <f>VLOOKUP($E905,DI_schema,3,FALSE)</f>
        <v/>
      </c>
      <c r="I905" s="227" t="str">
        <f>VLOOKUP($E905,DI_schema,4,FALSE)</f>
        <v/>
      </c>
      <c r="J905" s="227" t="str">
        <f>VLOOKUP($E905,DI_schema,5,FALSE)</f>
        <v/>
      </c>
      <c r="K905" s="227" t="str">
        <f>VLOOKUP($E905,DI_schema,6,FALSE)</f>
        <v/>
      </c>
      <c r="L905" s="227" t="str">
        <f>VLOOKUP($E905,DI_schema,7,FALSE)</f>
        <v/>
      </c>
      <c r="M905" s="227" t="str">
        <f>IF(LEN(VLOOKUP($E905,DI_schema,8,FALSE))&gt;0,"Yes","")</f>
        <v/>
      </c>
    </row>
    <row r="906" spans="1:13" x14ac:dyDescent="0.25">
      <c r="A906" s="141" t="str">
        <f t="shared" si="273"/>
        <v xml:space="preserve">Fieldwork Responses; </v>
      </c>
      <c r="B906" s="260" t="s">
        <v>284</v>
      </c>
      <c r="C906" s="261" t="str">
        <f>VLOOKUP($B906,MMnames,2,FALSE)</f>
        <v>Work Status</v>
      </c>
      <c r="D906" s="262"/>
      <c r="E906" s="262"/>
      <c r="F906" s="263"/>
      <c r="G906" s="263"/>
      <c r="H906" s="263"/>
      <c r="I906" s="263"/>
      <c r="J906" s="263"/>
      <c r="K906" s="263"/>
      <c r="L906" s="263"/>
      <c r="M906" s="263"/>
    </row>
    <row r="907" spans="1:13" outlineLevel="1" x14ac:dyDescent="0.25">
      <c r="A907" s="141" t="str">
        <f t="shared" si="273"/>
        <v xml:space="preserve">Fieldwork Responses; </v>
      </c>
      <c r="B907" s="256" t="s">
        <v>284</v>
      </c>
      <c r="C907" s="141" t="s">
        <v>109</v>
      </c>
      <c r="E907" s="227" t="s">
        <v>110</v>
      </c>
      <c r="F907" s="227" t="s">
        <v>102</v>
      </c>
      <c r="G907" s="227" t="str">
        <f>VLOOKUP(E907,DI_schema,2,FALSE)</f>
        <v>string</v>
      </c>
      <c r="H907" s="227">
        <f>VLOOKUP($E907,DI_schema,3,FALSE)</f>
        <v>11</v>
      </c>
      <c r="I907" s="227" t="str">
        <f>VLOOKUP($E907,DI_schema,4,FALSE)</f>
        <v/>
      </c>
      <c r="J907" s="227" t="str">
        <f>VLOOKUP($E907,DI_schema,5,FALSE)</f>
        <v/>
      </c>
      <c r="K907" s="227" t="str">
        <f>VLOOKUP($E907,DI_schema,6,FALSE)</f>
        <v/>
      </c>
      <c r="L907" s="227" t="str">
        <f>VLOOKUP($E907,DI_schema,7,FALSE)</f>
        <v/>
      </c>
      <c r="M907" s="227" t="str">
        <f>IF(LEN(VLOOKUP($E907,DI_schema,8,FALSE))&gt;0,"Yes","")</f>
        <v/>
      </c>
    </row>
    <row r="908" spans="1:13" outlineLevel="1" x14ac:dyDescent="0.25">
      <c r="A908" s="141" t="str">
        <f t="shared" si="273"/>
        <v xml:space="preserve">Fieldwork Responses; </v>
      </c>
      <c r="B908" s="256" t="s">
        <v>284</v>
      </c>
      <c r="E908" s="227" t="s">
        <v>111</v>
      </c>
      <c r="F908" s="227" t="s">
        <v>118</v>
      </c>
      <c r="G908" s="227" t="str">
        <f>VLOOKUP(E908,DI_schema,2,FALSE)</f>
        <v>string</v>
      </c>
      <c r="H908" s="227" t="str">
        <f>VLOOKUP($E908,DI_schema,3,FALSE)</f>
        <v/>
      </c>
      <c r="I908" s="227">
        <f>VLOOKUP($E908,DI_schema,4,FALSE)</f>
        <v>35</v>
      </c>
      <c r="J908" s="227" t="str">
        <f>VLOOKUP($E908,DI_schema,5,FALSE)</f>
        <v/>
      </c>
      <c r="K908" s="227" t="str">
        <f>VLOOKUP($E908,DI_schema,6,FALSE)</f>
        <v/>
      </c>
      <c r="L908" s="227" t="str">
        <f>VLOOKUP($E908,DI_schema,7,FALSE)</f>
        <v/>
      </c>
      <c r="M908" s="227" t="str">
        <f>IF(LEN(VLOOKUP($E908,DI_schema,8,FALSE))&gt;0,"Yes","")</f>
        <v/>
      </c>
    </row>
    <row r="909" spans="1:13" outlineLevel="1" x14ac:dyDescent="0.25">
      <c r="A909" s="141" t="str">
        <f t="shared" si="273"/>
        <v xml:space="preserve">Fieldwork Responses; </v>
      </c>
      <c r="B909" s="256" t="s">
        <v>284</v>
      </c>
      <c r="E909" s="227" t="s">
        <v>285</v>
      </c>
      <c r="F909" s="227" t="s">
        <v>102</v>
      </c>
      <c r="G909" s="227" t="str">
        <f>VLOOKUP(E909,'Data Definitions'!$C$2:$L$222,2,FALSE)</f>
        <v>string</v>
      </c>
      <c r="H909" s="227">
        <f>VLOOKUP(E909,'Data Definitions'!$C$2:$L$222,3,FALSE)</f>
        <v>4</v>
      </c>
      <c r="I909" s="227" t="str">
        <f>VLOOKUP(E909,'Data Definitions'!$C$2:$L$222,4,FALSE)</f>
        <v/>
      </c>
      <c r="J909" s="227" t="str">
        <f>VLOOKUP(E909,'Data Definitions'!$C$2:$L$222,5,FALSE)</f>
        <v/>
      </c>
      <c r="K909" s="227" t="str">
        <f>VLOOKUP(E909,'Data Definitions'!$C$2:$L$222,6,FALSE)</f>
        <v/>
      </c>
      <c r="L909" s="227" t="str">
        <f>VLOOKUP(E909,'Data Definitions'!$C$2:$L$222,6,FALSE)</f>
        <v/>
      </c>
      <c r="M909" s="227" t="str">
        <f>IF(LEN(VLOOKUP(E909,'Data Definitions'!$C$2:$L$222,7,FALSE))&gt;0,"Yes","")</f>
        <v/>
      </c>
    </row>
    <row r="910" spans="1:13" outlineLevel="1" x14ac:dyDescent="0.25">
      <c r="A910" s="141" t="str">
        <f t="shared" si="273"/>
        <v xml:space="preserve">Fieldwork Responses; </v>
      </c>
      <c r="B910" s="256" t="s">
        <v>284</v>
      </c>
      <c r="E910" s="227" t="s">
        <v>286</v>
      </c>
      <c r="F910" s="227" t="s">
        <v>102</v>
      </c>
      <c r="G910" s="227" t="str">
        <f t="shared" ref="G910:G916" si="281">VLOOKUP(E910,DI_schema,2,FALSE)</f>
        <v>string</v>
      </c>
      <c r="H910" s="227" t="str">
        <f t="shared" ref="H910:H916" si="282">VLOOKUP($E910,DI_schema,3,FALSE)</f>
        <v/>
      </c>
      <c r="I910" s="227">
        <f t="shared" ref="I910:I916" si="283">VLOOKUP($E910,DI_schema,4,FALSE)</f>
        <v>3</v>
      </c>
      <c r="J910" s="227" t="str">
        <f t="shared" ref="J910:J916" si="284">VLOOKUP($E910,DI_schema,5,FALSE)</f>
        <v/>
      </c>
      <c r="K910" s="227" t="str">
        <f t="shared" ref="K910:K916" si="285">VLOOKUP($E910,DI_schema,6,FALSE)</f>
        <v/>
      </c>
      <c r="L910" s="227" t="str">
        <f t="shared" ref="L910:L916" si="286">VLOOKUP($E910,DI_schema,7,FALSE)</f>
        <v/>
      </c>
      <c r="M910" s="227" t="str">
        <f t="shared" ref="M910:M916" si="287">IF(LEN(VLOOKUP($E910,DI_schema,8,FALSE))&gt;0,"Yes","")</f>
        <v/>
      </c>
    </row>
    <row r="911" spans="1:13" outlineLevel="1" x14ac:dyDescent="0.25">
      <c r="A911" s="141" t="str">
        <f t="shared" si="273"/>
        <v xml:space="preserve">Fieldwork Responses; </v>
      </c>
      <c r="B911" s="256" t="s">
        <v>284</v>
      </c>
      <c r="E911" s="227" t="s">
        <v>130</v>
      </c>
      <c r="F911" s="227" t="s">
        <v>118</v>
      </c>
      <c r="G911" s="227" t="str">
        <f t="shared" si="281"/>
        <v>string</v>
      </c>
      <c r="H911" s="227">
        <f t="shared" si="282"/>
        <v>10</v>
      </c>
      <c r="I911" s="227" t="str">
        <f t="shared" si="283"/>
        <v/>
      </c>
      <c r="J911" s="227" t="str">
        <f t="shared" si="284"/>
        <v/>
      </c>
      <c r="K911" s="227" t="str">
        <f t="shared" si="285"/>
        <v/>
      </c>
      <c r="L911" s="227" t="str">
        <f t="shared" si="286"/>
        <v/>
      </c>
      <c r="M911" s="227" t="str">
        <f t="shared" si="287"/>
        <v>Yes</v>
      </c>
    </row>
    <row r="912" spans="1:13" outlineLevel="1" x14ac:dyDescent="0.25">
      <c r="A912" s="141" t="str">
        <f t="shared" si="273"/>
        <v xml:space="preserve">Fieldwork Responses; </v>
      </c>
      <c r="B912" s="256" t="s">
        <v>284</v>
      </c>
      <c r="E912" s="141" t="s">
        <v>287</v>
      </c>
      <c r="F912" s="227" t="s">
        <v>118</v>
      </c>
      <c r="G912" s="227" t="str">
        <f t="shared" si="281"/>
        <v>date</v>
      </c>
      <c r="H912" s="227" t="str">
        <f t="shared" si="282"/>
        <v/>
      </c>
      <c r="I912" s="227" t="str">
        <f t="shared" si="283"/>
        <v/>
      </c>
      <c r="J912" s="227" t="str">
        <f t="shared" si="284"/>
        <v/>
      </c>
      <c r="K912" s="227" t="str">
        <f t="shared" si="285"/>
        <v/>
      </c>
      <c r="L912" s="227" t="str">
        <f t="shared" si="286"/>
        <v/>
      </c>
      <c r="M912" s="227" t="str">
        <f t="shared" si="287"/>
        <v/>
      </c>
    </row>
    <row r="913" spans="1:14" outlineLevel="1" x14ac:dyDescent="0.25">
      <c r="A913" s="141" t="str">
        <f t="shared" si="273"/>
        <v xml:space="preserve">Fieldwork Responses; </v>
      </c>
      <c r="B913" s="256" t="s">
        <v>284</v>
      </c>
      <c r="E913" s="141" t="s">
        <v>223</v>
      </c>
      <c r="F913" s="227" t="s">
        <v>118</v>
      </c>
      <c r="G913" s="227" t="str">
        <f t="shared" si="281"/>
        <v>string</v>
      </c>
      <c r="H913" s="227" t="str">
        <f t="shared" si="282"/>
        <v/>
      </c>
      <c r="I913" s="227">
        <f t="shared" si="283"/>
        <v>2</v>
      </c>
      <c r="J913" s="227" t="str">
        <f t="shared" si="284"/>
        <v/>
      </c>
      <c r="K913" s="227" t="str">
        <f t="shared" si="285"/>
        <v/>
      </c>
      <c r="L913" s="227" t="str">
        <f t="shared" si="286"/>
        <v/>
      </c>
      <c r="M913" s="227" t="str">
        <f t="shared" si="287"/>
        <v/>
      </c>
    </row>
    <row r="914" spans="1:14" outlineLevel="1" x14ac:dyDescent="0.25">
      <c r="A914" s="141" t="str">
        <f t="shared" si="273"/>
        <v xml:space="preserve">Fieldwork Responses; </v>
      </c>
      <c r="B914" s="256" t="s">
        <v>284</v>
      </c>
      <c r="E914" s="141" t="s">
        <v>288</v>
      </c>
      <c r="F914" s="227" t="s">
        <v>118</v>
      </c>
      <c r="G914" s="227" t="str">
        <f t="shared" si="281"/>
        <v>string</v>
      </c>
      <c r="H914" s="227">
        <f t="shared" si="282"/>
        <v>4</v>
      </c>
      <c r="I914" s="227" t="str">
        <f t="shared" si="283"/>
        <v/>
      </c>
      <c r="J914" s="227" t="str">
        <f t="shared" si="284"/>
        <v/>
      </c>
      <c r="K914" s="227" t="str">
        <f t="shared" si="285"/>
        <v/>
      </c>
      <c r="L914" s="227" t="str">
        <f t="shared" si="286"/>
        <v/>
      </c>
      <c r="M914" s="227" t="str">
        <f t="shared" si="287"/>
        <v/>
      </c>
    </row>
    <row r="915" spans="1:14" outlineLevel="1" x14ac:dyDescent="0.25">
      <c r="A915" s="141" t="str">
        <f t="shared" si="273"/>
        <v xml:space="preserve">Fieldwork Responses; </v>
      </c>
      <c r="B915" s="256" t="s">
        <v>284</v>
      </c>
      <c r="E915" s="141" t="s">
        <v>289</v>
      </c>
      <c r="F915" s="227" t="s">
        <v>102</v>
      </c>
      <c r="G915" s="227" t="str">
        <f t="shared" si="281"/>
        <v>string</v>
      </c>
      <c r="H915" s="227">
        <f t="shared" si="282"/>
        <v>4</v>
      </c>
      <c r="I915" s="227" t="str">
        <f t="shared" si="283"/>
        <v/>
      </c>
      <c r="J915" s="227" t="str">
        <f t="shared" si="284"/>
        <v/>
      </c>
      <c r="K915" s="227" t="str">
        <f t="shared" si="285"/>
        <v/>
      </c>
      <c r="L915" s="227" t="str">
        <f t="shared" si="286"/>
        <v/>
      </c>
      <c r="M915" s="227" t="str">
        <f t="shared" si="287"/>
        <v/>
      </c>
    </row>
    <row r="916" spans="1:14" outlineLevel="1" x14ac:dyDescent="0.25">
      <c r="A916" s="141" t="str">
        <f t="shared" si="273"/>
        <v xml:space="preserve">Fieldwork Responses; </v>
      </c>
      <c r="B916" s="256" t="s">
        <v>284</v>
      </c>
      <c r="E916" s="141" t="s">
        <v>290</v>
      </c>
      <c r="F916" s="227" t="s">
        <v>118</v>
      </c>
      <c r="G916" s="227" t="str">
        <f t="shared" si="281"/>
        <v>string</v>
      </c>
      <c r="H916" s="227" t="str">
        <f t="shared" si="282"/>
        <v/>
      </c>
      <c r="I916" s="227">
        <f t="shared" si="283"/>
        <v>512</v>
      </c>
      <c r="J916" s="227" t="str">
        <f t="shared" si="284"/>
        <v/>
      </c>
      <c r="K916" s="227" t="str">
        <f t="shared" si="285"/>
        <v/>
      </c>
      <c r="L916" s="227" t="str">
        <f t="shared" si="286"/>
        <v/>
      </c>
      <c r="M916" s="227" t="str">
        <f t="shared" si="287"/>
        <v/>
      </c>
    </row>
    <row r="917" spans="1:14" x14ac:dyDescent="0.25">
      <c r="A917" s="141" t="e">
        <f t="shared" si="273"/>
        <v>#N/A</v>
      </c>
      <c r="B917" s="266" t="s">
        <v>291</v>
      </c>
      <c r="C917" s="261" t="str">
        <f>VLOOKUP($B917,MMnames,2,FALSE)</f>
        <v>Change Of Tenancy History</v>
      </c>
      <c r="D917" s="262"/>
      <c r="E917" s="262"/>
      <c r="F917" s="263"/>
      <c r="G917" s="263"/>
      <c r="H917" s="263"/>
      <c r="I917" s="263"/>
      <c r="J917" s="263"/>
      <c r="K917" s="263"/>
      <c r="L917" s="263"/>
      <c r="M917" s="263"/>
      <c r="N917" s="227" t="s">
        <v>292</v>
      </c>
    </row>
    <row r="918" spans="1:14" outlineLevel="1" x14ac:dyDescent="0.25">
      <c r="A918" s="141" t="e">
        <f t="shared" si="273"/>
        <v>#N/A</v>
      </c>
      <c r="B918" s="267" t="s">
        <v>291</v>
      </c>
      <c r="C918" s="141" t="s">
        <v>109</v>
      </c>
      <c r="E918" s="227" t="s">
        <v>110</v>
      </c>
      <c r="F918" s="227" t="s">
        <v>102</v>
      </c>
      <c r="G918" s="227" t="str">
        <f t="shared" ref="G918:G948" si="288">VLOOKUP(E918,DI_schema,2,FALSE)</f>
        <v>string</v>
      </c>
      <c r="H918" s="227">
        <f t="shared" ref="H918:H948" si="289">VLOOKUP($E918,DI_schema,3,FALSE)</f>
        <v>11</v>
      </c>
      <c r="I918" s="227" t="str">
        <f t="shared" ref="I918:I948" si="290">VLOOKUP($E918,DI_schema,4,FALSE)</f>
        <v/>
      </c>
      <c r="J918" s="227" t="str">
        <f t="shared" ref="J918:J948" si="291">VLOOKUP($E918,DI_schema,5,FALSE)</f>
        <v/>
      </c>
      <c r="K918" s="227" t="str">
        <f t="shared" ref="K918:K948" si="292">VLOOKUP($E918,DI_schema,6,FALSE)</f>
        <v/>
      </c>
      <c r="L918" s="227" t="str">
        <f t="shared" ref="L918:L948" si="293">VLOOKUP($E918,DI_schema,7,FALSE)</f>
        <v/>
      </c>
      <c r="M918" s="227" t="str">
        <f t="shared" ref="M918:M948" si="294">IF(LEN(VLOOKUP($E918,DI_schema,8,FALSE))&gt;0,"Yes","")</f>
        <v/>
      </c>
    </row>
    <row r="919" spans="1:14" outlineLevel="1" x14ac:dyDescent="0.25">
      <c r="A919" s="141" t="e">
        <f t="shared" si="273"/>
        <v>#N/A</v>
      </c>
      <c r="B919" s="267" t="s">
        <v>291</v>
      </c>
      <c r="E919" s="227" t="s">
        <v>112</v>
      </c>
      <c r="F919" s="227" t="s">
        <v>102</v>
      </c>
      <c r="G919" s="227" t="str">
        <f t="shared" si="288"/>
        <v>string</v>
      </c>
      <c r="H919" s="227">
        <f t="shared" si="289"/>
        <v>3</v>
      </c>
      <c r="I919" s="227" t="str">
        <f t="shared" si="290"/>
        <v/>
      </c>
      <c r="J919" s="227" t="str">
        <f t="shared" si="291"/>
        <v/>
      </c>
      <c r="K919" s="227" t="str">
        <f t="shared" si="292"/>
        <v/>
      </c>
      <c r="L919" s="227" t="str">
        <f t="shared" si="293"/>
        <v/>
      </c>
      <c r="M919" s="227" t="str">
        <f t="shared" si="294"/>
        <v/>
      </c>
    </row>
    <row r="920" spans="1:14" outlineLevel="1" x14ac:dyDescent="0.25">
      <c r="A920" s="141" t="e">
        <f t="shared" ref="A920:A979" si="295">IF(B920="","",VLOOKUP(B920,mapping_result,2,FALSE))</f>
        <v>#N/A</v>
      </c>
      <c r="B920" s="267" t="s">
        <v>291</v>
      </c>
      <c r="C920" s="141" t="s">
        <v>136</v>
      </c>
      <c r="D920" s="227" t="s">
        <v>102</v>
      </c>
      <c r="E920" s="197" t="s">
        <v>137</v>
      </c>
      <c r="F920" s="197" t="s">
        <v>118</v>
      </c>
      <c r="G920" s="227" t="str">
        <f t="shared" si="288"/>
        <v>string</v>
      </c>
      <c r="H920" s="227" t="str">
        <f t="shared" si="289"/>
        <v/>
      </c>
      <c r="I920" s="227">
        <f t="shared" si="290"/>
        <v>10</v>
      </c>
      <c r="J920" s="227" t="str">
        <f t="shared" si="291"/>
        <v/>
      </c>
      <c r="K920" s="227" t="str">
        <f t="shared" si="292"/>
        <v/>
      </c>
      <c r="L920" s="227" t="str">
        <f t="shared" si="293"/>
        <v/>
      </c>
      <c r="M920" s="227" t="str">
        <f t="shared" si="294"/>
        <v/>
      </c>
    </row>
    <row r="921" spans="1:14" outlineLevel="1" x14ac:dyDescent="0.25">
      <c r="A921" s="141" t="e">
        <f t="shared" si="295"/>
        <v>#N/A</v>
      </c>
      <c r="B921" s="267" t="s">
        <v>291</v>
      </c>
      <c r="E921" s="197" t="s">
        <v>138</v>
      </c>
      <c r="F921" s="227" t="s">
        <v>118</v>
      </c>
      <c r="G921" s="227" t="str">
        <f t="shared" si="288"/>
        <v>string</v>
      </c>
      <c r="H921" s="227" t="str">
        <f t="shared" si="289"/>
        <v/>
      </c>
      <c r="I921" s="227">
        <f t="shared" si="290"/>
        <v>40</v>
      </c>
      <c r="J921" s="227" t="str">
        <f t="shared" si="291"/>
        <v/>
      </c>
      <c r="K921" s="227" t="str">
        <f t="shared" si="292"/>
        <v/>
      </c>
      <c r="L921" s="227" t="str">
        <f t="shared" si="293"/>
        <v/>
      </c>
      <c r="M921" s="227" t="str">
        <f t="shared" si="294"/>
        <v/>
      </c>
    </row>
    <row r="922" spans="1:14" outlineLevel="1" x14ac:dyDescent="0.25">
      <c r="A922" s="141" t="e">
        <f t="shared" si="295"/>
        <v>#N/A</v>
      </c>
      <c r="B922" s="267" t="s">
        <v>291</v>
      </c>
      <c r="E922" s="197" t="s">
        <v>139</v>
      </c>
      <c r="F922" s="197" t="s">
        <v>118</v>
      </c>
      <c r="G922" s="227" t="str">
        <f t="shared" si="288"/>
        <v>string</v>
      </c>
      <c r="H922" s="227" t="str">
        <f t="shared" si="289"/>
        <v/>
      </c>
      <c r="I922" s="227">
        <f t="shared" si="290"/>
        <v>40</v>
      </c>
      <c r="J922" s="227" t="str">
        <f t="shared" si="291"/>
        <v/>
      </c>
      <c r="K922" s="227" t="str">
        <f t="shared" si="292"/>
        <v/>
      </c>
      <c r="L922" s="227" t="str">
        <f t="shared" si="293"/>
        <v/>
      </c>
      <c r="M922" s="227" t="str">
        <f t="shared" si="294"/>
        <v/>
      </c>
    </row>
    <row r="923" spans="1:14" outlineLevel="1" x14ac:dyDescent="0.25">
      <c r="A923" s="141" t="e">
        <f t="shared" si="295"/>
        <v>#N/A</v>
      </c>
      <c r="B923" s="267" t="s">
        <v>291</v>
      </c>
      <c r="E923" s="197" t="s">
        <v>140</v>
      </c>
      <c r="F923" s="227" t="s">
        <v>118</v>
      </c>
      <c r="G923" s="227" t="str">
        <f t="shared" si="288"/>
        <v>string</v>
      </c>
      <c r="H923" s="227" t="str">
        <f t="shared" si="289"/>
        <v/>
      </c>
      <c r="I923" s="227">
        <f t="shared" si="290"/>
        <v>10</v>
      </c>
      <c r="J923" s="227" t="str">
        <f t="shared" si="291"/>
        <v/>
      </c>
      <c r="K923" s="227" t="str">
        <f t="shared" si="292"/>
        <v/>
      </c>
      <c r="L923" s="227" t="str">
        <f t="shared" si="293"/>
        <v/>
      </c>
      <c r="M923" s="227" t="str">
        <f t="shared" si="294"/>
        <v>Yes</v>
      </c>
    </row>
    <row r="924" spans="1:14" outlineLevel="1" x14ac:dyDescent="0.25">
      <c r="A924" s="141" t="e">
        <f t="shared" si="295"/>
        <v>#N/A</v>
      </c>
      <c r="B924" s="267" t="s">
        <v>291</v>
      </c>
      <c r="E924" s="197" t="s">
        <v>141</v>
      </c>
      <c r="F924" s="227" t="s">
        <v>118</v>
      </c>
      <c r="G924" s="227" t="str">
        <f t="shared" si="288"/>
        <v>string</v>
      </c>
      <c r="H924" s="227" t="str">
        <f t="shared" si="289"/>
        <v/>
      </c>
      <c r="I924" s="227">
        <f t="shared" si="290"/>
        <v>60</v>
      </c>
      <c r="J924" s="227" t="str">
        <f t="shared" si="291"/>
        <v/>
      </c>
      <c r="K924" s="227" t="str">
        <f t="shared" si="292"/>
        <v/>
      </c>
      <c r="L924" s="227" t="str">
        <f t="shared" si="293"/>
        <v/>
      </c>
      <c r="M924" s="227" t="str">
        <f t="shared" si="294"/>
        <v>Yes</v>
      </c>
    </row>
    <row r="925" spans="1:14" outlineLevel="1" x14ac:dyDescent="0.25">
      <c r="A925" s="141" t="e">
        <f t="shared" si="295"/>
        <v>#N/A</v>
      </c>
      <c r="B925" s="267" t="s">
        <v>291</v>
      </c>
      <c r="E925" s="197" t="s">
        <v>142</v>
      </c>
      <c r="F925" s="227" t="s">
        <v>118</v>
      </c>
      <c r="G925" s="227" t="str">
        <f t="shared" si="288"/>
        <v>string</v>
      </c>
      <c r="H925" s="227" t="str">
        <f t="shared" si="289"/>
        <v/>
      </c>
      <c r="I925" s="227">
        <f t="shared" si="290"/>
        <v>40</v>
      </c>
      <c r="J925" s="227" t="str">
        <f t="shared" si="291"/>
        <v/>
      </c>
      <c r="K925" s="227" t="str">
        <f t="shared" si="292"/>
        <v/>
      </c>
      <c r="L925" s="227" t="str">
        <f t="shared" si="293"/>
        <v/>
      </c>
      <c r="M925" s="227" t="str">
        <f t="shared" si="294"/>
        <v/>
      </c>
    </row>
    <row r="926" spans="1:14" outlineLevel="1" x14ac:dyDescent="0.25">
      <c r="A926" s="141" t="e">
        <f t="shared" si="295"/>
        <v>#N/A</v>
      </c>
      <c r="B926" s="267" t="s">
        <v>291</v>
      </c>
      <c r="E926" s="197" t="s">
        <v>143</v>
      </c>
      <c r="F926" s="197" t="s">
        <v>118</v>
      </c>
      <c r="G926" s="227" t="str">
        <f t="shared" si="288"/>
        <v>string</v>
      </c>
      <c r="H926" s="227" t="str">
        <f t="shared" si="289"/>
        <v/>
      </c>
      <c r="I926" s="227">
        <f t="shared" si="290"/>
        <v>40</v>
      </c>
      <c r="J926" s="227" t="str">
        <f t="shared" si="291"/>
        <v/>
      </c>
      <c r="K926" s="227" t="str">
        <f t="shared" si="292"/>
        <v/>
      </c>
      <c r="L926" s="227" t="str">
        <f t="shared" si="293"/>
        <v/>
      </c>
      <c r="M926" s="227" t="str">
        <f t="shared" si="294"/>
        <v/>
      </c>
    </row>
    <row r="927" spans="1:14" outlineLevel="1" x14ac:dyDescent="0.25">
      <c r="A927" s="141" t="e">
        <f t="shared" si="295"/>
        <v>#N/A</v>
      </c>
      <c r="B927" s="267" t="s">
        <v>291</v>
      </c>
      <c r="E927" s="197" t="s">
        <v>144</v>
      </c>
      <c r="F927" s="227" t="s">
        <v>118</v>
      </c>
      <c r="G927" s="227" t="str">
        <f t="shared" si="288"/>
        <v>string</v>
      </c>
      <c r="H927" s="227" t="str">
        <f t="shared" si="289"/>
        <v/>
      </c>
      <c r="I927" s="227">
        <f t="shared" si="290"/>
        <v>10</v>
      </c>
      <c r="J927" s="227" t="str">
        <f t="shared" si="291"/>
        <v/>
      </c>
      <c r="K927" s="227" t="str">
        <f t="shared" si="292"/>
        <v/>
      </c>
      <c r="L927" s="227" t="str">
        <f t="shared" si="293"/>
        <v/>
      </c>
      <c r="M927" s="227" t="str">
        <f t="shared" si="294"/>
        <v/>
      </c>
    </row>
    <row r="928" spans="1:14" outlineLevel="1" x14ac:dyDescent="0.25">
      <c r="A928" s="141" t="e">
        <f t="shared" si="295"/>
        <v>#N/A</v>
      </c>
      <c r="B928" s="267" t="s">
        <v>291</v>
      </c>
      <c r="E928" s="197" t="s">
        <v>145</v>
      </c>
      <c r="F928" s="227" t="s">
        <v>118</v>
      </c>
      <c r="G928" s="227" t="str">
        <f t="shared" si="288"/>
        <v>string</v>
      </c>
      <c r="H928" s="227" t="str">
        <f t="shared" si="289"/>
        <v/>
      </c>
      <c r="I928" s="227">
        <f t="shared" si="290"/>
        <v>40</v>
      </c>
      <c r="J928" s="227" t="str">
        <f t="shared" si="291"/>
        <v/>
      </c>
      <c r="K928" s="227" t="str">
        <f t="shared" si="292"/>
        <v/>
      </c>
      <c r="L928" s="227" t="str">
        <f t="shared" si="293"/>
        <v/>
      </c>
      <c r="M928" s="227" t="str">
        <f t="shared" si="294"/>
        <v/>
      </c>
    </row>
    <row r="929" spans="1:13" outlineLevel="1" x14ac:dyDescent="0.25">
      <c r="A929" s="141" t="e">
        <f t="shared" si="295"/>
        <v>#N/A</v>
      </c>
      <c r="B929" s="267" t="s">
        <v>291</v>
      </c>
      <c r="E929" s="197" t="s">
        <v>146</v>
      </c>
      <c r="F929" s="227" t="s">
        <v>118</v>
      </c>
      <c r="G929" s="227" t="str">
        <f t="shared" si="288"/>
        <v>string</v>
      </c>
      <c r="H929" s="227" t="str">
        <f t="shared" si="289"/>
        <v/>
      </c>
      <c r="I929" s="227">
        <f t="shared" si="290"/>
        <v>3</v>
      </c>
      <c r="J929" s="227" t="str">
        <f t="shared" si="291"/>
        <v/>
      </c>
      <c r="K929" s="227" t="str">
        <f t="shared" si="292"/>
        <v/>
      </c>
      <c r="L929" s="227" t="str">
        <f t="shared" si="293"/>
        <v/>
      </c>
      <c r="M929" s="227" t="str">
        <f t="shared" si="294"/>
        <v/>
      </c>
    </row>
    <row r="930" spans="1:13" outlineLevel="1" x14ac:dyDescent="0.25">
      <c r="A930" s="141" t="e">
        <f t="shared" si="295"/>
        <v>#N/A</v>
      </c>
      <c r="B930" s="267" t="s">
        <v>291</v>
      </c>
      <c r="E930" s="197" t="s">
        <v>147</v>
      </c>
      <c r="F930" s="197" t="s">
        <v>118</v>
      </c>
      <c r="G930" s="227" t="str">
        <f t="shared" si="288"/>
        <v>string</v>
      </c>
      <c r="H930" s="227" t="str">
        <f t="shared" si="289"/>
        <v/>
      </c>
      <c r="I930" s="227">
        <f t="shared" si="290"/>
        <v>3</v>
      </c>
      <c r="J930" s="227" t="str">
        <f t="shared" si="291"/>
        <v/>
      </c>
      <c r="K930" s="227" t="str">
        <f t="shared" si="292"/>
        <v/>
      </c>
      <c r="L930" s="227" t="str">
        <f t="shared" si="293"/>
        <v/>
      </c>
      <c r="M930" s="227" t="str">
        <f t="shared" si="294"/>
        <v/>
      </c>
    </row>
    <row r="931" spans="1:13" outlineLevel="1" x14ac:dyDescent="0.25">
      <c r="A931" s="141" t="e">
        <f t="shared" si="295"/>
        <v>#N/A</v>
      </c>
      <c r="B931" s="267" t="s">
        <v>291</v>
      </c>
      <c r="C931" s="141" t="s">
        <v>148</v>
      </c>
      <c r="D931" s="227" t="s">
        <v>102</v>
      </c>
      <c r="E931" s="197" t="s">
        <v>149</v>
      </c>
      <c r="F931" s="227" t="s">
        <v>118</v>
      </c>
      <c r="G931" s="227" t="str">
        <f t="shared" si="288"/>
        <v>string</v>
      </c>
      <c r="H931" s="227" t="str">
        <f t="shared" si="289"/>
        <v/>
      </c>
      <c r="I931" s="227">
        <f t="shared" si="290"/>
        <v>4</v>
      </c>
      <c r="J931" s="227" t="str">
        <f t="shared" si="291"/>
        <v/>
      </c>
      <c r="K931" s="227" t="str">
        <f t="shared" si="292"/>
        <v/>
      </c>
      <c r="L931" s="227" t="str">
        <f t="shared" si="293"/>
        <v/>
      </c>
      <c r="M931" s="227" t="str">
        <f t="shared" si="294"/>
        <v>Yes</v>
      </c>
    </row>
    <row r="932" spans="1:13" outlineLevel="1" x14ac:dyDescent="0.25">
      <c r="A932" s="141" t="e">
        <f t="shared" si="295"/>
        <v>#N/A</v>
      </c>
      <c r="B932" s="267" t="s">
        <v>291</v>
      </c>
      <c r="E932" s="197" t="s">
        <v>150</v>
      </c>
      <c r="F932" s="227" t="s">
        <v>118</v>
      </c>
      <c r="G932" s="227" t="str">
        <f t="shared" si="288"/>
        <v>string</v>
      </c>
      <c r="H932" s="227" t="str">
        <f t="shared" si="289"/>
        <v/>
      </c>
      <c r="I932" s="227">
        <f t="shared" si="290"/>
        <v>40</v>
      </c>
      <c r="J932" s="227" t="str">
        <f t="shared" si="291"/>
        <v/>
      </c>
      <c r="K932" s="227" t="str">
        <f t="shared" si="292"/>
        <v/>
      </c>
      <c r="L932" s="227" t="str">
        <f t="shared" si="293"/>
        <v/>
      </c>
      <c r="M932" s="227" t="str">
        <f t="shared" si="294"/>
        <v/>
      </c>
    </row>
    <row r="933" spans="1:13" outlineLevel="1" x14ac:dyDescent="0.25">
      <c r="A933" s="141" t="e">
        <f t="shared" si="295"/>
        <v>#N/A</v>
      </c>
      <c r="B933" s="267" t="s">
        <v>291</v>
      </c>
      <c r="E933" s="197" t="s">
        <v>151</v>
      </c>
      <c r="F933" s="227" t="s">
        <v>118</v>
      </c>
      <c r="G933" s="227" t="str">
        <f t="shared" si="288"/>
        <v>string</v>
      </c>
      <c r="H933" s="227" t="str">
        <f t="shared" si="289"/>
        <v/>
      </c>
      <c r="I933" s="227">
        <f t="shared" si="290"/>
        <v>40</v>
      </c>
      <c r="J933" s="227" t="str">
        <f t="shared" si="291"/>
        <v/>
      </c>
      <c r="K933" s="227" t="str">
        <f t="shared" si="292"/>
        <v/>
      </c>
      <c r="L933" s="227" t="str">
        <f t="shared" si="293"/>
        <v/>
      </c>
      <c r="M933" s="227" t="str">
        <f t="shared" si="294"/>
        <v/>
      </c>
    </row>
    <row r="934" spans="1:13" outlineLevel="1" x14ac:dyDescent="0.25">
      <c r="A934" s="141" t="e">
        <f t="shared" si="295"/>
        <v>#N/A</v>
      </c>
      <c r="B934" s="267" t="s">
        <v>291</v>
      </c>
      <c r="E934" s="197" t="s">
        <v>152</v>
      </c>
      <c r="F934" s="227" t="s">
        <v>118</v>
      </c>
      <c r="G934" s="227" t="str">
        <f t="shared" si="288"/>
        <v>string</v>
      </c>
      <c r="H934" s="227" t="str">
        <f t="shared" si="289"/>
        <v/>
      </c>
      <c r="I934" s="227">
        <f t="shared" si="290"/>
        <v>40</v>
      </c>
      <c r="J934" s="227" t="str">
        <f t="shared" si="291"/>
        <v/>
      </c>
      <c r="K934" s="227" t="str">
        <f t="shared" si="292"/>
        <v/>
      </c>
      <c r="L934" s="227" t="str">
        <f t="shared" si="293"/>
        <v/>
      </c>
      <c r="M934" s="227" t="str">
        <f t="shared" si="294"/>
        <v/>
      </c>
    </row>
    <row r="935" spans="1:13" outlineLevel="1" x14ac:dyDescent="0.25">
      <c r="A935" s="141" t="e">
        <f t="shared" si="295"/>
        <v>#N/A</v>
      </c>
      <c r="B935" s="267" t="s">
        <v>291</v>
      </c>
      <c r="E935" s="197" t="s">
        <v>153</v>
      </c>
      <c r="F935" s="227" t="s">
        <v>118</v>
      </c>
      <c r="G935" s="227" t="str">
        <f t="shared" si="288"/>
        <v>string</v>
      </c>
      <c r="H935" s="227" t="str">
        <f t="shared" si="289"/>
        <v/>
      </c>
      <c r="I935" s="227">
        <f t="shared" si="290"/>
        <v>40</v>
      </c>
      <c r="J935" s="227" t="str">
        <f t="shared" si="291"/>
        <v/>
      </c>
      <c r="K935" s="227" t="str">
        <f t="shared" si="292"/>
        <v/>
      </c>
      <c r="L935" s="227" t="str">
        <f t="shared" si="293"/>
        <v/>
      </c>
      <c r="M935" s="227" t="str">
        <f t="shared" si="294"/>
        <v/>
      </c>
    </row>
    <row r="936" spans="1:13" outlineLevel="1" x14ac:dyDescent="0.25">
      <c r="A936" s="141" t="e">
        <f t="shared" si="295"/>
        <v>#N/A</v>
      </c>
      <c r="B936" s="267" t="s">
        <v>291</v>
      </c>
      <c r="E936" s="197" t="s">
        <v>154</v>
      </c>
      <c r="F936" s="197" t="s">
        <v>118</v>
      </c>
      <c r="G936" s="227" t="str">
        <f t="shared" si="288"/>
        <v>string</v>
      </c>
      <c r="H936" s="227" t="str">
        <f t="shared" si="289"/>
        <v/>
      </c>
      <c r="I936" s="227">
        <f t="shared" si="290"/>
        <v>30</v>
      </c>
      <c r="J936" s="227" t="str">
        <f t="shared" si="291"/>
        <v/>
      </c>
      <c r="K936" s="227" t="str">
        <f t="shared" si="292"/>
        <v/>
      </c>
      <c r="L936" s="227" t="str">
        <f t="shared" si="293"/>
        <v/>
      </c>
      <c r="M936" s="227" t="str">
        <f t="shared" si="294"/>
        <v>Yes</v>
      </c>
    </row>
    <row r="937" spans="1:13" outlineLevel="1" x14ac:dyDescent="0.25">
      <c r="A937" s="141" t="e">
        <f t="shared" si="295"/>
        <v>#N/A</v>
      </c>
      <c r="B937" s="267" t="s">
        <v>291</v>
      </c>
      <c r="E937" s="197" t="s">
        <v>155</v>
      </c>
      <c r="F937" s="227" t="s">
        <v>118</v>
      </c>
      <c r="G937" s="227" t="str">
        <f t="shared" si="288"/>
        <v>string</v>
      </c>
      <c r="H937" s="227" t="str">
        <f t="shared" si="289"/>
        <v/>
      </c>
      <c r="I937" s="227">
        <f t="shared" si="290"/>
        <v>40</v>
      </c>
      <c r="J937" s="227" t="str">
        <f t="shared" si="291"/>
        <v/>
      </c>
      <c r="K937" s="227" t="str">
        <f t="shared" si="292"/>
        <v/>
      </c>
      <c r="L937" s="227" t="str">
        <f t="shared" si="293"/>
        <v/>
      </c>
      <c r="M937" s="227" t="str">
        <f t="shared" si="294"/>
        <v/>
      </c>
    </row>
    <row r="938" spans="1:13" outlineLevel="1" x14ac:dyDescent="0.25">
      <c r="A938" s="141" t="e">
        <f t="shared" si="295"/>
        <v>#N/A</v>
      </c>
      <c r="B938" s="267" t="s">
        <v>291</v>
      </c>
      <c r="C938" s="141" t="s">
        <v>156</v>
      </c>
      <c r="D938" s="227" t="s">
        <v>102</v>
      </c>
      <c r="E938" s="197" t="s">
        <v>157</v>
      </c>
      <c r="F938" s="227" t="s">
        <v>102</v>
      </c>
      <c r="G938" s="227" t="str">
        <f t="shared" si="288"/>
        <v>string</v>
      </c>
      <c r="H938" s="227" t="str">
        <f t="shared" si="289"/>
        <v/>
      </c>
      <c r="I938" s="227">
        <f t="shared" si="290"/>
        <v>3</v>
      </c>
      <c r="J938" s="227" t="str">
        <f t="shared" si="291"/>
        <v/>
      </c>
      <c r="K938" s="227" t="str">
        <f t="shared" si="292"/>
        <v/>
      </c>
      <c r="L938" s="227" t="str">
        <f t="shared" si="293"/>
        <v/>
      </c>
      <c r="M938" s="227" t="str">
        <f t="shared" si="294"/>
        <v/>
      </c>
    </row>
    <row r="939" spans="1:13" outlineLevel="1" x14ac:dyDescent="0.25">
      <c r="A939" s="141" t="e">
        <f t="shared" si="295"/>
        <v>#N/A</v>
      </c>
      <c r="B939" s="267" t="s">
        <v>291</v>
      </c>
      <c r="E939" s="227" t="s">
        <v>158</v>
      </c>
      <c r="F939" s="227" t="s">
        <v>118</v>
      </c>
      <c r="G939" s="227" t="str">
        <f t="shared" si="288"/>
        <v>string</v>
      </c>
      <c r="H939" s="227" t="str">
        <f t="shared" si="289"/>
        <v/>
      </c>
      <c r="I939" s="227">
        <f t="shared" si="290"/>
        <v>20</v>
      </c>
      <c r="J939" s="227" t="str">
        <f t="shared" si="291"/>
        <v/>
      </c>
      <c r="K939" s="227" t="str">
        <f t="shared" si="292"/>
        <v/>
      </c>
      <c r="L939" s="227" t="str">
        <f t="shared" si="293"/>
        <v/>
      </c>
      <c r="M939" s="227" t="str">
        <f t="shared" si="294"/>
        <v/>
      </c>
    </row>
    <row r="940" spans="1:13" outlineLevel="1" x14ac:dyDescent="0.25">
      <c r="A940" s="141" t="e">
        <f t="shared" si="295"/>
        <v>#N/A</v>
      </c>
      <c r="B940" s="267" t="s">
        <v>291</v>
      </c>
      <c r="E940" s="227" t="s">
        <v>159</v>
      </c>
      <c r="F940" s="227" t="s">
        <v>118</v>
      </c>
      <c r="G940" s="227" t="str">
        <f t="shared" si="288"/>
        <v>string</v>
      </c>
      <c r="H940" s="227">
        <f t="shared" si="289"/>
        <v>11</v>
      </c>
      <c r="I940" s="227" t="str">
        <f t="shared" si="290"/>
        <v/>
      </c>
      <c r="J940" s="227" t="str">
        <f t="shared" si="291"/>
        <v/>
      </c>
      <c r="K940" s="227" t="str">
        <f t="shared" si="292"/>
        <v/>
      </c>
      <c r="L940" s="227" t="str">
        <f t="shared" si="293"/>
        <v/>
      </c>
      <c r="M940" s="227" t="str">
        <f t="shared" si="294"/>
        <v/>
      </c>
    </row>
    <row r="941" spans="1:13" outlineLevel="1" x14ac:dyDescent="0.25">
      <c r="A941" s="141" t="e">
        <f t="shared" si="295"/>
        <v>#N/A</v>
      </c>
      <c r="B941" s="267" t="s">
        <v>291</v>
      </c>
      <c r="E941" s="227" t="s">
        <v>160</v>
      </c>
      <c r="F941" s="227" t="s">
        <v>118</v>
      </c>
      <c r="G941" s="227" t="str">
        <f t="shared" si="288"/>
        <v>string</v>
      </c>
      <c r="H941" s="227" t="str">
        <f t="shared" si="289"/>
        <v/>
      </c>
      <c r="I941" s="227">
        <f t="shared" si="290"/>
        <v>256</v>
      </c>
      <c r="J941" s="227" t="str">
        <f t="shared" si="291"/>
        <v/>
      </c>
      <c r="K941" s="227" t="str">
        <f t="shared" si="292"/>
        <v/>
      </c>
      <c r="L941" s="227" t="str">
        <f t="shared" si="293"/>
        <v/>
      </c>
      <c r="M941" s="227" t="str">
        <f t="shared" si="294"/>
        <v/>
      </c>
    </row>
    <row r="942" spans="1:13" outlineLevel="1" x14ac:dyDescent="0.25">
      <c r="A942" s="141" t="e">
        <f t="shared" si="295"/>
        <v>#N/A</v>
      </c>
      <c r="B942" s="267" t="s">
        <v>291</v>
      </c>
      <c r="C942" s="141" t="s">
        <v>161</v>
      </c>
      <c r="D942" s="227" t="s">
        <v>118</v>
      </c>
      <c r="E942" s="227" t="s">
        <v>162</v>
      </c>
      <c r="F942" s="227" t="s">
        <v>118</v>
      </c>
      <c r="G942" s="227" t="str">
        <f t="shared" si="288"/>
        <v>string</v>
      </c>
      <c r="H942" s="227" t="str">
        <f t="shared" si="289"/>
        <v/>
      </c>
      <c r="I942" s="227">
        <f t="shared" si="290"/>
        <v>70</v>
      </c>
      <c r="J942" s="227" t="str">
        <f t="shared" si="291"/>
        <v/>
      </c>
      <c r="K942" s="227" t="str">
        <f t="shared" si="292"/>
        <v/>
      </c>
      <c r="L942" s="227" t="str">
        <f t="shared" si="293"/>
        <v/>
      </c>
      <c r="M942" s="227" t="str">
        <f t="shared" si="294"/>
        <v/>
      </c>
    </row>
    <row r="943" spans="1:13" outlineLevel="1" x14ac:dyDescent="0.25">
      <c r="A943" s="141" t="e">
        <f t="shared" si="295"/>
        <v>#N/A</v>
      </c>
      <c r="B943" s="267" t="s">
        <v>291</v>
      </c>
      <c r="C943" s="258" t="s">
        <v>163</v>
      </c>
      <c r="D943" s="227" t="s">
        <v>118</v>
      </c>
      <c r="E943" s="227" t="s">
        <v>164</v>
      </c>
      <c r="F943" s="227" t="s">
        <v>118</v>
      </c>
      <c r="G943" s="227" t="str">
        <f t="shared" si="288"/>
        <v>string</v>
      </c>
      <c r="H943" s="227" t="str">
        <f t="shared" si="289"/>
        <v/>
      </c>
      <c r="I943" s="227">
        <f t="shared" si="290"/>
        <v>20</v>
      </c>
      <c r="J943" s="227" t="str">
        <f t="shared" si="291"/>
        <v/>
      </c>
      <c r="K943" s="227" t="str">
        <f t="shared" si="292"/>
        <v/>
      </c>
      <c r="L943" s="227" t="str">
        <f t="shared" si="293"/>
        <v/>
      </c>
      <c r="M943" s="227" t="str">
        <f t="shared" si="294"/>
        <v/>
      </c>
    </row>
    <row r="944" spans="1:13" outlineLevel="1" x14ac:dyDescent="0.25">
      <c r="A944" s="141" t="e">
        <f t="shared" si="295"/>
        <v>#N/A</v>
      </c>
      <c r="B944" s="267" t="s">
        <v>291</v>
      </c>
      <c r="C944" s="258"/>
      <c r="E944" s="227" t="s">
        <v>165</v>
      </c>
      <c r="F944" s="227" t="s">
        <v>118</v>
      </c>
      <c r="G944" s="227" t="str">
        <f t="shared" si="288"/>
        <v>string</v>
      </c>
      <c r="H944" s="227" t="str">
        <f t="shared" si="289"/>
        <v/>
      </c>
      <c r="I944" s="227">
        <f t="shared" si="290"/>
        <v>10</v>
      </c>
      <c r="J944" s="227" t="str">
        <f t="shared" si="291"/>
        <v/>
      </c>
      <c r="K944" s="227" t="str">
        <f t="shared" si="292"/>
        <v/>
      </c>
      <c r="L944" s="227" t="str">
        <f t="shared" si="293"/>
        <v/>
      </c>
      <c r="M944" s="227" t="str">
        <f t="shared" si="294"/>
        <v/>
      </c>
    </row>
    <row r="945" spans="1:13" outlineLevel="1" x14ac:dyDescent="0.25">
      <c r="A945" s="141" t="e">
        <f t="shared" si="295"/>
        <v>#N/A</v>
      </c>
      <c r="B945" s="267" t="s">
        <v>291</v>
      </c>
      <c r="C945" s="258" t="s">
        <v>166</v>
      </c>
      <c r="D945" s="227" t="s">
        <v>118</v>
      </c>
      <c r="E945" s="227" t="s">
        <v>164</v>
      </c>
      <c r="F945" s="227" t="s">
        <v>118</v>
      </c>
      <c r="G945" s="227" t="str">
        <f t="shared" si="288"/>
        <v>string</v>
      </c>
      <c r="H945" s="227" t="str">
        <f t="shared" si="289"/>
        <v/>
      </c>
      <c r="I945" s="227">
        <f t="shared" si="290"/>
        <v>20</v>
      </c>
      <c r="J945" s="227" t="str">
        <f t="shared" si="291"/>
        <v/>
      </c>
      <c r="K945" s="227" t="str">
        <f t="shared" si="292"/>
        <v/>
      </c>
      <c r="L945" s="227" t="str">
        <f t="shared" si="293"/>
        <v/>
      </c>
      <c r="M945" s="227" t="str">
        <f t="shared" si="294"/>
        <v/>
      </c>
    </row>
    <row r="946" spans="1:13" outlineLevel="1" x14ac:dyDescent="0.25">
      <c r="A946" s="141" t="e">
        <f t="shared" si="295"/>
        <v>#N/A</v>
      </c>
      <c r="B946" s="267" t="s">
        <v>291</v>
      </c>
      <c r="C946" s="258"/>
      <c r="E946" s="227" t="s">
        <v>165</v>
      </c>
      <c r="F946" s="227" t="s">
        <v>118</v>
      </c>
      <c r="G946" s="227" t="str">
        <f t="shared" si="288"/>
        <v>string</v>
      </c>
      <c r="H946" s="227" t="str">
        <f t="shared" si="289"/>
        <v/>
      </c>
      <c r="I946" s="227">
        <f t="shared" si="290"/>
        <v>10</v>
      </c>
      <c r="J946" s="227" t="str">
        <f t="shared" si="291"/>
        <v/>
      </c>
      <c r="K946" s="227" t="str">
        <f t="shared" si="292"/>
        <v/>
      </c>
      <c r="L946" s="227" t="str">
        <f t="shared" si="293"/>
        <v/>
      </c>
      <c r="M946" s="227" t="str">
        <f t="shared" si="294"/>
        <v/>
      </c>
    </row>
    <row r="947" spans="1:13" outlineLevel="1" x14ac:dyDescent="0.25">
      <c r="A947" s="141" t="e">
        <f t="shared" si="295"/>
        <v>#N/A</v>
      </c>
      <c r="B947" s="267" t="s">
        <v>291</v>
      </c>
      <c r="C947" s="258" t="s">
        <v>167</v>
      </c>
      <c r="D947" s="227" t="s">
        <v>118</v>
      </c>
      <c r="E947" s="227" t="s">
        <v>164</v>
      </c>
      <c r="F947" s="227" t="s">
        <v>118</v>
      </c>
      <c r="G947" s="227" t="str">
        <f t="shared" si="288"/>
        <v>string</v>
      </c>
      <c r="H947" s="227" t="str">
        <f t="shared" si="289"/>
        <v/>
      </c>
      <c r="I947" s="227">
        <f t="shared" si="290"/>
        <v>20</v>
      </c>
      <c r="J947" s="227" t="str">
        <f t="shared" si="291"/>
        <v/>
      </c>
      <c r="K947" s="227" t="str">
        <f t="shared" si="292"/>
        <v/>
      </c>
      <c r="L947" s="227" t="str">
        <f t="shared" si="293"/>
        <v/>
      </c>
      <c r="M947" s="227" t="str">
        <f t="shared" si="294"/>
        <v/>
      </c>
    </row>
    <row r="948" spans="1:13" outlineLevel="1" x14ac:dyDescent="0.25">
      <c r="A948" s="141" t="e">
        <f t="shared" si="295"/>
        <v>#N/A</v>
      </c>
      <c r="B948" s="267" t="s">
        <v>291</v>
      </c>
      <c r="E948" s="227" t="s">
        <v>165</v>
      </c>
      <c r="F948" s="227" t="s">
        <v>118</v>
      </c>
      <c r="G948" s="227" t="str">
        <f t="shared" si="288"/>
        <v>string</v>
      </c>
      <c r="H948" s="227" t="str">
        <f t="shared" si="289"/>
        <v/>
      </c>
      <c r="I948" s="227">
        <f t="shared" si="290"/>
        <v>10</v>
      </c>
      <c r="J948" s="227" t="str">
        <f t="shared" si="291"/>
        <v/>
      </c>
      <c r="K948" s="227" t="str">
        <f t="shared" si="292"/>
        <v/>
      </c>
      <c r="L948" s="227" t="str">
        <f t="shared" si="293"/>
        <v/>
      </c>
      <c r="M948" s="227" t="str">
        <f t="shared" si="294"/>
        <v/>
      </c>
    </row>
    <row r="949" spans="1:13" outlineLevel="1" x14ac:dyDescent="0.25">
      <c r="A949" s="141" t="e">
        <f t="shared" si="295"/>
        <v>#N/A</v>
      </c>
      <c r="B949" s="267" t="s">
        <v>291</v>
      </c>
      <c r="C949" s="141" t="s">
        <v>168</v>
      </c>
      <c r="D949" s="227" t="s">
        <v>118</v>
      </c>
    </row>
    <row r="950" spans="1:13" outlineLevel="1" x14ac:dyDescent="0.25">
      <c r="A950" s="141" t="e">
        <f t="shared" si="295"/>
        <v>#N/A</v>
      </c>
      <c r="B950" s="267" t="s">
        <v>291</v>
      </c>
      <c r="C950" s="258" t="s">
        <v>213</v>
      </c>
      <c r="D950" s="227" t="s">
        <v>118</v>
      </c>
      <c r="E950" s="227" t="s">
        <v>170</v>
      </c>
      <c r="F950" s="227" t="s">
        <v>118</v>
      </c>
      <c r="G950" s="227" t="str">
        <f t="shared" ref="G950:G962" si="296">VLOOKUP(E950,DI_schema,2,FALSE)</f>
        <v>string</v>
      </c>
      <c r="H950" s="227" t="str">
        <f t="shared" ref="H950:H962" si="297">VLOOKUP($E950,DI_schema,3,FALSE)</f>
        <v/>
      </c>
      <c r="I950" s="227">
        <f t="shared" ref="I950:I962" si="298">VLOOKUP($E950,DI_schema,4,FALSE)</f>
        <v>40</v>
      </c>
      <c r="J950" s="227" t="str">
        <f t="shared" ref="J950:J962" si="299">VLOOKUP($E950,DI_schema,5,FALSE)</f>
        <v/>
      </c>
      <c r="K950" s="227" t="str">
        <f t="shared" ref="K950:K962" si="300">VLOOKUP($E950,DI_schema,6,FALSE)</f>
        <v/>
      </c>
      <c r="L950" s="227" t="str">
        <f t="shared" ref="L950:L962" si="301">VLOOKUP($E950,DI_schema,7,FALSE)</f>
        <v/>
      </c>
      <c r="M950" s="227" t="str">
        <f t="shared" ref="M950:M962" si="302">IF(LEN(VLOOKUP($E950,DI_schema,8,FALSE))&gt;0,"Yes","")</f>
        <v/>
      </c>
    </row>
    <row r="951" spans="1:13" outlineLevel="1" x14ac:dyDescent="0.25">
      <c r="A951" s="141" t="e">
        <f t="shared" si="295"/>
        <v>#N/A</v>
      </c>
      <c r="B951" s="267" t="s">
        <v>291</v>
      </c>
      <c r="C951" s="258"/>
      <c r="E951" s="227" t="s">
        <v>137</v>
      </c>
      <c r="F951" s="227" t="s">
        <v>118</v>
      </c>
      <c r="G951" s="227" t="str">
        <f t="shared" si="296"/>
        <v>string</v>
      </c>
      <c r="H951" s="227" t="str">
        <f t="shared" si="297"/>
        <v/>
      </c>
      <c r="I951" s="227">
        <f t="shared" si="298"/>
        <v>10</v>
      </c>
      <c r="J951" s="227" t="str">
        <f t="shared" si="299"/>
        <v/>
      </c>
      <c r="K951" s="227" t="str">
        <f t="shared" si="300"/>
        <v/>
      </c>
      <c r="L951" s="227" t="str">
        <f t="shared" si="301"/>
        <v/>
      </c>
      <c r="M951" s="227" t="str">
        <f t="shared" si="302"/>
        <v/>
      </c>
    </row>
    <row r="952" spans="1:13" outlineLevel="1" x14ac:dyDescent="0.25">
      <c r="A952" s="141" t="e">
        <f t="shared" si="295"/>
        <v>#N/A</v>
      </c>
      <c r="B952" s="267" t="s">
        <v>291</v>
      </c>
      <c r="C952" s="258"/>
      <c r="E952" s="227" t="s">
        <v>138</v>
      </c>
      <c r="F952" s="227" t="s">
        <v>118</v>
      </c>
      <c r="G952" s="227" t="str">
        <f t="shared" si="296"/>
        <v>string</v>
      </c>
      <c r="H952" s="227" t="str">
        <f t="shared" si="297"/>
        <v/>
      </c>
      <c r="I952" s="227">
        <f t="shared" si="298"/>
        <v>40</v>
      </c>
      <c r="J952" s="227" t="str">
        <f t="shared" si="299"/>
        <v/>
      </c>
      <c r="K952" s="227" t="str">
        <f t="shared" si="300"/>
        <v/>
      </c>
      <c r="L952" s="227" t="str">
        <f t="shared" si="301"/>
        <v/>
      </c>
      <c r="M952" s="227" t="str">
        <f t="shared" si="302"/>
        <v/>
      </c>
    </row>
    <row r="953" spans="1:13" outlineLevel="1" x14ac:dyDescent="0.25">
      <c r="A953" s="141" t="e">
        <f t="shared" si="295"/>
        <v>#N/A</v>
      </c>
      <c r="B953" s="267" t="s">
        <v>291</v>
      </c>
      <c r="C953" s="258"/>
      <c r="E953" s="227" t="s">
        <v>139</v>
      </c>
      <c r="F953" s="227" t="s">
        <v>118</v>
      </c>
      <c r="G953" s="227" t="str">
        <f t="shared" si="296"/>
        <v>string</v>
      </c>
      <c r="H953" s="227" t="str">
        <f t="shared" si="297"/>
        <v/>
      </c>
      <c r="I953" s="227">
        <f t="shared" si="298"/>
        <v>40</v>
      </c>
      <c r="J953" s="227" t="str">
        <f t="shared" si="299"/>
        <v/>
      </c>
      <c r="K953" s="227" t="str">
        <f t="shared" si="300"/>
        <v/>
      </c>
      <c r="L953" s="227" t="str">
        <f t="shared" si="301"/>
        <v/>
      </c>
      <c r="M953" s="227" t="str">
        <f t="shared" si="302"/>
        <v/>
      </c>
    </row>
    <row r="954" spans="1:13" outlineLevel="1" x14ac:dyDescent="0.25">
      <c r="A954" s="141" t="e">
        <f t="shared" si="295"/>
        <v>#N/A</v>
      </c>
      <c r="B954" s="267" t="s">
        <v>291</v>
      </c>
      <c r="C954" s="258"/>
      <c r="E954" s="227" t="s">
        <v>140</v>
      </c>
      <c r="F954" s="227" t="s">
        <v>118</v>
      </c>
      <c r="G954" s="227" t="str">
        <f t="shared" si="296"/>
        <v>string</v>
      </c>
      <c r="H954" s="227" t="str">
        <f t="shared" si="297"/>
        <v/>
      </c>
      <c r="I954" s="227">
        <f t="shared" si="298"/>
        <v>10</v>
      </c>
      <c r="J954" s="227" t="str">
        <f t="shared" si="299"/>
        <v/>
      </c>
      <c r="K954" s="227" t="str">
        <f t="shared" si="300"/>
        <v/>
      </c>
      <c r="L954" s="227" t="str">
        <f t="shared" si="301"/>
        <v/>
      </c>
      <c r="M954" s="227" t="str">
        <f t="shared" si="302"/>
        <v>Yes</v>
      </c>
    </row>
    <row r="955" spans="1:13" outlineLevel="1" collapsed="1" x14ac:dyDescent="0.25">
      <c r="A955" s="141" t="e">
        <f t="shared" si="295"/>
        <v>#N/A</v>
      </c>
      <c r="B955" s="267" t="s">
        <v>291</v>
      </c>
      <c r="C955" s="258"/>
      <c r="E955" s="227" t="s">
        <v>141</v>
      </c>
      <c r="F955" s="227" t="s">
        <v>102</v>
      </c>
      <c r="G955" s="227" t="str">
        <f t="shared" si="296"/>
        <v>string</v>
      </c>
      <c r="H955" s="227" t="str">
        <f t="shared" si="297"/>
        <v/>
      </c>
      <c r="I955" s="227">
        <f t="shared" si="298"/>
        <v>60</v>
      </c>
      <c r="J955" s="227" t="str">
        <f t="shared" si="299"/>
        <v/>
      </c>
      <c r="K955" s="227" t="str">
        <f t="shared" si="300"/>
        <v/>
      </c>
      <c r="L955" s="227" t="str">
        <f t="shared" si="301"/>
        <v/>
      </c>
      <c r="M955" s="227" t="str">
        <f t="shared" si="302"/>
        <v>Yes</v>
      </c>
    </row>
    <row r="956" spans="1:13" outlineLevel="1" x14ac:dyDescent="0.25">
      <c r="A956" s="141" t="e">
        <f t="shared" si="295"/>
        <v>#N/A</v>
      </c>
      <c r="B956" s="267" t="s">
        <v>291</v>
      </c>
      <c r="C956" s="258"/>
      <c r="E956" s="227" t="s">
        <v>142</v>
      </c>
      <c r="F956" s="227" t="s">
        <v>118</v>
      </c>
      <c r="G956" s="227" t="str">
        <f t="shared" si="296"/>
        <v>string</v>
      </c>
      <c r="H956" s="227" t="str">
        <f t="shared" si="297"/>
        <v/>
      </c>
      <c r="I956" s="227">
        <f t="shared" si="298"/>
        <v>40</v>
      </c>
      <c r="J956" s="227" t="str">
        <f t="shared" si="299"/>
        <v/>
      </c>
      <c r="K956" s="227" t="str">
        <f t="shared" si="300"/>
        <v/>
      </c>
      <c r="L956" s="227" t="str">
        <f t="shared" si="301"/>
        <v/>
      </c>
      <c r="M956" s="227" t="str">
        <f t="shared" si="302"/>
        <v/>
      </c>
    </row>
    <row r="957" spans="1:13" outlineLevel="1" x14ac:dyDescent="0.25">
      <c r="A957" s="141" t="e">
        <f t="shared" si="295"/>
        <v>#N/A</v>
      </c>
      <c r="B957" s="267" t="s">
        <v>291</v>
      </c>
      <c r="C957" s="258"/>
      <c r="E957" s="227" t="s">
        <v>143</v>
      </c>
      <c r="F957" s="227" t="s">
        <v>118</v>
      </c>
      <c r="G957" s="227" t="str">
        <f t="shared" si="296"/>
        <v>string</v>
      </c>
      <c r="H957" s="227" t="str">
        <f t="shared" si="297"/>
        <v/>
      </c>
      <c r="I957" s="227">
        <f t="shared" si="298"/>
        <v>40</v>
      </c>
      <c r="J957" s="227" t="str">
        <f t="shared" si="299"/>
        <v/>
      </c>
      <c r="K957" s="227" t="str">
        <f t="shared" si="300"/>
        <v/>
      </c>
      <c r="L957" s="227" t="str">
        <f t="shared" si="301"/>
        <v/>
      </c>
      <c r="M957" s="227" t="str">
        <f t="shared" si="302"/>
        <v/>
      </c>
    </row>
    <row r="958" spans="1:13" outlineLevel="1" x14ac:dyDescent="0.25">
      <c r="A958" s="141" t="e">
        <f t="shared" si="295"/>
        <v>#N/A</v>
      </c>
      <c r="B958" s="267" t="s">
        <v>291</v>
      </c>
      <c r="C958" s="258"/>
      <c r="E958" s="227" t="s">
        <v>144</v>
      </c>
      <c r="F958" s="227" t="s">
        <v>118</v>
      </c>
      <c r="G958" s="227" t="str">
        <f t="shared" si="296"/>
        <v>string</v>
      </c>
      <c r="H958" s="227" t="str">
        <f t="shared" si="297"/>
        <v/>
      </c>
      <c r="I958" s="227">
        <f t="shared" si="298"/>
        <v>10</v>
      </c>
      <c r="J958" s="227" t="str">
        <f t="shared" si="299"/>
        <v/>
      </c>
      <c r="K958" s="227" t="str">
        <f t="shared" si="300"/>
        <v/>
      </c>
      <c r="L958" s="227" t="str">
        <f t="shared" si="301"/>
        <v/>
      </c>
      <c r="M958" s="227" t="str">
        <f t="shared" si="302"/>
        <v/>
      </c>
    </row>
    <row r="959" spans="1:13" outlineLevel="1" x14ac:dyDescent="0.25">
      <c r="A959" s="141" t="e">
        <f t="shared" si="295"/>
        <v>#N/A</v>
      </c>
      <c r="B959" s="267" t="s">
        <v>291</v>
      </c>
      <c r="C959" s="258"/>
      <c r="E959" s="227" t="s">
        <v>145</v>
      </c>
      <c r="F959" s="227" t="s">
        <v>118</v>
      </c>
      <c r="G959" s="227" t="str">
        <f t="shared" si="296"/>
        <v>string</v>
      </c>
      <c r="H959" s="227" t="str">
        <f t="shared" si="297"/>
        <v/>
      </c>
      <c r="I959" s="227">
        <f t="shared" si="298"/>
        <v>40</v>
      </c>
      <c r="J959" s="227" t="str">
        <f t="shared" si="299"/>
        <v/>
      </c>
      <c r="K959" s="227" t="str">
        <f t="shared" si="300"/>
        <v/>
      </c>
      <c r="L959" s="227" t="str">
        <f t="shared" si="301"/>
        <v/>
      </c>
      <c r="M959" s="227" t="str">
        <f t="shared" si="302"/>
        <v/>
      </c>
    </row>
    <row r="960" spans="1:13" outlineLevel="1" x14ac:dyDescent="0.25">
      <c r="A960" s="141" t="e">
        <f t="shared" si="295"/>
        <v>#N/A</v>
      </c>
      <c r="B960" s="267" t="s">
        <v>291</v>
      </c>
      <c r="C960" s="258"/>
      <c r="E960" s="227" t="s">
        <v>146</v>
      </c>
      <c r="F960" s="227" t="s">
        <v>118</v>
      </c>
      <c r="G960" s="227" t="str">
        <f t="shared" si="296"/>
        <v>string</v>
      </c>
      <c r="H960" s="227" t="str">
        <f t="shared" si="297"/>
        <v/>
      </c>
      <c r="I960" s="227">
        <f t="shared" si="298"/>
        <v>3</v>
      </c>
      <c r="J960" s="227" t="str">
        <f t="shared" si="299"/>
        <v/>
      </c>
      <c r="K960" s="227" t="str">
        <f t="shared" si="300"/>
        <v/>
      </c>
      <c r="L960" s="227" t="str">
        <f t="shared" si="301"/>
        <v/>
      </c>
      <c r="M960" s="227" t="str">
        <f t="shared" si="302"/>
        <v/>
      </c>
    </row>
    <row r="961" spans="1:13" outlineLevel="1" x14ac:dyDescent="0.25">
      <c r="A961" s="141" t="e">
        <f t="shared" si="295"/>
        <v>#N/A</v>
      </c>
      <c r="B961" s="267" t="s">
        <v>291</v>
      </c>
      <c r="C961" s="258"/>
      <c r="E961" s="227" t="s">
        <v>171</v>
      </c>
      <c r="F961" s="227" t="s">
        <v>118</v>
      </c>
      <c r="G961" s="227" t="str">
        <f t="shared" si="296"/>
        <v>string</v>
      </c>
      <c r="H961" s="227" t="str">
        <f t="shared" si="297"/>
        <v/>
      </c>
      <c r="I961" s="227">
        <f t="shared" si="298"/>
        <v>40</v>
      </c>
      <c r="J961" s="227" t="str">
        <f t="shared" si="299"/>
        <v/>
      </c>
      <c r="K961" s="227" t="str">
        <f t="shared" si="300"/>
        <v/>
      </c>
      <c r="L961" s="227" t="str">
        <f t="shared" si="301"/>
        <v/>
      </c>
      <c r="M961" s="227" t="str">
        <f t="shared" si="302"/>
        <v/>
      </c>
    </row>
    <row r="962" spans="1:13" outlineLevel="1" x14ac:dyDescent="0.25">
      <c r="A962" s="141" t="e">
        <f t="shared" si="295"/>
        <v>#N/A</v>
      </c>
      <c r="B962" s="267" t="s">
        <v>291</v>
      </c>
      <c r="C962" s="258"/>
      <c r="E962" s="227" t="s">
        <v>147</v>
      </c>
      <c r="F962" s="227" t="s">
        <v>118</v>
      </c>
      <c r="G962" s="227" t="str">
        <f t="shared" si="296"/>
        <v>string</v>
      </c>
      <c r="H962" s="227" t="str">
        <f t="shared" si="297"/>
        <v/>
      </c>
      <c r="I962" s="227">
        <f t="shared" si="298"/>
        <v>3</v>
      </c>
      <c r="J962" s="227" t="str">
        <f t="shared" si="299"/>
        <v/>
      </c>
      <c r="K962" s="227" t="str">
        <f t="shared" si="300"/>
        <v/>
      </c>
      <c r="L962" s="227" t="str">
        <f t="shared" si="301"/>
        <v/>
      </c>
      <c r="M962" s="227" t="str">
        <f t="shared" si="302"/>
        <v/>
      </c>
    </row>
    <row r="963" spans="1:13" outlineLevel="1" x14ac:dyDescent="0.25">
      <c r="A963" s="141" t="e">
        <f t="shared" si="295"/>
        <v>#N/A</v>
      </c>
      <c r="B963" s="267" t="s">
        <v>291</v>
      </c>
      <c r="C963" s="259" t="s">
        <v>172</v>
      </c>
    </row>
    <row r="964" spans="1:13" outlineLevel="1" x14ac:dyDescent="0.25">
      <c r="A964" s="141" t="e">
        <f t="shared" si="295"/>
        <v>#N/A</v>
      </c>
      <c r="B964" s="267" t="s">
        <v>291</v>
      </c>
      <c r="C964" s="258" t="s">
        <v>173</v>
      </c>
      <c r="D964" s="227" t="s">
        <v>118</v>
      </c>
      <c r="E964" s="227" t="s">
        <v>174</v>
      </c>
      <c r="F964" s="227" t="s">
        <v>102</v>
      </c>
      <c r="G964" s="227" t="str">
        <f>VLOOKUP(E964,DI_schema,2,FALSE)</f>
        <v>string</v>
      </c>
      <c r="H964" s="227" t="str">
        <f>VLOOKUP($E964,DI_schema,3,FALSE)</f>
        <v/>
      </c>
      <c r="I964" s="227">
        <f>VLOOKUP($E964,DI_schema,4,FALSE)</f>
        <v>10</v>
      </c>
      <c r="J964" s="227" t="str">
        <f>VLOOKUP($E964,DI_schema,5,FALSE)</f>
        <v/>
      </c>
      <c r="K964" s="227" t="str">
        <f>VLOOKUP($E964,DI_schema,6,FALSE)</f>
        <v/>
      </c>
      <c r="L964" s="227" t="str">
        <f>VLOOKUP($E964,DI_schema,7,FALSE)</f>
        <v/>
      </c>
      <c r="M964" s="227" t="str">
        <f>IF(LEN(VLOOKUP($E964,DI_schema,8,FALSE))&gt;0,"Yes","")</f>
        <v/>
      </c>
    </row>
    <row r="965" spans="1:13" outlineLevel="1" x14ac:dyDescent="0.25">
      <c r="A965" s="141" t="e">
        <f t="shared" si="295"/>
        <v>#N/A</v>
      </c>
      <c r="B965" s="267" t="s">
        <v>291</v>
      </c>
      <c r="E965" s="227" t="s">
        <v>144</v>
      </c>
      <c r="F965" s="227" t="s">
        <v>118</v>
      </c>
      <c r="G965" s="227" t="str">
        <f>VLOOKUP(E965,DI_schema,2,FALSE)</f>
        <v>string</v>
      </c>
      <c r="H965" s="227" t="str">
        <f>VLOOKUP($E965,DI_schema,3,FALSE)</f>
        <v/>
      </c>
      <c r="I965" s="227">
        <f>VLOOKUP($E965,DI_schema,4,FALSE)</f>
        <v>10</v>
      </c>
      <c r="J965" s="227" t="str">
        <f>VLOOKUP($E965,DI_schema,5,FALSE)</f>
        <v/>
      </c>
      <c r="K965" s="227" t="str">
        <f>VLOOKUP($E965,DI_schema,6,FALSE)</f>
        <v/>
      </c>
      <c r="L965" s="227" t="str">
        <f>VLOOKUP($E965,DI_schema,7,FALSE)</f>
        <v/>
      </c>
      <c r="M965" s="227" t="str">
        <f>IF(LEN(VLOOKUP($E965,DI_schema,8,FALSE))&gt;0,"Yes","")</f>
        <v/>
      </c>
    </row>
    <row r="966" spans="1:13" outlineLevel="1" x14ac:dyDescent="0.25">
      <c r="A966" s="141" t="e">
        <f t="shared" si="295"/>
        <v>#N/A</v>
      </c>
      <c r="B966" s="267" t="s">
        <v>291</v>
      </c>
      <c r="E966" s="227" t="s">
        <v>145</v>
      </c>
      <c r="F966" s="227" t="s">
        <v>118</v>
      </c>
      <c r="G966" s="227" t="str">
        <f>VLOOKUP(E966,DI_schema,2,FALSE)</f>
        <v>string</v>
      </c>
      <c r="H966" s="227" t="str">
        <f>VLOOKUP($E966,DI_schema,3,FALSE)</f>
        <v/>
      </c>
      <c r="I966" s="227">
        <f>VLOOKUP($E966,DI_schema,4,FALSE)</f>
        <v>40</v>
      </c>
      <c r="J966" s="227" t="str">
        <f>VLOOKUP($E966,DI_schema,5,FALSE)</f>
        <v/>
      </c>
      <c r="K966" s="227" t="str">
        <f>VLOOKUP($E966,DI_schema,6,FALSE)</f>
        <v/>
      </c>
      <c r="L966" s="227" t="str">
        <f>VLOOKUP($E966,DI_schema,7,FALSE)</f>
        <v/>
      </c>
      <c r="M966" s="227" t="str">
        <f>IF(LEN(VLOOKUP($E966,DI_schema,8,FALSE))&gt;0,"Yes","")</f>
        <v/>
      </c>
    </row>
    <row r="967" spans="1:13" outlineLevel="1" x14ac:dyDescent="0.25">
      <c r="A967" s="141" t="e">
        <f t="shared" si="295"/>
        <v>#N/A</v>
      </c>
      <c r="B967" s="267" t="s">
        <v>291</v>
      </c>
      <c r="E967" s="227" t="s">
        <v>147</v>
      </c>
      <c r="F967" s="227" t="s">
        <v>118</v>
      </c>
      <c r="G967" s="227" t="str">
        <f>VLOOKUP(E967,DI_schema,2,FALSE)</f>
        <v>string</v>
      </c>
      <c r="H967" s="227" t="str">
        <f>VLOOKUP($E967,DI_schema,3,FALSE)</f>
        <v/>
      </c>
      <c r="I967" s="227">
        <f>VLOOKUP($E967,DI_schema,4,FALSE)</f>
        <v>3</v>
      </c>
      <c r="J967" s="227" t="str">
        <f>VLOOKUP($E967,DI_schema,5,FALSE)</f>
        <v/>
      </c>
      <c r="K967" s="227" t="str">
        <f>VLOOKUP($E967,DI_schema,6,FALSE)</f>
        <v/>
      </c>
      <c r="L967" s="227" t="str">
        <f>VLOOKUP($E967,DI_schema,7,FALSE)</f>
        <v/>
      </c>
      <c r="M967" s="227" t="str">
        <f>IF(LEN(VLOOKUP($E967,DI_schema,8,FALSE))&gt;0,"Yes","")</f>
        <v/>
      </c>
    </row>
    <row r="968" spans="1:13" x14ac:dyDescent="0.25">
      <c r="A968" s="141" t="str">
        <f t="shared" si="295"/>
        <v xml:space="preserve">Meter Reading Related; </v>
      </c>
      <c r="B968" s="260" t="s">
        <v>293</v>
      </c>
      <c r="C968" s="261" t="str">
        <f>VLOOKUP($B968,MMnames,2,FALSE)</f>
        <v>Replacement Reading</v>
      </c>
      <c r="D968" s="262"/>
      <c r="E968" s="262"/>
      <c r="F968" s="263"/>
      <c r="G968" s="263"/>
      <c r="H968" s="263"/>
      <c r="I968" s="263"/>
      <c r="J968" s="263"/>
      <c r="K968" s="263"/>
      <c r="L968" s="263"/>
      <c r="M968" s="263"/>
    </row>
    <row r="969" spans="1:13" outlineLevel="1" x14ac:dyDescent="0.25">
      <c r="A969" s="141" t="str">
        <f t="shared" si="295"/>
        <v xml:space="preserve">Meter Reading Related; </v>
      </c>
      <c r="B969" s="256" t="s">
        <v>293</v>
      </c>
      <c r="C969" s="141" t="s">
        <v>109</v>
      </c>
      <c r="E969" s="227" t="s">
        <v>110</v>
      </c>
      <c r="F969" s="227" t="s">
        <v>102</v>
      </c>
      <c r="G969" s="227" t="str">
        <f t="shared" ref="G969:G987" si="303">VLOOKUP(E969,DI_schema,2,FALSE)</f>
        <v>string</v>
      </c>
      <c r="H969" s="227">
        <f t="shared" ref="H969:H987" si="304">VLOOKUP($E969,DI_schema,3,FALSE)</f>
        <v>11</v>
      </c>
      <c r="I969" s="227" t="str">
        <f t="shared" ref="I969:I987" si="305">VLOOKUP($E969,DI_schema,4,FALSE)</f>
        <v/>
      </c>
      <c r="J969" s="227" t="str">
        <f t="shared" ref="J969:J987" si="306">VLOOKUP($E969,DI_schema,5,FALSE)</f>
        <v/>
      </c>
      <c r="K969" s="227" t="str">
        <f t="shared" ref="K969:K987" si="307">VLOOKUP($E969,DI_schema,6,FALSE)</f>
        <v/>
      </c>
      <c r="L969" s="227" t="str">
        <f t="shared" ref="L969:L987" si="308">VLOOKUP($E969,DI_schema,7,FALSE)</f>
        <v/>
      </c>
      <c r="M969" s="227" t="str">
        <f t="shared" ref="M969:M987" si="309">IF(LEN(VLOOKUP($E969,DI_schema,8,FALSE))&gt;0,"Yes","")</f>
        <v/>
      </c>
    </row>
    <row r="970" spans="1:13" outlineLevel="1" x14ac:dyDescent="0.25">
      <c r="A970" s="141" t="str">
        <f t="shared" si="295"/>
        <v xml:space="preserve">Meter Reading Related; </v>
      </c>
      <c r="B970" s="256" t="s">
        <v>293</v>
      </c>
      <c r="E970" s="227" t="s">
        <v>111</v>
      </c>
      <c r="F970" s="227" t="s">
        <v>102</v>
      </c>
      <c r="G970" s="227" t="str">
        <f t="shared" si="303"/>
        <v>string</v>
      </c>
      <c r="H970" s="227" t="str">
        <f t="shared" si="304"/>
        <v/>
      </c>
      <c r="I970" s="227">
        <f t="shared" si="305"/>
        <v>35</v>
      </c>
      <c r="J970" s="227" t="str">
        <f t="shared" si="306"/>
        <v/>
      </c>
      <c r="K970" s="227" t="str">
        <f t="shared" si="307"/>
        <v/>
      </c>
      <c r="L970" s="227" t="str">
        <f t="shared" si="308"/>
        <v/>
      </c>
      <c r="M970" s="227" t="str">
        <f t="shared" si="309"/>
        <v/>
      </c>
    </row>
    <row r="971" spans="1:13" outlineLevel="1" x14ac:dyDescent="0.25">
      <c r="A971" s="141" t="str">
        <f t="shared" si="295"/>
        <v xml:space="preserve">Meter Reading Related; </v>
      </c>
      <c r="B971" s="256" t="s">
        <v>293</v>
      </c>
      <c r="E971" s="227" t="s">
        <v>294</v>
      </c>
      <c r="F971" s="227" t="s">
        <v>102</v>
      </c>
      <c r="G971" s="227" t="str">
        <f t="shared" si="303"/>
        <v>date</v>
      </c>
      <c r="H971" s="227" t="str">
        <f t="shared" si="304"/>
        <v/>
      </c>
      <c r="I971" s="227" t="str">
        <f t="shared" si="305"/>
        <v/>
      </c>
      <c r="J971" s="227" t="str">
        <f t="shared" si="306"/>
        <v/>
      </c>
      <c r="K971" s="227" t="str">
        <f t="shared" si="307"/>
        <v/>
      </c>
      <c r="L971" s="227" t="str">
        <f t="shared" si="308"/>
        <v/>
      </c>
      <c r="M971" s="227" t="str">
        <f t="shared" si="309"/>
        <v/>
      </c>
    </row>
    <row r="972" spans="1:13" outlineLevel="1" x14ac:dyDescent="0.25">
      <c r="A972" s="141" t="str">
        <f t="shared" si="295"/>
        <v xml:space="preserve">Meter Reading Related; </v>
      </c>
      <c r="B972" s="256" t="s">
        <v>293</v>
      </c>
      <c r="E972" s="227" t="s">
        <v>219</v>
      </c>
      <c r="F972" s="227" t="s">
        <v>102</v>
      </c>
      <c r="G972" s="227" t="str">
        <f t="shared" si="303"/>
        <v>string</v>
      </c>
      <c r="H972" s="227" t="str">
        <f t="shared" si="304"/>
        <v/>
      </c>
      <c r="I972" s="227">
        <f t="shared" si="305"/>
        <v>2</v>
      </c>
      <c r="J972" s="227" t="str">
        <f t="shared" si="306"/>
        <v/>
      </c>
      <c r="K972" s="227" t="str">
        <f t="shared" si="307"/>
        <v/>
      </c>
      <c r="L972" s="227" t="str">
        <f t="shared" si="308"/>
        <v/>
      </c>
      <c r="M972" s="227" t="str">
        <f t="shared" si="309"/>
        <v/>
      </c>
    </row>
    <row r="973" spans="1:13" outlineLevel="1" x14ac:dyDescent="0.25">
      <c r="A973" s="141" t="str">
        <f t="shared" si="295"/>
        <v xml:space="preserve">Meter Reading Related; </v>
      </c>
      <c r="B973" s="256" t="s">
        <v>293</v>
      </c>
      <c r="E973" s="227" t="s">
        <v>112</v>
      </c>
      <c r="F973" s="227" t="s">
        <v>102</v>
      </c>
      <c r="G973" s="227" t="str">
        <f t="shared" si="303"/>
        <v>string</v>
      </c>
      <c r="H973" s="227">
        <f t="shared" si="304"/>
        <v>3</v>
      </c>
      <c r="I973" s="227" t="str">
        <f t="shared" si="305"/>
        <v/>
      </c>
      <c r="J973" s="227" t="str">
        <f t="shared" si="306"/>
        <v/>
      </c>
      <c r="K973" s="227" t="str">
        <f t="shared" si="307"/>
        <v/>
      </c>
      <c r="L973" s="227" t="str">
        <f t="shared" si="308"/>
        <v/>
      </c>
      <c r="M973" s="227" t="str">
        <f t="shared" si="309"/>
        <v/>
      </c>
    </row>
    <row r="974" spans="1:13" outlineLevel="1" x14ac:dyDescent="0.25">
      <c r="A974" s="141" t="str">
        <f t="shared" si="295"/>
        <v xml:space="preserve">Meter Reading Related; </v>
      </c>
      <c r="B974" s="256" t="s">
        <v>293</v>
      </c>
      <c r="C974" s="141" t="s">
        <v>178</v>
      </c>
      <c r="D974" s="227" t="s">
        <v>118</v>
      </c>
      <c r="E974" s="227" t="s">
        <v>162</v>
      </c>
      <c r="F974" s="227" t="s">
        <v>118</v>
      </c>
      <c r="G974" s="227" t="str">
        <f t="shared" si="303"/>
        <v>string</v>
      </c>
      <c r="H974" s="227" t="str">
        <f t="shared" si="304"/>
        <v/>
      </c>
      <c r="I974" s="227">
        <f t="shared" si="305"/>
        <v>70</v>
      </c>
      <c r="J974" s="227" t="str">
        <f t="shared" si="306"/>
        <v/>
      </c>
      <c r="K974" s="227" t="str">
        <f t="shared" si="307"/>
        <v/>
      </c>
      <c r="L974" s="227" t="str">
        <f t="shared" si="308"/>
        <v/>
      </c>
      <c r="M974" s="227" t="str">
        <f t="shared" si="309"/>
        <v/>
      </c>
    </row>
    <row r="975" spans="1:13" outlineLevel="1" x14ac:dyDescent="0.25">
      <c r="A975" s="141" t="str">
        <f t="shared" si="295"/>
        <v xml:space="preserve">Meter Reading Related; </v>
      </c>
      <c r="B975" s="256" t="s">
        <v>293</v>
      </c>
      <c r="C975" s="258" t="s">
        <v>163</v>
      </c>
      <c r="D975" s="227" t="s">
        <v>118</v>
      </c>
      <c r="E975" s="227" t="s">
        <v>164</v>
      </c>
      <c r="F975" s="227" t="s">
        <v>118</v>
      </c>
      <c r="G975" s="227" t="str">
        <f t="shared" si="303"/>
        <v>string</v>
      </c>
      <c r="H975" s="227" t="str">
        <f t="shared" si="304"/>
        <v/>
      </c>
      <c r="I975" s="227">
        <f t="shared" si="305"/>
        <v>20</v>
      </c>
      <c r="J975" s="227" t="str">
        <f t="shared" si="306"/>
        <v/>
      </c>
      <c r="K975" s="227" t="str">
        <f t="shared" si="307"/>
        <v/>
      </c>
      <c r="L975" s="227" t="str">
        <f t="shared" si="308"/>
        <v/>
      </c>
      <c r="M975" s="227" t="str">
        <f t="shared" si="309"/>
        <v/>
      </c>
    </row>
    <row r="976" spans="1:13" outlineLevel="1" x14ac:dyDescent="0.25">
      <c r="A976" s="141" t="str">
        <f t="shared" si="295"/>
        <v xml:space="preserve">Meter Reading Related; </v>
      </c>
      <c r="B976" s="256" t="s">
        <v>293</v>
      </c>
      <c r="C976" s="258"/>
      <c r="E976" s="227" t="s">
        <v>165</v>
      </c>
      <c r="F976" s="227" t="s">
        <v>118</v>
      </c>
      <c r="G976" s="227" t="str">
        <f t="shared" si="303"/>
        <v>string</v>
      </c>
      <c r="H976" s="227" t="str">
        <f t="shared" si="304"/>
        <v/>
      </c>
      <c r="I976" s="227">
        <f t="shared" si="305"/>
        <v>10</v>
      </c>
      <c r="J976" s="227" t="str">
        <f t="shared" si="306"/>
        <v/>
      </c>
      <c r="K976" s="227" t="str">
        <f t="shared" si="307"/>
        <v/>
      </c>
      <c r="L976" s="227" t="str">
        <f t="shared" si="308"/>
        <v/>
      </c>
      <c r="M976" s="227" t="str">
        <f t="shared" si="309"/>
        <v/>
      </c>
    </row>
    <row r="977" spans="1:13" outlineLevel="1" x14ac:dyDescent="0.25">
      <c r="A977" s="141" t="str">
        <f t="shared" si="295"/>
        <v xml:space="preserve">Meter Reading Related; </v>
      </c>
      <c r="B977" s="256" t="s">
        <v>293</v>
      </c>
      <c r="C977" s="258" t="s">
        <v>166</v>
      </c>
      <c r="D977" s="227" t="s">
        <v>118</v>
      </c>
      <c r="E977" s="227" t="s">
        <v>164</v>
      </c>
      <c r="F977" s="227" t="s">
        <v>118</v>
      </c>
      <c r="G977" s="227" t="str">
        <f t="shared" si="303"/>
        <v>string</v>
      </c>
      <c r="H977" s="227" t="str">
        <f t="shared" si="304"/>
        <v/>
      </c>
      <c r="I977" s="227">
        <f t="shared" si="305"/>
        <v>20</v>
      </c>
      <c r="J977" s="227" t="str">
        <f t="shared" si="306"/>
        <v/>
      </c>
      <c r="K977" s="227" t="str">
        <f t="shared" si="307"/>
        <v/>
      </c>
      <c r="L977" s="227" t="str">
        <f t="shared" si="308"/>
        <v/>
      </c>
      <c r="M977" s="227" t="str">
        <f t="shared" si="309"/>
        <v/>
      </c>
    </row>
    <row r="978" spans="1:13" outlineLevel="1" x14ac:dyDescent="0.25">
      <c r="A978" s="141" t="str">
        <f t="shared" si="295"/>
        <v xml:space="preserve">Meter Reading Related; </v>
      </c>
      <c r="B978" s="256" t="s">
        <v>293</v>
      </c>
      <c r="C978" s="258"/>
      <c r="E978" s="227" t="s">
        <v>165</v>
      </c>
      <c r="F978" s="227" t="s">
        <v>118</v>
      </c>
      <c r="G978" s="227" t="str">
        <f t="shared" si="303"/>
        <v>string</v>
      </c>
      <c r="H978" s="227" t="str">
        <f t="shared" si="304"/>
        <v/>
      </c>
      <c r="I978" s="227">
        <f t="shared" si="305"/>
        <v>10</v>
      </c>
      <c r="J978" s="227" t="str">
        <f t="shared" si="306"/>
        <v/>
      </c>
      <c r="K978" s="227" t="str">
        <f t="shared" si="307"/>
        <v/>
      </c>
      <c r="L978" s="227" t="str">
        <f t="shared" si="308"/>
        <v/>
      </c>
      <c r="M978" s="227" t="str">
        <f t="shared" si="309"/>
        <v/>
      </c>
    </row>
    <row r="979" spans="1:13" outlineLevel="1" x14ac:dyDescent="0.25">
      <c r="A979" s="141" t="str">
        <f t="shared" si="295"/>
        <v xml:space="preserve">Meter Reading Related; </v>
      </c>
      <c r="B979" s="256" t="s">
        <v>293</v>
      </c>
      <c r="C979" s="258" t="s">
        <v>167</v>
      </c>
      <c r="D979" s="227" t="s">
        <v>118</v>
      </c>
      <c r="E979" s="227" t="s">
        <v>164</v>
      </c>
      <c r="F979" s="227" t="s">
        <v>118</v>
      </c>
      <c r="G979" s="227" t="str">
        <f t="shared" si="303"/>
        <v>string</v>
      </c>
      <c r="H979" s="227" t="str">
        <f t="shared" si="304"/>
        <v/>
      </c>
      <c r="I979" s="227">
        <f t="shared" si="305"/>
        <v>20</v>
      </c>
      <c r="J979" s="227" t="str">
        <f t="shared" si="306"/>
        <v/>
      </c>
      <c r="K979" s="227" t="str">
        <f t="shared" si="307"/>
        <v/>
      </c>
      <c r="L979" s="227" t="str">
        <f t="shared" si="308"/>
        <v/>
      </c>
      <c r="M979" s="227" t="str">
        <f t="shared" si="309"/>
        <v/>
      </c>
    </row>
    <row r="980" spans="1:13" outlineLevel="1" x14ac:dyDescent="0.25">
      <c r="A980" s="141" t="str">
        <f t="shared" ref="A980:A1038" si="310">IF(B980="","",VLOOKUP(B980,mapping_result,2,FALSE))</f>
        <v xml:space="preserve">Meter Reading Related; </v>
      </c>
      <c r="B980" s="256" t="s">
        <v>293</v>
      </c>
      <c r="C980" s="258"/>
      <c r="E980" s="227" t="s">
        <v>165</v>
      </c>
      <c r="F980" s="227" t="s">
        <v>118</v>
      </c>
      <c r="G980" s="227" t="str">
        <f t="shared" si="303"/>
        <v>string</v>
      </c>
      <c r="H980" s="227" t="str">
        <f t="shared" si="304"/>
        <v/>
      </c>
      <c r="I980" s="227">
        <f t="shared" si="305"/>
        <v>10</v>
      </c>
      <c r="J980" s="227" t="str">
        <f t="shared" si="306"/>
        <v/>
      </c>
      <c r="K980" s="227" t="str">
        <f t="shared" si="307"/>
        <v/>
      </c>
      <c r="L980" s="227" t="str">
        <f t="shared" si="308"/>
        <v/>
      </c>
      <c r="M980" s="227" t="str">
        <f t="shared" si="309"/>
        <v/>
      </c>
    </row>
    <row r="981" spans="1:13" outlineLevel="1" x14ac:dyDescent="0.25">
      <c r="A981" s="141" t="str">
        <f t="shared" si="310"/>
        <v xml:space="preserve">Meter Reading Related; </v>
      </c>
      <c r="B981" s="256" t="s">
        <v>293</v>
      </c>
      <c r="C981" s="141" t="s">
        <v>179</v>
      </c>
      <c r="D981" s="227" t="s">
        <v>183</v>
      </c>
      <c r="E981" s="227" t="s">
        <v>180</v>
      </c>
      <c r="F981" s="227" t="s">
        <v>118</v>
      </c>
      <c r="G981" s="227" t="str">
        <f t="shared" si="303"/>
        <v>string</v>
      </c>
      <c r="H981" s="227" t="str">
        <f t="shared" si="304"/>
        <v/>
      </c>
      <c r="I981" s="227">
        <f t="shared" si="305"/>
        <v>15</v>
      </c>
      <c r="J981" s="227" t="str">
        <f t="shared" si="306"/>
        <v/>
      </c>
      <c r="K981" s="227" t="str">
        <f t="shared" si="307"/>
        <v/>
      </c>
      <c r="L981" s="227" t="str">
        <f t="shared" si="308"/>
        <v/>
      </c>
      <c r="M981" s="227" t="str">
        <f t="shared" si="309"/>
        <v/>
      </c>
    </row>
    <row r="982" spans="1:13" outlineLevel="1" x14ac:dyDescent="0.25">
      <c r="A982" s="141" t="str">
        <f t="shared" si="310"/>
        <v xml:space="preserve">Meter Reading Related; </v>
      </c>
      <c r="B982" s="256" t="s">
        <v>293</v>
      </c>
      <c r="E982" s="227" t="s">
        <v>181</v>
      </c>
      <c r="F982" s="227" t="s">
        <v>102</v>
      </c>
      <c r="G982" s="227" t="str">
        <f t="shared" si="303"/>
        <v>string</v>
      </c>
      <c r="H982" s="227" t="str">
        <f t="shared" si="304"/>
        <v/>
      </c>
      <c r="I982" s="227">
        <f t="shared" si="305"/>
        <v>9</v>
      </c>
      <c r="J982" s="227" t="str">
        <f t="shared" si="306"/>
        <v/>
      </c>
      <c r="K982" s="227" t="str">
        <f t="shared" si="307"/>
        <v/>
      </c>
      <c r="L982" s="227" t="str">
        <f t="shared" si="308"/>
        <v/>
      </c>
      <c r="M982" s="227" t="str">
        <f t="shared" si="309"/>
        <v/>
      </c>
    </row>
    <row r="983" spans="1:13" outlineLevel="1" x14ac:dyDescent="0.25">
      <c r="A983" s="141" t="str">
        <f t="shared" si="310"/>
        <v xml:space="preserve">Meter Reading Related; </v>
      </c>
      <c r="B983" s="256" t="s">
        <v>293</v>
      </c>
      <c r="C983" s="258" t="s">
        <v>295</v>
      </c>
      <c r="D983" s="227" t="s">
        <v>183</v>
      </c>
      <c r="E983" s="227" t="s">
        <v>184</v>
      </c>
      <c r="F983" s="227" t="s">
        <v>118</v>
      </c>
      <c r="G983" s="227" t="str">
        <f t="shared" si="303"/>
        <v>string</v>
      </c>
      <c r="H983" s="227" t="str">
        <f t="shared" si="304"/>
        <v/>
      </c>
      <c r="I983" s="227">
        <f t="shared" si="305"/>
        <v>3</v>
      </c>
      <c r="J983" s="227" t="str">
        <f t="shared" si="306"/>
        <v/>
      </c>
      <c r="K983" s="227" t="str">
        <f t="shared" si="307"/>
        <v/>
      </c>
      <c r="L983" s="227" t="str">
        <f t="shared" si="308"/>
        <v/>
      </c>
      <c r="M983" s="227" t="str">
        <f t="shared" si="309"/>
        <v/>
      </c>
    </row>
    <row r="984" spans="1:13" outlineLevel="1" x14ac:dyDescent="0.25">
      <c r="A984" s="141" t="str">
        <f t="shared" si="310"/>
        <v xml:space="preserve">Meter Reading Related; </v>
      </c>
      <c r="B984" s="256" t="s">
        <v>293</v>
      </c>
      <c r="E984" s="227" t="s">
        <v>185</v>
      </c>
      <c r="F984" s="227" t="s">
        <v>118</v>
      </c>
      <c r="G984" s="227" t="str">
        <f t="shared" si="303"/>
        <v>string</v>
      </c>
      <c r="H984" s="227" t="str">
        <f t="shared" si="304"/>
        <v/>
      </c>
      <c r="I984" s="227">
        <f t="shared" si="305"/>
        <v>10</v>
      </c>
      <c r="J984" s="227" t="str">
        <f t="shared" si="306"/>
        <v/>
      </c>
      <c r="K984" s="227" t="str">
        <f t="shared" si="307"/>
        <v/>
      </c>
      <c r="L984" s="227" t="str">
        <f t="shared" si="308"/>
        <v/>
      </c>
      <c r="M984" s="227" t="str">
        <f t="shared" si="309"/>
        <v/>
      </c>
    </row>
    <row r="985" spans="1:13" outlineLevel="1" x14ac:dyDescent="0.25">
      <c r="A985" s="141" t="str">
        <f t="shared" si="310"/>
        <v xml:space="preserve">Meter Reading Related; </v>
      </c>
      <c r="B985" s="256" t="s">
        <v>293</v>
      </c>
      <c r="E985" s="227" t="s">
        <v>186</v>
      </c>
      <c r="F985" s="227" t="s">
        <v>102</v>
      </c>
      <c r="G985" s="227" t="str">
        <f t="shared" si="303"/>
        <v>decimal</v>
      </c>
      <c r="H985" s="227" t="str">
        <f t="shared" si="304"/>
        <v/>
      </c>
      <c r="I985" s="227" t="str">
        <f t="shared" si="305"/>
        <v/>
      </c>
      <c r="J985" s="227" t="str">
        <f t="shared" si="306"/>
        <v/>
      </c>
      <c r="K985" s="227">
        <f t="shared" si="307"/>
        <v>15</v>
      </c>
      <c r="L985" s="227">
        <f t="shared" si="308"/>
        <v>3</v>
      </c>
      <c r="M985" s="227" t="str">
        <f t="shared" si="309"/>
        <v/>
      </c>
    </row>
    <row r="986" spans="1:13" outlineLevel="1" collapsed="1" x14ac:dyDescent="0.25">
      <c r="A986" s="141" t="str">
        <f t="shared" si="310"/>
        <v xml:space="preserve">Meter Reading Related; </v>
      </c>
      <c r="B986" s="256" t="s">
        <v>293</v>
      </c>
      <c r="E986" s="227" t="s">
        <v>221</v>
      </c>
      <c r="F986" s="227" t="s">
        <v>102</v>
      </c>
      <c r="G986" s="227" t="str">
        <f t="shared" si="303"/>
        <v>string</v>
      </c>
      <c r="H986" s="227" t="str">
        <f t="shared" si="304"/>
        <v/>
      </c>
      <c r="I986" s="227">
        <f t="shared" si="305"/>
        <v>2</v>
      </c>
      <c r="J986" s="227" t="str">
        <f t="shared" si="306"/>
        <v/>
      </c>
      <c r="K986" s="227" t="str">
        <f t="shared" si="307"/>
        <v/>
      </c>
      <c r="L986" s="227" t="str">
        <f t="shared" si="308"/>
        <v/>
      </c>
      <c r="M986" s="227" t="str">
        <f t="shared" si="309"/>
        <v/>
      </c>
    </row>
    <row r="987" spans="1:13" outlineLevel="1" x14ac:dyDescent="0.25">
      <c r="A987" s="141" t="str">
        <f t="shared" si="310"/>
        <v xml:space="preserve">Meter Reading Related; </v>
      </c>
      <c r="B987" s="256" t="s">
        <v>293</v>
      </c>
      <c r="E987" s="227" t="s">
        <v>187</v>
      </c>
      <c r="F987" s="227" t="s">
        <v>118</v>
      </c>
      <c r="G987" s="227" t="str">
        <f t="shared" si="303"/>
        <v>string</v>
      </c>
      <c r="H987" s="227">
        <f t="shared" si="304"/>
        <v>2</v>
      </c>
      <c r="I987" s="272" t="str">
        <f t="shared" si="305"/>
        <v/>
      </c>
      <c r="J987" s="227" t="str">
        <f t="shared" si="306"/>
        <v/>
      </c>
      <c r="K987" s="227" t="str">
        <f t="shared" si="307"/>
        <v/>
      </c>
      <c r="L987" s="227" t="str">
        <f t="shared" si="308"/>
        <v/>
      </c>
      <c r="M987" s="227" t="str">
        <f t="shared" si="309"/>
        <v/>
      </c>
    </row>
    <row r="988" spans="1:13" x14ac:dyDescent="0.25">
      <c r="A988" s="141" t="str">
        <f t="shared" si="310"/>
        <v xml:space="preserve">Meter Reading Related; </v>
      </c>
      <c r="B988" s="260" t="s">
        <v>296</v>
      </c>
      <c r="C988" s="261" t="str">
        <f>VLOOKUP($B988,MMnames,2,FALSE)</f>
        <v>Supplier Provided Reading</v>
      </c>
      <c r="D988" s="262"/>
      <c r="E988" s="262"/>
      <c r="F988" s="263"/>
      <c r="G988" s="263"/>
      <c r="H988" s="263"/>
      <c r="I988" s="263"/>
      <c r="J988" s="263"/>
      <c r="K988" s="263"/>
      <c r="L988" s="263"/>
      <c r="M988" s="263"/>
    </row>
    <row r="989" spans="1:13" outlineLevel="1" x14ac:dyDescent="0.25">
      <c r="A989" s="141" t="str">
        <f t="shared" si="310"/>
        <v xml:space="preserve">Meter Reading Related; </v>
      </c>
      <c r="B989" s="256" t="s">
        <v>296</v>
      </c>
      <c r="C989" s="141" t="s">
        <v>109</v>
      </c>
      <c r="E989" s="227" t="s">
        <v>110</v>
      </c>
      <c r="F989" s="227" t="s">
        <v>102</v>
      </c>
      <c r="G989" s="227" t="str">
        <f t="shared" ref="G989:G1007" si="311">VLOOKUP(E989,DI_schema,2,FALSE)</f>
        <v>string</v>
      </c>
      <c r="H989" s="227">
        <f t="shared" ref="H989:H1007" si="312">VLOOKUP($E989,DI_schema,3,FALSE)</f>
        <v>11</v>
      </c>
      <c r="I989" s="227" t="str">
        <f t="shared" ref="I989:I1007" si="313">VLOOKUP($E989,DI_schema,4,FALSE)</f>
        <v/>
      </c>
      <c r="J989" s="227" t="str">
        <f t="shared" ref="J989:J1007" si="314">VLOOKUP($E989,DI_schema,5,FALSE)</f>
        <v/>
      </c>
      <c r="K989" s="227" t="str">
        <f t="shared" ref="K989:K1007" si="315">VLOOKUP($E989,DI_schema,6,FALSE)</f>
        <v/>
      </c>
      <c r="L989" s="227" t="str">
        <f t="shared" ref="L989:L1007" si="316">VLOOKUP($E989,DI_schema,7,FALSE)</f>
        <v/>
      </c>
      <c r="M989" s="227" t="str">
        <f t="shared" ref="M989:M1007" si="317">IF(LEN(VLOOKUP($E989,DI_schema,8,FALSE))&gt;0,"Yes","")</f>
        <v/>
      </c>
    </row>
    <row r="990" spans="1:13" outlineLevel="1" x14ac:dyDescent="0.25">
      <c r="A990" s="141" t="str">
        <f t="shared" si="310"/>
        <v xml:space="preserve">Meter Reading Related; </v>
      </c>
      <c r="B990" s="256" t="s">
        <v>296</v>
      </c>
      <c r="E990" s="227" t="s">
        <v>111</v>
      </c>
      <c r="F990" s="227" t="s">
        <v>102</v>
      </c>
      <c r="G990" s="227" t="str">
        <f t="shared" si="311"/>
        <v>string</v>
      </c>
      <c r="H990" s="227" t="str">
        <f t="shared" si="312"/>
        <v/>
      </c>
      <c r="I990" s="227">
        <f t="shared" si="313"/>
        <v>35</v>
      </c>
      <c r="J990" s="227" t="str">
        <f t="shared" si="314"/>
        <v/>
      </c>
      <c r="K990" s="227" t="str">
        <f t="shared" si="315"/>
        <v/>
      </c>
      <c r="L990" s="227" t="str">
        <f t="shared" si="316"/>
        <v/>
      </c>
      <c r="M990" s="227" t="str">
        <f t="shared" si="317"/>
        <v/>
      </c>
    </row>
    <row r="991" spans="1:13" outlineLevel="1" x14ac:dyDescent="0.25">
      <c r="A991" s="141" t="str">
        <f t="shared" si="310"/>
        <v xml:space="preserve">Meter Reading Related; </v>
      </c>
      <c r="B991" s="256" t="s">
        <v>296</v>
      </c>
      <c r="E991" s="227" t="s">
        <v>294</v>
      </c>
      <c r="F991" s="227" t="s">
        <v>102</v>
      </c>
      <c r="G991" s="227" t="str">
        <f t="shared" si="311"/>
        <v>date</v>
      </c>
      <c r="H991" s="227" t="str">
        <f t="shared" si="312"/>
        <v/>
      </c>
      <c r="I991" s="227" t="str">
        <f t="shared" si="313"/>
        <v/>
      </c>
      <c r="J991" s="227" t="str">
        <f t="shared" si="314"/>
        <v/>
      </c>
      <c r="K991" s="227" t="str">
        <f t="shared" si="315"/>
        <v/>
      </c>
      <c r="L991" s="227" t="str">
        <f t="shared" si="316"/>
        <v/>
      </c>
      <c r="M991" s="227" t="str">
        <f t="shared" si="317"/>
        <v/>
      </c>
    </row>
    <row r="992" spans="1:13" outlineLevel="1" x14ac:dyDescent="0.25">
      <c r="A992" s="141" t="str">
        <f t="shared" si="310"/>
        <v xml:space="preserve">Meter Reading Related; </v>
      </c>
      <c r="B992" s="256" t="s">
        <v>296</v>
      </c>
      <c r="E992" s="227" t="s">
        <v>219</v>
      </c>
      <c r="F992" s="227" t="s">
        <v>102</v>
      </c>
      <c r="G992" s="227" t="str">
        <f t="shared" si="311"/>
        <v>string</v>
      </c>
      <c r="H992" s="227" t="str">
        <f t="shared" si="312"/>
        <v/>
      </c>
      <c r="I992" s="227">
        <f t="shared" si="313"/>
        <v>2</v>
      </c>
      <c r="J992" s="227" t="str">
        <f t="shared" si="314"/>
        <v/>
      </c>
      <c r="K992" s="227" t="str">
        <f t="shared" si="315"/>
        <v/>
      </c>
      <c r="L992" s="227" t="str">
        <f t="shared" si="316"/>
        <v/>
      </c>
      <c r="M992" s="227" t="str">
        <f t="shared" si="317"/>
        <v/>
      </c>
    </row>
    <row r="993" spans="1:13" outlineLevel="1" x14ac:dyDescent="0.25">
      <c r="A993" s="141" t="str">
        <f t="shared" si="310"/>
        <v xml:space="preserve">Meter Reading Related; </v>
      </c>
      <c r="B993" s="256" t="s">
        <v>296</v>
      </c>
      <c r="E993" s="227" t="s">
        <v>112</v>
      </c>
      <c r="F993" s="227" t="s">
        <v>102</v>
      </c>
      <c r="G993" s="227" t="str">
        <f t="shared" si="311"/>
        <v>string</v>
      </c>
      <c r="H993" s="227">
        <f t="shared" si="312"/>
        <v>3</v>
      </c>
      <c r="I993" s="227" t="str">
        <f t="shared" si="313"/>
        <v/>
      </c>
      <c r="J993" s="227" t="str">
        <f t="shared" si="314"/>
        <v/>
      </c>
      <c r="K993" s="227" t="str">
        <f t="shared" si="315"/>
        <v/>
      </c>
      <c r="L993" s="227" t="str">
        <f t="shared" si="316"/>
        <v/>
      </c>
      <c r="M993" s="227" t="str">
        <f t="shared" si="317"/>
        <v/>
      </c>
    </row>
    <row r="994" spans="1:13" outlineLevel="1" x14ac:dyDescent="0.25">
      <c r="A994" s="141" t="str">
        <f t="shared" si="310"/>
        <v xml:space="preserve">Meter Reading Related; </v>
      </c>
      <c r="B994" s="256" t="s">
        <v>296</v>
      </c>
      <c r="C994" s="141" t="s">
        <v>178</v>
      </c>
      <c r="D994" s="227" t="s">
        <v>118</v>
      </c>
      <c r="E994" s="227" t="s">
        <v>162</v>
      </c>
      <c r="F994" s="227" t="s">
        <v>118</v>
      </c>
      <c r="G994" s="227" t="str">
        <f t="shared" si="311"/>
        <v>string</v>
      </c>
      <c r="H994" s="227" t="str">
        <f t="shared" si="312"/>
        <v/>
      </c>
      <c r="I994" s="227">
        <f t="shared" si="313"/>
        <v>70</v>
      </c>
      <c r="J994" s="227" t="str">
        <f t="shared" si="314"/>
        <v/>
      </c>
      <c r="K994" s="227" t="str">
        <f t="shared" si="315"/>
        <v/>
      </c>
      <c r="L994" s="227" t="str">
        <f t="shared" si="316"/>
        <v/>
      </c>
      <c r="M994" s="227" t="str">
        <f t="shared" si="317"/>
        <v/>
      </c>
    </row>
    <row r="995" spans="1:13" outlineLevel="1" x14ac:dyDescent="0.25">
      <c r="A995" s="141" t="str">
        <f t="shared" si="310"/>
        <v xml:space="preserve">Meter Reading Related; </v>
      </c>
      <c r="B995" s="256" t="s">
        <v>296</v>
      </c>
      <c r="C995" s="258" t="s">
        <v>163</v>
      </c>
      <c r="D995" s="227" t="s">
        <v>118</v>
      </c>
      <c r="E995" s="227" t="s">
        <v>164</v>
      </c>
      <c r="F995" s="227" t="s">
        <v>118</v>
      </c>
      <c r="G995" s="227" t="str">
        <f t="shared" si="311"/>
        <v>string</v>
      </c>
      <c r="H995" s="227" t="str">
        <f t="shared" si="312"/>
        <v/>
      </c>
      <c r="I995" s="227">
        <f t="shared" si="313"/>
        <v>20</v>
      </c>
      <c r="J995" s="227" t="str">
        <f t="shared" si="314"/>
        <v/>
      </c>
      <c r="K995" s="227" t="str">
        <f t="shared" si="315"/>
        <v/>
      </c>
      <c r="L995" s="227" t="str">
        <f t="shared" si="316"/>
        <v/>
      </c>
      <c r="M995" s="227" t="str">
        <f t="shared" si="317"/>
        <v/>
      </c>
    </row>
    <row r="996" spans="1:13" outlineLevel="1" x14ac:dyDescent="0.25">
      <c r="A996" s="141" t="str">
        <f t="shared" si="310"/>
        <v xml:space="preserve">Meter Reading Related; </v>
      </c>
      <c r="B996" s="256" t="s">
        <v>296</v>
      </c>
      <c r="C996" s="258"/>
      <c r="E996" s="227" t="s">
        <v>165</v>
      </c>
      <c r="F996" s="227" t="s">
        <v>118</v>
      </c>
      <c r="G996" s="227" t="str">
        <f t="shared" si="311"/>
        <v>string</v>
      </c>
      <c r="H996" s="227" t="str">
        <f t="shared" si="312"/>
        <v/>
      </c>
      <c r="I996" s="227">
        <f t="shared" si="313"/>
        <v>10</v>
      </c>
      <c r="J996" s="227" t="str">
        <f t="shared" si="314"/>
        <v/>
      </c>
      <c r="K996" s="227" t="str">
        <f t="shared" si="315"/>
        <v/>
      </c>
      <c r="L996" s="227" t="str">
        <f t="shared" si="316"/>
        <v/>
      </c>
      <c r="M996" s="227" t="str">
        <f t="shared" si="317"/>
        <v/>
      </c>
    </row>
    <row r="997" spans="1:13" outlineLevel="1" x14ac:dyDescent="0.25">
      <c r="A997" s="141" t="str">
        <f t="shared" si="310"/>
        <v xml:space="preserve">Meter Reading Related; </v>
      </c>
      <c r="B997" s="256" t="s">
        <v>296</v>
      </c>
      <c r="C997" s="258" t="s">
        <v>166</v>
      </c>
      <c r="D997" s="227" t="s">
        <v>118</v>
      </c>
      <c r="E997" s="227" t="s">
        <v>164</v>
      </c>
      <c r="F997" s="227" t="s">
        <v>118</v>
      </c>
      <c r="G997" s="227" t="str">
        <f t="shared" si="311"/>
        <v>string</v>
      </c>
      <c r="H997" s="227" t="str">
        <f t="shared" si="312"/>
        <v/>
      </c>
      <c r="I997" s="227">
        <f t="shared" si="313"/>
        <v>20</v>
      </c>
      <c r="J997" s="227" t="str">
        <f t="shared" si="314"/>
        <v/>
      </c>
      <c r="K997" s="227" t="str">
        <f t="shared" si="315"/>
        <v/>
      </c>
      <c r="L997" s="227" t="str">
        <f t="shared" si="316"/>
        <v/>
      </c>
      <c r="M997" s="227" t="str">
        <f t="shared" si="317"/>
        <v/>
      </c>
    </row>
    <row r="998" spans="1:13" outlineLevel="1" x14ac:dyDescent="0.25">
      <c r="A998" s="141" t="str">
        <f t="shared" si="310"/>
        <v xml:space="preserve">Meter Reading Related; </v>
      </c>
      <c r="B998" s="256" t="s">
        <v>296</v>
      </c>
      <c r="C998" s="258"/>
      <c r="E998" s="227" t="s">
        <v>165</v>
      </c>
      <c r="F998" s="227" t="s">
        <v>118</v>
      </c>
      <c r="G998" s="227" t="str">
        <f t="shared" si="311"/>
        <v>string</v>
      </c>
      <c r="H998" s="227" t="str">
        <f t="shared" si="312"/>
        <v/>
      </c>
      <c r="I998" s="227">
        <f t="shared" si="313"/>
        <v>10</v>
      </c>
      <c r="J998" s="227" t="str">
        <f t="shared" si="314"/>
        <v/>
      </c>
      <c r="K998" s="227" t="str">
        <f t="shared" si="315"/>
        <v/>
      </c>
      <c r="L998" s="227" t="str">
        <f t="shared" si="316"/>
        <v/>
      </c>
      <c r="M998" s="227" t="str">
        <f t="shared" si="317"/>
        <v/>
      </c>
    </row>
    <row r="999" spans="1:13" outlineLevel="1" x14ac:dyDescent="0.25">
      <c r="A999" s="141" t="str">
        <f t="shared" si="310"/>
        <v xml:space="preserve">Meter Reading Related; </v>
      </c>
      <c r="B999" s="256" t="s">
        <v>296</v>
      </c>
      <c r="C999" s="258" t="s">
        <v>167</v>
      </c>
      <c r="D999" s="227" t="s">
        <v>118</v>
      </c>
      <c r="E999" s="227" t="s">
        <v>164</v>
      </c>
      <c r="F999" s="227" t="s">
        <v>118</v>
      </c>
      <c r="G999" s="227" t="str">
        <f t="shared" si="311"/>
        <v>string</v>
      </c>
      <c r="H999" s="227" t="str">
        <f t="shared" si="312"/>
        <v/>
      </c>
      <c r="I999" s="227">
        <f t="shared" si="313"/>
        <v>20</v>
      </c>
      <c r="J999" s="227" t="str">
        <f t="shared" si="314"/>
        <v/>
      </c>
      <c r="K999" s="227" t="str">
        <f t="shared" si="315"/>
        <v/>
      </c>
      <c r="L999" s="227" t="str">
        <f t="shared" si="316"/>
        <v/>
      </c>
      <c r="M999" s="227" t="str">
        <f t="shared" si="317"/>
        <v/>
      </c>
    </row>
    <row r="1000" spans="1:13" outlineLevel="1" x14ac:dyDescent="0.25">
      <c r="A1000" s="141" t="str">
        <f t="shared" si="310"/>
        <v xml:space="preserve">Meter Reading Related; </v>
      </c>
      <c r="B1000" s="256" t="s">
        <v>296</v>
      </c>
      <c r="E1000" s="227" t="s">
        <v>165</v>
      </c>
      <c r="F1000" s="227" t="s">
        <v>118</v>
      </c>
      <c r="G1000" s="227" t="str">
        <f t="shared" si="311"/>
        <v>string</v>
      </c>
      <c r="H1000" s="227" t="str">
        <f t="shared" si="312"/>
        <v/>
      </c>
      <c r="I1000" s="227">
        <f t="shared" si="313"/>
        <v>10</v>
      </c>
      <c r="J1000" s="227" t="str">
        <f t="shared" si="314"/>
        <v/>
      </c>
      <c r="K1000" s="227" t="str">
        <f t="shared" si="315"/>
        <v/>
      </c>
      <c r="L1000" s="227" t="str">
        <f t="shared" si="316"/>
        <v/>
      </c>
      <c r="M1000" s="227" t="str">
        <f t="shared" si="317"/>
        <v/>
      </c>
    </row>
    <row r="1001" spans="1:13" outlineLevel="1" x14ac:dyDescent="0.25">
      <c r="A1001" s="141" t="str">
        <f t="shared" si="310"/>
        <v xml:space="preserve">Meter Reading Related; </v>
      </c>
      <c r="B1001" s="256" t="s">
        <v>296</v>
      </c>
      <c r="C1001" s="141" t="s">
        <v>179</v>
      </c>
      <c r="D1001" s="227" t="s">
        <v>183</v>
      </c>
      <c r="E1001" s="227" t="s">
        <v>180</v>
      </c>
      <c r="F1001" s="227" t="s">
        <v>118</v>
      </c>
      <c r="G1001" s="227" t="str">
        <f t="shared" si="311"/>
        <v>string</v>
      </c>
      <c r="H1001" s="227" t="str">
        <f t="shared" si="312"/>
        <v/>
      </c>
      <c r="I1001" s="227">
        <f t="shared" si="313"/>
        <v>15</v>
      </c>
      <c r="J1001" s="227" t="str">
        <f t="shared" si="314"/>
        <v/>
      </c>
      <c r="K1001" s="227" t="str">
        <f t="shared" si="315"/>
        <v/>
      </c>
      <c r="L1001" s="227" t="str">
        <f t="shared" si="316"/>
        <v/>
      </c>
      <c r="M1001" s="227" t="str">
        <f t="shared" si="317"/>
        <v/>
      </c>
    </row>
    <row r="1002" spans="1:13" outlineLevel="1" x14ac:dyDescent="0.25">
      <c r="A1002" s="141" t="str">
        <f t="shared" si="310"/>
        <v xml:space="preserve">Meter Reading Related; </v>
      </c>
      <c r="B1002" s="256" t="s">
        <v>296</v>
      </c>
      <c r="E1002" s="227" t="s">
        <v>181</v>
      </c>
      <c r="F1002" s="227" t="s">
        <v>102</v>
      </c>
      <c r="G1002" s="227" t="str">
        <f t="shared" si="311"/>
        <v>string</v>
      </c>
      <c r="H1002" s="227" t="str">
        <f t="shared" si="312"/>
        <v/>
      </c>
      <c r="I1002" s="227">
        <f t="shared" si="313"/>
        <v>9</v>
      </c>
      <c r="J1002" s="227" t="str">
        <f t="shared" si="314"/>
        <v/>
      </c>
      <c r="K1002" s="227" t="str">
        <f t="shared" si="315"/>
        <v/>
      </c>
      <c r="L1002" s="227" t="str">
        <f t="shared" si="316"/>
        <v/>
      </c>
      <c r="M1002" s="227" t="str">
        <f t="shared" si="317"/>
        <v/>
      </c>
    </row>
    <row r="1003" spans="1:13" outlineLevel="1" x14ac:dyDescent="0.25">
      <c r="A1003" s="141" t="str">
        <f t="shared" si="310"/>
        <v xml:space="preserve">Meter Reading Related; </v>
      </c>
      <c r="B1003" s="256" t="s">
        <v>296</v>
      </c>
      <c r="C1003" s="258" t="s">
        <v>297</v>
      </c>
      <c r="D1003" s="227" t="s">
        <v>183</v>
      </c>
      <c r="E1003" s="227" t="s">
        <v>184</v>
      </c>
      <c r="F1003" s="227" t="s">
        <v>118</v>
      </c>
      <c r="G1003" s="227" t="str">
        <f t="shared" si="311"/>
        <v>string</v>
      </c>
      <c r="H1003" s="227" t="str">
        <f t="shared" si="312"/>
        <v/>
      </c>
      <c r="I1003" s="227">
        <f t="shared" si="313"/>
        <v>3</v>
      </c>
      <c r="J1003" s="227" t="str">
        <f t="shared" si="314"/>
        <v/>
      </c>
      <c r="K1003" s="227" t="str">
        <f t="shared" si="315"/>
        <v/>
      </c>
      <c r="L1003" s="227" t="str">
        <f t="shared" si="316"/>
        <v/>
      </c>
      <c r="M1003" s="227" t="str">
        <f t="shared" si="317"/>
        <v/>
      </c>
    </row>
    <row r="1004" spans="1:13" outlineLevel="1" x14ac:dyDescent="0.25">
      <c r="A1004" s="141" t="str">
        <f t="shared" si="310"/>
        <v xml:space="preserve">Meter Reading Related; </v>
      </c>
      <c r="B1004" s="256" t="s">
        <v>296</v>
      </c>
      <c r="E1004" s="227" t="s">
        <v>185</v>
      </c>
      <c r="F1004" s="227" t="s">
        <v>118</v>
      </c>
      <c r="G1004" s="227" t="str">
        <f t="shared" si="311"/>
        <v>string</v>
      </c>
      <c r="H1004" s="227" t="str">
        <f t="shared" si="312"/>
        <v/>
      </c>
      <c r="I1004" s="227">
        <f t="shared" si="313"/>
        <v>10</v>
      </c>
      <c r="J1004" s="227" t="str">
        <f t="shared" si="314"/>
        <v/>
      </c>
      <c r="K1004" s="227" t="str">
        <f t="shared" si="315"/>
        <v/>
      </c>
      <c r="L1004" s="227" t="str">
        <f t="shared" si="316"/>
        <v/>
      </c>
      <c r="M1004" s="227" t="str">
        <f t="shared" si="317"/>
        <v/>
      </c>
    </row>
    <row r="1005" spans="1:13" outlineLevel="1" x14ac:dyDescent="0.25">
      <c r="A1005" s="141" t="str">
        <f t="shared" si="310"/>
        <v xml:space="preserve">Meter Reading Related; </v>
      </c>
      <c r="B1005" s="256" t="s">
        <v>296</v>
      </c>
      <c r="E1005" s="227" t="s">
        <v>186</v>
      </c>
      <c r="F1005" s="227" t="s">
        <v>102</v>
      </c>
      <c r="G1005" s="227" t="str">
        <f t="shared" si="311"/>
        <v>decimal</v>
      </c>
      <c r="H1005" s="227" t="str">
        <f t="shared" si="312"/>
        <v/>
      </c>
      <c r="I1005" s="227" t="str">
        <f t="shared" si="313"/>
        <v/>
      </c>
      <c r="J1005" s="227" t="str">
        <f t="shared" si="314"/>
        <v/>
      </c>
      <c r="K1005" s="227">
        <f t="shared" si="315"/>
        <v>15</v>
      </c>
      <c r="L1005" s="227">
        <f t="shared" si="316"/>
        <v>3</v>
      </c>
      <c r="M1005" s="227" t="str">
        <f t="shared" si="317"/>
        <v/>
      </c>
    </row>
    <row r="1006" spans="1:13" outlineLevel="1" x14ac:dyDescent="0.25">
      <c r="A1006" s="141" t="str">
        <f t="shared" si="310"/>
        <v xml:space="preserve">Meter Reading Related; </v>
      </c>
      <c r="B1006" s="256" t="s">
        <v>296</v>
      </c>
      <c r="E1006" s="227" t="s">
        <v>221</v>
      </c>
      <c r="F1006" s="227" t="s">
        <v>102</v>
      </c>
      <c r="G1006" s="227" t="str">
        <f t="shared" si="311"/>
        <v>string</v>
      </c>
      <c r="H1006" s="227" t="str">
        <f t="shared" si="312"/>
        <v/>
      </c>
      <c r="I1006" s="227">
        <f t="shared" si="313"/>
        <v>2</v>
      </c>
      <c r="J1006" s="227" t="str">
        <f t="shared" si="314"/>
        <v/>
      </c>
      <c r="K1006" s="227" t="str">
        <f t="shared" si="315"/>
        <v/>
      </c>
      <c r="L1006" s="227" t="str">
        <f t="shared" si="316"/>
        <v/>
      </c>
      <c r="M1006" s="227" t="str">
        <f t="shared" si="317"/>
        <v/>
      </c>
    </row>
    <row r="1007" spans="1:13" outlineLevel="1" x14ac:dyDescent="0.25">
      <c r="A1007" s="141" t="str">
        <f t="shared" si="310"/>
        <v xml:space="preserve">Meter Reading Related; </v>
      </c>
      <c r="B1007" s="256" t="s">
        <v>296</v>
      </c>
      <c r="E1007" s="227" t="s">
        <v>187</v>
      </c>
      <c r="F1007" s="227" t="s">
        <v>118</v>
      </c>
      <c r="G1007" s="227" t="str">
        <f t="shared" si="311"/>
        <v>string</v>
      </c>
      <c r="H1007" s="227">
        <f t="shared" si="312"/>
        <v>2</v>
      </c>
      <c r="I1007" s="272" t="str">
        <f t="shared" si="313"/>
        <v/>
      </c>
      <c r="J1007" s="227" t="str">
        <f t="shared" si="314"/>
        <v/>
      </c>
      <c r="K1007" s="227" t="str">
        <f t="shared" si="315"/>
        <v/>
      </c>
      <c r="L1007" s="227" t="str">
        <f t="shared" si="316"/>
        <v/>
      </c>
      <c r="M1007" s="227" t="str">
        <f t="shared" si="317"/>
        <v/>
      </c>
    </row>
    <row r="1008" spans="1:13" x14ac:dyDescent="0.25">
      <c r="A1008" s="141" t="str">
        <f t="shared" si="310"/>
        <v xml:space="preserve">Fieldwork Requests; </v>
      </c>
      <c r="B1008" s="260" t="s">
        <v>298</v>
      </c>
      <c r="C1008" s="261" t="str">
        <f>VLOOKUP($B1008,MMnames,2,FALSE)</f>
        <v>Request for Special Reading</v>
      </c>
      <c r="D1008" s="262"/>
      <c r="E1008" s="262"/>
      <c r="F1008" s="263"/>
      <c r="G1008" s="263"/>
      <c r="H1008" s="263"/>
      <c r="I1008" s="263"/>
      <c r="J1008" s="263"/>
      <c r="K1008" s="263"/>
      <c r="L1008" s="263"/>
      <c r="M1008" s="263"/>
    </row>
    <row r="1009" spans="1:13" outlineLevel="1" x14ac:dyDescent="0.25">
      <c r="A1009" s="141" t="str">
        <f t="shared" si="310"/>
        <v xml:space="preserve">Fieldwork Requests; </v>
      </c>
      <c r="B1009" s="256" t="s">
        <v>298</v>
      </c>
      <c r="C1009" s="141" t="s">
        <v>109</v>
      </c>
      <c r="E1009" s="227" t="s">
        <v>110</v>
      </c>
      <c r="F1009" s="227" t="s">
        <v>102</v>
      </c>
      <c r="G1009" s="227" t="str">
        <f t="shared" ref="G1009:G1024" si="318">VLOOKUP(E1009,DI_schema,2,FALSE)</f>
        <v>string</v>
      </c>
      <c r="H1009" s="227">
        <f t="shared" ref="H1009:H1024" si="319">VLOOKUP($E1009,DI_schema,3,FALSE)</f>
        <v>11</v>
      </c>
      <c r="I1009" s="227" t="str">
        <f t="shared" ref="I1009:I1024" si="320">VLOOKUP($E1009,DI_schema,4,FALSE)</f>
        <v/>
      </c>
      <c r="J1009" s="227" t="str">
        <f t="shared" ref="J1009:J1024" si="321">VLOOKUP($E1009,DI_schema,5,FALSE)</f>
        <v/>
      </c>
      <c r="K1009" s="227" t="str">
        <f t="shared" ref="K1009:K1024" si="322">VLOOKUP($E1009,DI_schema,6,FALSE)</f>
        <v/>
      </c>
      <c r="L1009" s="227" t="str">
        <f t="shared" ref="L1009:L1024" si="323">VLOOKUP($E1009,DI_schema,7,FALSE)</f>
        <v/>
      </c>
      <c r="M1009" s="227" t="str">
        <f t="shared" ref="M1009:M1024" si="324">IF(LEN(VLOOKUP($E1009,DI_schema,8,FALSE))&gt;0,"Yes","")</f>
        <v/>
      </c>
    </row>
    <row r="1010" spans="1:13" outlineLevel="1" x14ac:dyDescent="0.25">
      <c r="A1010" s="141"/>
      <c r="B1010" s="256" t="s">
        <v>298</v>
      </c>
      <c r="E1010" s="227" t="s">
        <v>111</v>
      </c>
      <c r="F1010" s="227" t="s">
        <v>102</v>
      </c>
      <c r="G1010" s="227" t="str">
        <f t="shared" si="318"/>
        <v>string</v>
      </c>
      <c r="H1010" s="227" t="str">
        <f t="shared" si="319"/>
        <v/>
      </c>
      <c r="I1010" s="227">
        <f t="shared" si="320"/>
        <v>35</v>
      </c>
      <c r="J1010" s="227" t="str">
        <f t="shared" si="321"/>
        <v/>
      </c>
      <c r="K1010" s="227" t="str">
        <f t="shared" si="322"/>
        <v/>
      </c>
      <c r="L1010" s="227" t="str">
        <f t="shared" si="323"/>
        <v/>
      </c>
      <c r="M1010" s="227" t="str">
        <f t="shared" si="324"/>
        <v/>
      </c>
    </row>
    <row r="1011" spans="1:13" outlineLevel="1" x14ac:dyDescent="0.25">
      <c r="A1011" s="141" t="str">
        <f t="shared" si="310"/>
        <v xml:space="preserve">Fieldwork Requests; </v>
      </c>
      <c r="B1011" s="256" t="s">
        <v>298</v>
      </c>
      <c r="E1011" s="227" t="s">
        <v>112</v>
      </c>
      <c r="F1011" s="227" t="s">
        <v>102</v>
      </c>
      <c r="G1011" s="227" t="str">
        <f t="shared" si="318"/>
        <v>string</v>
      </c>
      <c r="H1011" s="227">
        <f t="shared" si="319"/>
        <v>3</v>
      </c>
      <c r="I1011" s="227" t="str">
        <f t="shared" si="320"/>
        <v/>
      </c>
      <c r="J1011" s="227" t="str">
        <f t="shared" si="321"/>
        <v/>
      </c>
      <c r="K1011" s="227" t="str">
        <f t="shared" si="322"/>
        <v/>
      </c>
      <c r="L1011" s="227" t="str">
        <f t="shared" si="323"/>
        <v/>
      </c>
      <c r="M1011" s="227" t="str">
        <f t="shared" si="324"/>
        <v/>
      </c>
    </row>
    <row r="1012" spans="1:13" outlineLevel="1" x14ac:dyDescent="0.25">
      <c r="A1012" s="141" t="str">
        <f t="shared" si="310"/>
        <v xml:space="preserve">Fieldwork Requests; </v>
      </c>
      <c r="B1012" s="256" t="s">
        <v>298</v>
      </c>
      <c r="E1012" s="227" t="s">
        <v>221</v>
      </c>
      <c r="F1012" s="227" t="s">
        <v>102</v>
      </c>
      <c r="G1012" s="227" t="str">
        <f t="shared" si="318"/>
        <v>string</v>
      </c>
      <c r="H1012" s="227" t="str">
        <f t="shared" si="319"/>
        <v/>
      </c>
      <c r="I1012" s="227">
        <f t="shared" si="320"/>
        <v>2</v>
      </c>
      <c r="J1012" s="227" t="str">
        <f t="shared" si="321"/>
        <v/>
      </c>
      <c r="K1012" s="227" t="str">
        <f t="shared" si="322"/>
        <v/>
      </c>
      <c r="L1012" s="227" t="str">
        <f t="shared" si="323"/>
        <v/>
      </c>
      <c r="M1012" s="227" t="str">
        <f t="shared" si="324"/>
        <v/>
      </c>
    </row>
    <row r="1013" spans="1:13" outlineLevel="1" x14ac:dyDescent="0.25">
      <c r="A1013" s="141" t="str">
        <f t="shared" si="310"/>
        <v xml:space="preserve">Fieldwork Requests; </v>
      </c>
      <c r="B1013" s="256" t="s">
        <v>298</v>
      </c>
      <c r="E1013" s="227" t="s">
        <v>219</v>
      </c>
      <c r="F1013" s="227" t="s">
        <v>102</v>
      </c>
      <c r="G1013" s="227" t="str">
        <f t="shared" si="318"/>
        <v>string</v>
      </c>
      <c r="H1013" s="227" t="str">
        <f t="shared" si="319"/>
        <v/>
      </c>
      <c r="I1013" s="227">
        <f t="shared" si="320"/>
        <v>2</v>
      </c>
      <c r="J1013" s="227" t="str">
        <f t="shared" si="321"/>
        <v/>
      </c>
      <c r="K1013" s="227" t="str">
        <f t="shared" si="322"/>
        <v/>
      </c>
      <c r="L1013" s="227" t="str">
        <f t="shared" si="323"/>
        <v/>
      </c>
      <c r="M1013" s="227" t="str">
        <f t="shared" si="324"/>
        <v/>
      </c>
    </row>
    <row r="1014" spans="1:13" outlineLevel="1" x14ac:dyDescent="0.25">
      <c r="A1014" s="141" t="str">
        <f t="shared" si="310"/>
        <v xml:space="preserve">Fieldwork Requests; </v>
      </c>
      <c r="B1014" s="256" t="s">
        <v>298</v>
      </c>
      <c r="E1014" s="227" t="s">
        <v>197</v>
      </c>
      <c r="F1014" s="227" t="s">
        <v>102</v>
      </c>
      <c r="G1014" s="227" t="str">
        <f t="shared" si="318"/>
        <v>string</v>
      </c>
      <c r="H1014" s="227" t="str">
        <f t="shared" si="319"/>
        <v/>
      </c>
      <c r="I1014" s="227">
        <f t="shared" si="320"/>
        <v>3</v>
      </c>
      <c r="J1014" s="227" t="str">
        <f t="shared" si="321"/>
        <v/>
      </c>
      <c r="K1014" s="227" t="str">
        <f t="shared" si="322"/>
        <v/>
      </c>
      <c r="L1014" s="227" t="str">
        <f t="shared" si="323"/>
        <v/>
      </c>
      <c r="M1014" s="227" t="str">
        <f t="shared" si="324"/>
        <v/>
      </c>
    </row>
    <row r="1015" spans="1:13" outlineLevel="1" x14ac:dyDescent="0.25">
      <c r="A1015" s="141" t="str">
        <f t="shared" si="310"/>
        <v xml:space="preserve">Fieldwork Requests; </v>
      </c>
      <c r="B1015" s="256" t="s">
        <v>298</v>
      </c>
      <c r="E1015" s="227" t="s">
        <v>122</v>
      </c>
      <c r="F1015" s="227" t="s">
        <v>118</v>
      </c>
      <c r="G1015" s="227" t="str">
        <f t="shared" si="318"/>
        <v>date</v>
      </c>
      <c r="H1015" s="227" t="str">
        <f t="shared" si="319"/>
        <v/>
      </c>
      <c r="I1015" s="227" t="str">
        <f t="shared" si="320"/>
        <v/>
      </c>
      <c r="J1015" s="227" t="str">
        <f t="shared" si="321"/>
        <v/>
      </c>
      <c r="K1015" s="227" t="str">
        <f t="shared" si="322"/>
        <v/>
      </c>
      <c r="L1015" s="227" t="str">
        <f t="shared" si="323"/>
        <v/>
      </c>
      <c r="M1015" s="227" t="str">
        <f t="shared" si="324"/>
        <v/>
      </c>
    </row>
    <row r="1016" spans="1:13" outlineLevel="1" x14ac:dyDescent="0.25">
      <c r="A1016" s="141" t="str">
        <f t="shared" si="310"/>
        <v xml:space="preserve">Fieldwork Requests; </v>
      </c>
      <c r="B1016" s="256" t="s">
        <v>298</v>
      </c>
      <c r="E1016" s="227" t="s">
        <v>133</v>
      </c>
      <c r="F1016" s="227" t="s">
        <v>118</v>
      </c>
      <c r="G1016" s="227" t="str">
        <f t="shared" si="318"/>
        <v>string</v>
      </c>
      <c r="H1016" s="227" t="str">
        <f t="shared" si="319"/>
        <v/>
      </c>
      <c r="I1016" s="227">
        <f t="shared" si="320"/>
        <v>100</v>
      </c>
      <c r="J1016" s="227">
        <f t="shared" si="321"/>
        <v>0</v>
      </c>
      <c r="K1016" s="227" t="str">
        <f t="shared" si="322"/>
        <v/>
      </c>
      <c r="L1016" s="227" t="str">
        <f t="shared" si="323"/>
        <v/>
      </c>
      <c r="M1016" s="227" t="str">
        <f t="shared" si="324"/>
        <v>Yes</v>
      </c>
    </row>
    <row r="1017" spans="1:13" outlineLevel="1" x14ac:dyDescent="0.25">
      <c r="A1017" s="141" t="str">
        <f t="shared" si="310"/>
        <v xml:space="preserve">Fieldwork Requests; </v>
      </c>
      <c r="B1017" s="256" t="s">
        <v>298</v>
      </c>
      <c r="E1017" s="227" t="s">
        <v>130</v>
      </c>
      <c r="F1017" s="227" t="s">
        <v>118</v>
      </c>
      <c r="G1017" s="227" t="str">
        <f t="shared" si="318"/>
        <v>string</v>
      </c>
      <c r="H1017" s="227">
        <f t="shared" si="319"/>
        <v>10</v>
      </c>
      <c r="I1017" s="227" t="str">
        <f t="shared" si="320"/>
        <v/>
      </c>
      <c r="J1017" s="227" t="str">
        <f t="shared" si="321"/>
        <v/>
      </c>
      <c r="K1017" s="227" t="str">
        <f t="shared" si="322"/>
        <v/>
      </c>
      <c r="L1017" s="227" t="str">
        <f t="shared" si="323"/>
        <v/>
      </c>
      <c r="M1017" s="227" t="str">
        <f t="shared" si="324"/>
        <v>Yes</v>
      </c>
    </row>
    <row r="1018" spans="1:13" outlineLevel="1" x14ac:dyDescent="0.25">
      <c r="A1018" s="141" t="str">
        <f t="shared" si="310"/>
        <v xml:space="preserve">Fieldwork Requests; </v>
      </c>
      <c r="B1018" s="256" t="s">
        <v>298</v>
      </c>
      <c r="C1018" s="141" t="s">
        <v>178</v>
      </c>
      <c r="D1018" s="227" t="s">
        <v>118</v>
      </c>
      <c r="E1018" s="227" t="s">
        <v>162</v>
      </c>
      <c r="F1018" s="227" t="s">
        <v>118</v>
      </c>
      <c r="G1018" s="227" t="str">
        <f t="shared" si="318"/>
        <v>string</v>
      </c>
      <c r="H1018" s="227" t="str">
        <f t="shared" si="319"/>
        <v/>
      </c>
      <c r="I1018" s="227">
        <f t="shared" si="320"/>
        <v>70</v>
      </c>
      <c r="J1018" s="227" t="str">
        <f t="shared" si="321"/>
        <v/>
      </c>
      <c r="K1018" s="227" t="str">
        <f t="shared" si="322"/>
        <v/>
      </c>
      <c r="L1018" s="227" t="str">
        <f t="shared" si="323"/>
        <v/>
      </c>
      <c r="M1018" s="227" t="str">
        <f t="shared" si="324"/>
        <v/>
      </c>
    </row>
    <row r="1019" spans="1:13" outlineLevel="1" x14ac:dyDescent="0.25">
      <c r="A1019" s="141" t="str">
        <f t="shared" si="310"/>
        <v xml:space="preserve">Fieldwork Requests; </v>
      </c>
      <c r="B1019" s="256" t="s">
        <v>298</v>
      </c>
      <c r="C1019" s="258" t="s">
        <v>163</v>
      </c>
      <c r="D1019" s="227" t="s">
        <v>118</v>
      </c>
      <c r="E1019" s="227" t="s">
        <v>164</v>
      </c>
      <c r="F1019" s="227" t="s">
        <v>118</v>
      </c>
      <c r="G1019" s="227" t="str">
        <f t="shared" si="318"/>
        <v>string</v>
      </c>
      <c r="H1019" s="227" t="str">
        <f t="shared" si="319"/>
        <v/>
      </c>
      <c r="I1019" s="227">
        <f t="shared" si="320"/>
        <v>20</v>
      </c>
      <c r="J1019" s="227" t="str">
        <f t="shared" si="321"/>
        <v/>
      </c>
      <c r="K1019" s="227" t="str">
        <f t="shared" si="322"/>
        <v/>
      </c>
      <c r="L1019" s="227" t="str">
        <f t="shared" si="323"/>
        <v/>
      </c>
      <c r="M1019" s="227" t="str">
        <f t="shared" si="324"/>
        <v/>
      </c>
    </row>
    <row r="1020" spans="1:13" outlineLevel="1" x14ac:dyDescent="0.25">
      <c r="A1020" s="141" t="str">
        <f t="shared" si="310"/>
        <v xml:space="preserve">Fieldwork Requests; </v>
      </c>
      <c r="B1020" s="256" t="s">
        <v>298</v>
      </c>
      <c r="C1020" s="258"/>
      <c r="E1020" s="227" t="s">
        <v>165</v>
      </c>
      <c r="F1020" s="227" t="s">
        <v>118</v>
      </c>
      <c r="G1020" s="227" t="str">
        <f t="shared" si="318"/>
        <v>string</v>
      </c>
      <c r="H1020" s="227" t="str">
        <f t="shared" si="319"/>
        <v/>
      </c>
      <c r="I1020" s="227">
        <f t="shared" si="320"/>
        <v>10</v>
      </c>
      <c r="J1020" s="227" t="str">
        <f t="shared" si="321"/>
        <v/>
      </c>
      <c r="K1020" s="227" t="str">
        <f t="shared" si="322"/>
        <v/>
      </c>
      <c r="L1020" s="227" t="str">
        <f t="shared" si="323"/>
        <v/>
      </c>
      <c r="M1020" s="227" t="str">
        <f t="shared" si="324"/>
        <v/>
      </c>
    </row>
    <row r="1021" spans="1:13" outlineLevel="1" x14ac:dyDescent="0.25">
      <c r="A1021" s="141" t="str">
        <f t="shared" si="310"/>
        <v xml:space="preserve">Fieldwork Requests; </v>
      </c>
      <c r="B1021" s="256" t="s">
        <v>298</v>
      </c>
      <c r="C1021" s="258" t="s">
        <v>166</v>
      </c>
      <c r="D1021" s="227" t="s">
        <v>118</v>
      </c>
      <c r="E1021" s="227" t="s">
        <v>164</v>
      </c>
      <c r="F1021" s="227" t="s">
        <v>118</v>
      </c>
      <c r="G1021" s="227" t="str">
        <f t="shared" si="318"/>
        <v>string</v>
      </c>
      <c r="H1021" s="227" t="str">
        <f t="shared" si="319"/>
        <v/>
      </c>
      <c r="I1021" s="227">
        <f t="shared" si="320"/>
        <v>20</v>
      </c>
      <c r="J1021" s="227" t="str">
        <f t="shared" si="321"/>
        <v/>
      </c>
      <c r="K1021" s="227" t="str">
        <f t="shared" si="322"/>
        <v/>
      </c>
      <c r="L1021" s="227" t="str">
        <f t="shared" si="323"/>
        <v/>
      </c>
      <c r="M1021" s="227" t="str">
        <f t="shared" si="324"/>
        <v/>
      </c>
    </row>
    <row r="1022" spans="1:13" outlineLevel="1" x14ac:dyDescent="0.25">
      <c r="A1022" s="141" t="str">
        <f t="shared" si="310"/>
        <v xml:space="preserve">Fieldwork Requests; </v>
      </c>
      <c r="B1022" s="256" t="s">
        <v>298</v>
      </c>
      <c r="C1022" s="258"/>
      <c r="E1022" s="227" t="s">
        <v>165</v>
      </c>
      <c r="F1022" s="227" t="s">
        <v>118</v>
      </c>
      <c r="G1022" s="227" t="str">
        <f t="shared" si="318"/>
        <v>string</v>
      </c>
      <c r="H1022" s="227" t="str">
        <f t="shared" si="319"/>
        <v/>
      </c>
      <c r="I1022" s="227">
        <f t="shared" si="320"/>
        <v>10</v>
      </c>
      <c r="J1022" s="227" t="str">
        <f t="shared" si="321"/>
        <v/>
      </c>
      <c r="K1022" s="227" t="str">
        <f t="shared" si="322"/>
        <v/>
      </c>
      <c r="L1022" s="227" t="str">
        <f t="shared" si="323"/>
        <v/>
      </c>
      <c r="M1022" s="227" t="str">
        <f t="shared" si="324"/>
        <v/>
      </c>
    </row>
    <row r="1023" spans="1:13" outlineLevel="1" x14ac:dyDescent="0.25">
      <c r="A1023" s="141" t="str">
        <f t="shared" si="310"/>
        <v xml:space="preserve">Fieldwork Requests; </v>
      </c>
      <c r="B1023" s="256" t="s">
        <v>298</v>
      </c>
      <c r="C1023" s="258" t="s">
        <v>167</v>
      </c>
      <c r="D1023" s="227" t="s">
        <v>118</v>
      </c>
      <c r="E1023" s="227" t="s">
        <v>164</v>
      </c>
      <c r="F1023" s="227" t="s">
        <v>118</v>
      </c>
      <c r="G1023" s="227" t="str">
        <f t="shared" si="318"/>
        <v>string</v>
      </c>
      <c r="H1023" s="227" t="str">
        <f t="shared" si="319"/>
        <v/>
      </c>
      <c r="I1023" s="227">
        <f t="shared" si="320"/>
        <v>20</v>
      </c>
      <c r="J1023" s="227" t="str">
        <f t="shared" si="321"/>
        <v/>
      </c>
      <c r="K1023" s="227" t="str">
        <f t="shared" si="322"/>
        <v/>
      </c>
      <c r="L1023" s="227" t="str">
        <f t="shared" si="323"/>
        <v/>
      </c>
      <c r="M1023" s="227" t="str">
        <f t="shared" si="324"/>
        <v/>
      </c>
    </row>
    <row r="1024" spans="1:13" outlineLevel="1" x14ac:dyDescent="0.25">
      <c r="A1024" s="141" t="str">
        <f t="shared" si="310"/>
        <v xml:space="preserve">Fieldwork Requests; </v>
      </c>
      <c r="B1024" s="256" t="s">
        <v>298</v>
      </c>
      <c r="E1024" s="227" t="s">
        <v>165</v>
      </c>
      <c r="F1024" s="227" t="s">
        <v>118</v>
      </c>
      <c r="G1024" s="227" t="str">
        <f t="shared" si="318"/>
        <v>string</v>
      </c>
      <c r="H1024" s="227" t="str">
        <f t="shared" si="319"/>
        <v/>
      </c>
      <c r="I1024" s="227">
        <f t="shared" si="320"/>
        <v>10</v>
      </c>
      <c r="J1024" s="227" t="str">
        <f t="shared" si="321"/>
        <v/>
      </c>
      <c r="K1024" s="227" t="str">
        <f t="shared" si="322"/>
        <v/>
      </c>
      <c r="L1024" s="227" t="str">
        <f t="shared" si="323"/>
        <v/>
      </c>
      <c r="M1024" s="227" t="str">
        <f t="shared" si="324"/>
        <v/>
      </c>
    </row>
    <row r="1025" spans="1:13" x14ac:dyDescent="0.25">
      <c r="A1025" s="141" t="str">
        <f t="shared" si="310"/>
        <v xml:space="preserve">Fieldwork Requests; </v>
      </c>
      <c r="B1025" s="260" t="s">
        <v>299</v>
      </c>
      <c r="C1025" s="261" t="str">
        <f>VLOOKUP($B1025,MMnames,2,FALSE)</f>
        <v>Observation of Problem Damage or Tampering</v>
      </c>
      <c r="D1025" s="262"/>
      <c r="E1025" s="262"/>
      <c r="F1025" s="263"/>
      <c r="G1025" s="263"/>
      <c r="H1025" s="263"/>
      <c r="I1025" s="263"/>
      <c r="J1025" s="263"/>
      <c r="K1025" s="263"/>
      <c r="L1025" s="263"/>
      <c r="M1025" s="263"/>
    </row>
    <row r="1026" spans="1:13" outlineLevel="1" x14ac:dyDescent="0.25">
      <c r="A1026" s="141" t="str">
        <f t="shared" si="310"/>
        <v xml:space="preserve">Fieldwork Requests; </v>
      </c>
      <c r="B1026" s="256" t="s">
        <v>299</v>
      </c>
      <c r="C1026" s="141" t="s">
        <v>109</v>
      </c>
      <c r="E1026" s="227" t="s">
        <v>110</v>
      </c>
      <c r="F1026" s="227" t="s">
        <v>102</v>
      </c>
      <c r="G1026" s="227" t="str">
        <f t="shared" ref="G1026:G1040" si="325">VLOOKUP(E1026,DI_schema,2,FALSE)</f>
        <v>string</v>
      </c>
      <c r="H1026" s="227">
        <f t="shared" ref="H1026:H1040" si="326">VLOOKUP($E1026,DI_schema,3,FALSE)</f>
        <v>11</v>
      </c>
      <c r="I1026" s="227" t="str">
        <f t="shared" ref="I1026:I1040" si="327">VLOOKUP($E1026,DI_schema,4,FALSE)</f>
        <v/>
      </c>
      <c r="J1026" s="227" t="str">
        <f t="shared" ref="J1026:J1040" si="328">VLOOKUP($E1026,DI_schema,5,FALSE)</f>
        <v/>
      </c>
      <c r="K1026" s="227" t="str">
        <f t="shared" ref="K1026:K1040" si="329">VLOOKUP($E1026,DI_schema,6,FALSE)</f>
        <v/>
      </c>
      <c r="L1026" s="227" t="str">
        <f t="shared" ref="L1026:L1040" si="330">VLOOKUP($E1026,DI_schema,7,FALSE)</f>
        <v/>
      </c>
      <c r="M1026" s="227" t="str">
        <f t="shared" ref="M1026:M1040" si="331">IF(LEN(VLOOKUP($E1026,DI_schema,8,FALSE))&gt;0,"Yes","")</f>
        <v/>
      </c>
    </row>
    <row r="1027" spans="1:13" outlineLevel="1" x14ac:dyDescent="0.25">
      <c r="A1027" s="141" t="str">
        <f t="shared" si="310"/>
        <v xml:space="preserve">Fieldwork Requests; </v>
      </c>
      <c r="B1027" s="256" t="s">
        <v>299</v>
      </c>
      <c r="E1027" s="227" t="s">
        <v>111</v>
      </c>
      <c r="F1027" s="141" t="s">
        <v>102</v>
      </c>
      <c r="G1027" s="227" t="str">
        <f t="shared" si="325"/>
        <v>string</v>
      </c>
      <c r="H1027" s="227" t="str">
        <f t="shared" si="326"/>
        <v/>
      </c>
      <c r="I1027" s="227">
        <f t="shared" si="327"/>
        <v>35</v>
      </c>
      <c r="J1027" s="227" t="str">
        <f t="shared" si="328"/>
        <v/>
      </c>
      <c r="K1027" s="227" t="str">
        <f t="shared" si="329"/>
        <v/>
      </c>
      <c r="L1027" s="227" t="str">
        <f t="shared" si="330"/>
        <v/>
      </c>
      <c r="M1027" s="227" t="str">
        <f t="shared" si="331"/>
        <v/>
      </c>
    </row>
    <row r="1028" spans="1:13" outlineLevel="1" x14ac:dyDescent="0.25">
      <c r="A1028" s="141" t="str">
        <f t="shared" si="310"/>
        <v xml:space="preserve">Fieldwork Requests; </v>
      </c>
      <c r="B1028" s="256" t="s">
        <v>299</v>
      </c>
      <c r="E1028" s="227" t="s">
        <v>112</v>
      </c>
      <c r="F1028" s="227" t="s">
        <v>102</v>
      </c>
      <c r="G1028" s="227" t="str">
        <f t="shared" si="325"/>
        <v>string</v>
      </c>
      <c r="H1028" s="227">
        <f t="shared" si="326"/>
        <v>3</v>
      </c>
      <c r="I1028" s="227" t="str">
        <f t="shared" si="327"/>
        <v/>
      </c>
      <c r="J1028" s="227" t="str">
        <f t="shared" si="328"/>
        <v/>
      </c>
      <c r="K1028" s="227" t="str">
        <f t="shared" si="329"/>
        <v/>
      </c>
      <c r="L1028" s="227" t="str">
        <f t="shared" si="330"/>
        <v/>
      </c>
      <c r="M1028" s="227" t="str">
        <f t="shared" si="331"/>
        <v/>
      </c>
    </row>
    <row r="1029" spans="1:13" outlineLevel="1" x14ac:dyDescent="0.25">
      <c r="A1029" s="141" t="str">
        <f t="shared" si="310"/>
        <v xml:space="preserve">Fieldwork Requests; </v>
      </c>
      <c r="B1029" s="256" t="s">
        <v>299</v>
      </c>
      <c r="E1029" s="227" t="s">
        <v>300</v>
      </c>
      <c r="F1029" s="227" t="s">
        <v>102</v>
      </c>
      <c r="G1029" s="227" t="str">
        <f t="shared" si="325"/>
        <v>string</v>
      </c>
      <c r="H1029" s="227" t="str">
        <f t="shared" si="326"/>
        <v/>
      </c>
      <c r="I1029" s="227">
        <f t="shared" si="327"/>
        <v>3</v>
      </c>
      <c r="J1029" s="227" t="str">
        <f t="shared" si="328"/>
        <v/>
      </c>
      <c r="K1029" s="227" t="str">
        <f t="shared" si="329"/>
        <v/>
      </c>
      <c r="L1029" s="227" t="str">
        <f t="shared" si="330"/>
        <v/>
      </c>
      <c r="M1029" s="227" t="str">
        <f t="shared" si="331"/>
        <v/>
      </c>
    </row>
    <row r="1030" spans="1:13" outlineLevel="1" x14ac:dyDescent="0.25">
      <c r="A1030" s="141" t="str">
        <f t="shared" si="310"/>
        <v xml:space="preserve">Fieldwork Requests; </v>
      </c>
      <c r="B1030" s="256" t="s">
        <v>299</v>
      </c>
      <c r="E1030" s="227" t="s">
        <v>301</v>
      </c>
      <c r="F1030" s="227" t="s">
        <v>102</v>
      </c>
      <c r="G1030" s="227" t="str">
        <f t="shared" si="325"/>
        <v>date</v>
      </c>
      <c r="H1030" s="227" t="str">
        <f t="shared" si="326"/>
        <v/>
      </c>
      <c r="I1030" s="227" t="str">
        <f t="shared" si="327"/>
        <v/>
      </c>
      <c r="J1030" s="227" t="str">
        <f t="shared" si="328"/>
        <v/>
      </c>
      <c r="K1030" s="227" t="str">
        <f t="shared" si="329"/>
        <v/>
      </c>
      <c r="L1030" s="227" t="str">
        <f t="shared" si="330"/>
        <v/>
      </c>
      <c r="M1030" s="227" t="str">
        <f t="shared" si="331"/>
        <v/>
      </c>
    </row>
    <row r="1031" spans="1:13" outlineLevel="1" x14ac:dyDescent="0.25">
      <c r="A1031" s="141" t="str">
        <f t="shared" si="310"/>
        <v xml:space="preserve">Fieldwork Requests; </v>
      </c>
      <c r="B1031" s="256" t="s">
        <v>299</v>
      </c>
      <c r="E1031" s="227" t="s">
        <v>290</v>
      </c>
      <c r="F1031" s="227" t="s">
        <v>118</v>
      </c>
      <c r="G1031" s="227" t="str">
        <f t="shared" si="325"/>
        <v>string</v>
      </c>
      <c r="H1031" s="227" t="str">
        <f t="shared" si="326"/>
        <v/>
      </c>
      <c r="I1031" s="227">
        <f t="shared" si="327"/>
        <v>512</v>
      </c>
      <c r="J1031" s="227" t="str">
        <f t="shared" si="328"/>
        <v/>
      </c>
      <c r="K1031" s="227" t="str">
        <f t="shared" si="329"/>
        <v/>
      </c>
      <c r="L1031" s="227" t="str">
        <f t="shared" si="330"/>
        <v/>
      </c>
      <c r="M1031" s="227" t="str">
        <f t="shared" si="331"/>
        <v/>
      </c>
    </row>
    <row r="1032" spans="1:13" outlineLevel="1" x14ac:dyDescent="0.25">
      <c r="A1032" s="141" t="str">
        <f t="shared" si="310"/>
        <v xml:space="preserve">Fieldwork Requests; </v>
      </c>
      <c r="B1032" s="256" t="s">
        <v>299</v>
      </c>
      <c r="C1032" s="141" t="s">
        <v>178</v>
      </c>
      <c r="D1032" s="227" t="s">
        <v>118</v>
      </c>
      <c r="E1032" s="227" t="s">
        <v>162</v>
      </c>
      <c r="F1032" s="227" t="s">
        <v>118</v>
      </c>
      <c r="G1032" s="227" t="str">
        <f t="shared" si="325"/>
        <v>string</v>
      </c>
      <c r="H1032" s="227" t="str">
        <f t="shared" si="326"/>
        <v/>
      </c>
      <c r="I1032" s="227">
        <f t="shared" si="327"/>
        <v>70</v>
      </c>
      <c r="J1032" s="227" t="str">
        <f t="shared" si="328"/>
        <v/>
      </c>
      <c r="K1032" s="227" t="str">
        <f t="shared" si="329"/>
        <v/>
      </c>
      <c r="L1032" s="227" t="str">
        <f t="shared" si="330"/>
        <v/>
      </c>
      <c r="M1032" s="227" t="str">
        <f t="shared" si="331"/>
        <v/>
      </c>
    </row>
    <row r="1033" spans="1:13" outlineLevel="1" x14ac:dyDescent="0.25">
      <c r="A1033" s="141" t="str">
        <f t="shared" si="310"/>
        <v xml:space="preserve">Fieldwork Requests; </v>
      </c>
      <c r="B1033" s="256" t="s">
        <v>299</v>
      </c>
      <c r="C1033" s="258" t="s">
        <v>163</v>
      </c>
      <c r="D1033" s="227" t="s">
        <v>118</v>
      </c>
      <c r="E1033" s="227" t="s">
        <v>164</v>
      </c>
      <c r="F1033" s="227" t="s">
        <v>118</v>
      </c>
      <c r="G1033" s="227" t="str">
        <f t="shared" si="325"/>
        <v>string</v>
      </c>
      <c r="H1033" s="227" t="str">
        <f t="shared" si="326"/>
        <v/>
      </c>
      <c r="I1033" s="227">
        <f t="shared" si="327"/>
        <v>20</v>
      </c>
      <c r="J1033" s="227" t="str">
        <f t="shared" si="328"/>
        <v/>
      </c>
      <c r="K1033" s="227" t="str">
        <f t="shared" si="329"/>
        <v/>
      </c>
      <c r="L1033" s="227" t="str">
        <f t="shared" si="330"/>
        <v/>
      </c>
      <c r="M1033" s="227" t="str">
        <f t="shared" si="331"/>
        <v/>
      </c>
    </row>
    <row r="1034" spans="1:13" outlineLevel="1" x14ac:dyDescent="0.25">
      <c r="A1034" s="141" t="str">
        <f t="shared" si="310"/>
        <v xml:space="preserve">Fieldwork Requests; </v>
      </c>
      <c r="B1034" s="256" t="s">
        <v>299</v>
      </c>
      <c r="C1034" s="258"/>
      <c r="E1034" s="227" t="s">
        <v>165</v>
      </c>
      <c r="F1034" s="227" t="s">
        <v>118</v>
      </c>
      <c r="G1034" s="227" t="str">
        <f t="shared" si="325"/>
        <v>string</v>
      </c>
      <c r="H1034" s="227" t="str">
        <f t="shared" si="326"/>
        <v/>
      </c>
      <c r="I1034" s="227">
        <f t="shared" si="327"/>
        <v>10</v>
      </c>
      <c r="J1034" s="227" t="str">
        <f t="shared" si="328"/>
        <v/>
      </c>
      <c r="K1034" s="227" t="str">
        <f t="shared" si="329"/>
        <v/>
      </c>
      <c r="L1034" s="227" t="str">
        <f t="shared" si="330"/>
        <v/>
      </c>
      <c r="M1034" s="227" t="str">
        <f t="shared" si="331"/>
        <v/>
      </c>
    </row>
    <row r="1035" spans="1:13" outlineLevel="1" x14ac:dyDescent="0.25">
      <c r="A1035" s="141" t="str">
        <f t="shared" si="310"/>
        <v xml:space="preserve">Fieldwork Requests; </v>
      </c>
      <c r="B1035" s="256" t="s">
        <v>299</v>
      </c>
      <c r="C1035" s="258" t="s">
        <v>166</v>
      </c>
      <c r="D1035" s="227" t="s">
        <v>118</v>
      </c>
      <c r="E1035" s="227" t="s">
        <v>164</v>
      </c>
      <c r="F1035" s="227" t="s">
        <v>118</v>
      </c>
      <c r="G1035" s="227" t="str">
        <f t="shared" si="325"/>
        <v>string</v>
      </c>
      <c r="H1035" s="227" t="str">
        <f t="shared" si="326"/>
        <v/>
      </c>
      <c r="I1035" s="227">
        <f t="shared" si="327"/>
        <v>20</v>
      </c>
      <c r="J1035" s="227" t="str">
        <f t="shared" si="328"/>
        <v/>
      </c>
      <c r="K1035" s="227" t="str">
        <f t="shared" si="329"/>
        <v/>
      </c>
      <c r="L1035" s="227" t="str">
        <f t="shared" si="330"/>
        <v/>
      </c>
      <c r="M1035" s="227" t="str">
        <f t="shared" si="331"/>
        <v/>
      </c>
    </row>
    <row r="1036" spans="1:13" outlineLevel="1" x14ac:dyDescent="0.25">
      <c r="A1036" s="141" t="str">
        <f t="shared" si="310"/>
        <v xml:space="preserve">Fieldwork Requests; </v>
      </c>
      <c r="B1036" s="256" t="s">
        <v>299</v>
      </c>
      <c r="C1036" s="258"/>
      <c r="E1036" s="227" t="s">
        <v>165</v>
      </c>
      <c r="F1036" s="227" t="s">
        <v>118</v>
      </c>
      <c r="G1036" s="227" t="str">
        <f t="shared" si="325"/>
        <v>string</v>
      </c>
      <c r="H1036" s="227" t="str">
        <f t="shared" si="326"/>
        <v/>
      </c>
      <c r="I1036" s="227">
        <f t="shared" si="327"/>
        <v>10</v>
      </c>
      <c r="J1036" s="227" t="str">
        <f t="shared" si="328"/>
        <v/>
      </c>
      <c r="K1036" s="227" t="str">
        <f t="shared" si="329"/>
        <v/>
      </c>
      <c r="L1036" s="227" t="str">
        <f t="shared" si="330"/>
        <v/>
      </c>
      <c r="M1036" s="227" t="str">
        <f t="shared" si="331"/>
        <v/>
      </c>
    </row>
    <row r="1037" spans="1:13" outlineLevel="1" x14ac:dyDescent="0.25">
      <c r="A1037" s="141" t="str">
        <f t="shared" si="310"/>
        <v xml:space="preserve">Fieldwork Requests; </v>
      </c>
      <c r="B1037" s="256" t="s">
        <v>299</v>
      </c>
      <c r="C1037" s="258" t="s">
        <v>167</v>
      </c>
      <c r="D1037" s="227" t="s">
        <v>118</v>
      </c>
      <c r="E1037" s="227" t="s">
        <v>164</v>
      </c>
      <c r="F1037" s="227" t="s">
        <v>118</v>
      </c>
      <c r="G1037" s="227" t="str">
        <f t="shared" si="325"/>
        <v>string</v>
      </c>
      <c r="H1037" s="227" t="str">
        <f t="shared" si="326"/>
        <v/>
      </c>
      <c r="I1037" s="227">
        <f t="shared" si="327"/>
        <v>20</v>
      </c>
      <c r="J1037" s="227" t="str">
        <f t="shared" si="328"/>
        <v/>
      </c>
      <c r="K1037" s="227" t="str">
        <f t="shared" si="329"/>
        <v/>
      </c>
      <c r="L1037" s="227" t="str">
        <f t="shared" si="330"/>
        <v/>
      </c>
      <c r="M1037" s="227" t="str">
        <f t="shared" si="331"/>
        <v/>
      </c>
    </row>
    <row r="1038" spans="1:13" outlineLevel="1" x14ac:dyDescent="0.25">
      <c r="A1038" s="141" t="str">
        <f t="shared" si="310"/>
        <v xml:space="preserve">Fieldwork Requests; </v>
      </c>
      <c r="B1038" s="256" t="s">
        <v>299</v>
      </c>
      <c r="E1038" s="227" t="s">
        <v>165</v>
      </c>
      <c r="F1038" s="227" t="s">
        <v>118</v>
      </c>
      <c r="G1038" s="227" t="str">
        <f t="shared" si="325"/>
        <v>string</v>
      </c>
      <c r="H1038" s="227" t="str">
        <f t="shared" si="326"/>
        <v/>
      </c>
      <c r="I1038" s="227">
        <f t="shared" si="327"/>
        <v>10</v>
      </c>
      <c r="J1038" s="227" t="str">
        <f t="shared" si="328"/>
        <v/>
      </c>
      <c r="K1038" s="227" t="str">
        <f t="shared" si="329"/>
        <v/>
      </c>
      <c r="L1038" s="227" t="str">
        <f t="shared" si="330"/>
        <v/>
      </c>
      <c r="M1038" s="227" t="str">
        <f t="shared" si="331"/>
        <v/>
      </c>
    </row>
    <row r="1039" spans="1:13" outlineLevel="1" x14ac:dyDescent="0.25">
      <c r="A1039" s="141" t="str">
        <f t="shared" ref="A1039:A1094" si="332">IF(B1039="","",VLOOKUP(B1039,mapping_result,2,FALSE))</f>
        <v xml:space="preserve">Fieldwork Requests; </v>
      </c>
      <c r="B1039" s="256" t="s">
        <v>299</v>
      </c>
      <c r="C1039" s="141" t="s">
        <v>179</v>
      </c>
      <c r="D1039" s="227" t="s">
        <v>118</v>
      </c>
      <c r="E1039" s="227" t="s">
        <v>180</v>
      </c>
      <c r="F1039" s="227" t="s">
        <v>118</v>
      </c>
      <c r="G1039" s="227" t="str">
        <f t="shared" si="325"/>
        <v>string</v>
      </c>
      <c r="H1039" s="227" t="str">
        <f t="shared" si="326"/>
        <v/>
      </c>
      <c r="I1039" s="227">
        <f t="shared" si="327"/>
        <v>15</v>
      </c>
      <c r="J1039" s="227" t="str">
        <f t="shared" si="328"/>
        <v/>
      </c>
      <c r="K1039" s="227" t="str">
        <f t="shared" si="329"/>
        <v/>
      </c>
      <c r="L1039" s="227" t="str">
        <f t="shared" si="330"/>
        <v/>
      </c>
      <c r="M1039" s="227" t="str">
        <f t="shared" si="331"/>
        <v/>
      </c>
    </row>
    <row r="1040" spans="1:13" outlineLevel="1" x14ac:dyDescent="0.25">
      <c r="A1040" s="141" t="str">
        <f t="shared" si="332"/>
        <v xml:space="preserve">Fieldwork Requests; </v>
      </c>
      <c r="B1040" s="256" t="s">
        <v>299</v>
      </c>
      <c r="E1040" s="227" t="s">
        <v>181</v>
      </c>
      <c r="F1040" s="227" t="s">
        <v>102</v>
      </c>
      <c r="G1040" s="227" t="str">
        <f t="shared" si="325"/>
        <v>string</v>
      </c>
      <c r="H1040" s="227" t="str">
        <f t="shared" si="326"/>
        <v/>
      </c>
      <c r="I1040" s="227">
        <f t="shared" si="327"/>
        <v>9</v>
      </c>
      <c r="J1040" s="227" t="str">
        <f t="shared" si="328"/>
        <v/>
      </c>
      <c r="K1040" s="227" t="str">
        <f t="shared" si="329"/>
        <v/>
      </c>
      <c r="L1040" s="227" t="str">
        <f t="shared" si="330"/>
        <v/>
      </c>
      <c r="M1040" s="227" t="str">
        <f t="shared" si="331"/>
        <v/>
      </c>
    </row>
    <row r="1041" spans="1:13" x14ac:dyDescent="0.25">
      <c r="A1041" s="141" t="str">
        <f t="shared" si="332"/>
        <v xml:space="preserve">Fieldwork Responses; </v>
      </c>
      <c r="B1041" s="260" t="s">
        <v>302</v>
      </c>
      <c r="C1041" s="261" t="str">
        <f>VLOOKUP($B1041,MMnames,2,FALSE)</f>
        <v>Resolution of Problem Damage or Tampering</v>
      </c>
      <c r="D1041" s="262"/>
      <c r="E1041" s="262"/>
      <c r="F1041" s="263"/>
      <c r="G1041" s="263"/>
      <c r="H1041" s="263"/>
      <c r="I1041" s="263"/>
      <c r="J1041" s="263"/>
      <c r="K1041" s="263"/>
      <c r="L1041" s="263"/>
      <c r="M1041" s="263"/>
    </row>
    <row r="1042" spans="1:13" outlineLevel="1" x14ac:dyDescent="0.25">
      <c r="A1042" s="141" t="str">
        <f t="shared" si="332"/>
        <v xml:space="preserve">Fieldwork Responses; </v>
      </c>
      <c r="B1042" s="256" t="s">
        <v>302</v>
      </c>
      <c r="C1042" s="141" t="s">
        <v>109</v>
      </c>
      <c r="E1042" s="227" t="s">
        <v>110</v>
      </c>
      <c r="F1042" s="227" t="s">
        <v>102</v>
      </c>
      <c r="G1042" s="227" t="str">
        <f t="shared" ref="G1042:G1055" si="333">VLOOKUP(E1042,DI_schema,2,FALSE)</f>
        <v>string</v>
      </c>
      <c r="H1042" s="227">
        <f t="shared" ref="H1042:H1055" si="334">VLOOKUP($E1042,DI_schema,3,FALSE)</f>
        <v>11</v>
      </c>
      <c r="I1042" s="227" t="str">
        <f t="shared" ref="I1042:I1055" si="335">VLOOKUP($E1042,DI_schema,4,FALSE)</f>
        <v/>
      </c>
      <c r="J1042" s="227" t="str">
        <f t="shared" ref="J1042:J1055" si="336">VLOOKUP($E1042,DI_schema,5,FALSE)</f>
        <v/>
      </c>
      <c r="K1042" s="227" t="str">
        <f t="shared" ref="K1042:K1055" si="337">VLOOKUP($E1042,DI_schema,6,FALSE)</f>
        <v/>
      </c>
      <c r="L1042" s="227" t="str">
        <f t="shared" ref="L1042:L1055" si="338">VLOOKUP($E1042,DI_schema,7,FALSE)</f>
        <v/>
      </c>
      <c r="M1042" s="227" t="str">
        <f t="shared" ref="M1042:M1055" si="339">IF(LEN(VLOOKUP($E1042,DI_schema,8,FALSE))&gt;0,"Yes","")</f>
        <v/>
      </c>
    </row>
    <row r="1043" spans="1:13" outlineLevel="1" x14ac:dyDescent="0.25">
      <c r="A1043" s="141" t="str">
        <f t="shared" si="332"/>
        <v xml:space="preserve">Fieldwork Responses; </v>
      </c>
      <c r="B1043" s="256" t="s">
        <v>302</v>
      </c>
      <c r="E1043" s="227" t="s">
        <v>111</v>
      </c>
      <c r="F1043" s="227" t="s">
        <v>118</v>
      </c>
      <c r="G1043" s="227" t="str">
        <f t="shared" si="333"/>
        <v>string</v>
      </c>
      <c r="H1043" s="227" t="str">
        <f t="shared" si="334"/>
        <v/>
      </c>
      <c r="I1043" s="227">
        <f t="shared" si="335"/>
        <v>35</v>
      </c>
      <c r="J1043" s="227" t="str">
        <f t="shared" si="336"/>
        <v/>
      </c>
      <c r="K1043" s="227" t="str">
        <f t="shared" si="337"/>
        <v/>
      </c>
      <c r="L1043" s="227" t="str">
        <f t="shared" si="338"/>
        <v/>
      </c>
      <c r="M1043" s="227" t="str">
        <f t="shared" si="339"/>
        <v/>
      </c>
    </row>
    <row r="1044" spans="1:13" outlineLevel="1" x14ac:dyDescent="0.25">
      <c r="A1044" s="141" t="str">
        <f t="shared" si="332"/>
        <v xml:space="preserve">Fieldwork Responses; </v>
      </c>
      <c r="B1044" s="256" t="s">
        <v>302</v>
      </c>
      <c r="E1044" s="227" t="s">
        <v>300</v>
      </c>
      <c r="F1044" s="227" t="s">
        <v>102</v>
      </c>
      <c r="G1044" s="227" t="str">
        <f t="shared" si="333"/>
        <v>string</v>
      </c>
      <c r="H1044" s="227" t="str">
        <f t="shared" si="334"/>
        <v/>
      </c>
      <c r="I1044" s="227">
        <f t="shared" si="335"/>
        <v>3</v>
      </c>
      <c r="J1044" s="227" t="str">
        <f t="shared" si="336"/>
        <v/>
      </c>
      <c r="K1044" s="227" t="str">
        <f t="shared" si="337"/>
        <v/>
      </c>
      <c r="L1044" s="227" t="str">
        <f t="shared" si="338"/>
        <v/>
      </c>
      <c r="M1044" s="227" t="str">
        <f t="shared" si="339"/>
        <v/>
      </c>
    </row>
    <row r="1045" spans="1:13" outlineLevel="1" x14ac:dyDescent="0.25">
      <c r="A1045" s="141" t="str">
        <f t="shared" si="332"/>
        <v xml:space="preserve">Fieldwork Responses; </v>
      </c>
      <c r="B1045" s="256" t="s">
        <v>302</v>
      </c>
      <c r="E1045" s="227" t="s">
        <v>301</v>
      </c>
      <c r="F1045" s="227" t="s">
        <v>102</v>
      </c>
      <c r="G1045" s="227" t="str">
        <f t="shared" si="333"/>
        <v>date</v>
      </c>
      <c r="H1045" s="227" t="str">
        <f t="shared" si="334"/>
        <v/>
      </c>
      <c r="I1045" s="227" t="str">
        <f t="shared" si="335"/>
        <v/>
      </c>
      <c r="J1045" s="227" t="str">
        <f t="shared" si="336"/>
        <v/>
      </c>
      <c r="K1045" s="227" t="str">
        <f t="shared" si="337"/>
        <v/>
      </c>
      <c r="L1045" s="227" t="str">
        <f t="shared" si="338"/>
        <v/>
      </c>
      <c r="M1045" s="227" t="str">
        <f t="shared" si="339"/>
        <v/>
      </c>
    </row>
    <row r="1046" spans="1:13" outlineLevel="1" x14ac:dyDescent="0.25">
      <c r="A1046" s="141" t="str">
        <f t="shared" si="332"/>
        <v xml:space="preserve">Fieldwork Responses; </v>
      </c>
      <c r="B1046" s="256" t="s">
        <v>302</v>
      </c>
      <c r="E1046" s="227" t="s">
        <v>290</v>
      </c>
      <c r="F1046" s="227" t="s">
        <v>118</v>
      </c>
      <c r="G1046" s="227" t="str">
        <f t="shared" si="333"/>
        <v>string</v>
      </c>
      <c r="H1046" s="227" t="str">
        <f t="shared" si="334"/>
        <v/>
      </c>
      <c r="I1046" s="227">
        <f t="shared" si="335"/>
        <v>512</v>
      </c>
      <c r="J1046" s="227" t="str">
        <f t="shared" si="336"/>
        <v/>
      </c>
      <c r="K1046" s="227" t="str">
        <f t="shared" si="337"/>
        <v/>
      </c>
      <c r="L1046" s="227" t="str">
        <f t="shared" si="338"/>
        <v/>
      </c>
      <c r="M1046" s="227" t="str">
        <f t="shared" si="339"/>
        <v/>
      </c>
    </row>
    <row r="1047" spans="1:13" outlineLevel="1" x14ac:dyDescent="0.25">
      <c r="A1047" s="141" t="str">
        <f t="shared" si="332"/>
        <v xml:space="preserve">Fieldwork Responses; </v>
      </c>
      <c r="B1047" s="256" t="s">
        <v>302</v>
      </c>
      <c r="C1047" s="141" t="s">
        <v>178</v>
      </c>
      <c r="D1047" s="227" t="s">
        <v>118</v>
      </c>
      <c r="E1047" s="227" t="s">
        <v>162</v>
      </c>
      <c r="F1047" s="227" t="s">
        <v>118</v>
      </c>
      <c r="G1047" s="227" t="str">
        <f t="shared" si="333"/>
        <v>string</v>
      </c>
      <c r="H1047" s="227" t="str">
        <f t="shared" si="334"/>
        <v/>
      </c>
      <c r="I1047" s="227">
        <f t="shared" si="335"/>
        <v>70</v>
      </c>
      <c r="J1047" s="227" t="str">
        <f t="shared" si="336"/>
        <v/>
      </c>
      <c r="K1047" s="227" t="str">
        <f t="shared" si="337"/>
        <v/>
      </c>
      <c r="L1047" s="227" t="str">
        <f t="shared" si="338"/>
        <v/>
      </c>
      <c r="M1047" s="227" t="str">
        <f t="shared" si="339"/>
        <v/>
      </c>
    </row>
    <row r="1048" spans="1:13" outlineLevel="1" x14ac:dyDescent="0.25">
      <c r="A1048" s="141" t="str">
        <f t="shared" si="332"/>
        <v xml:space="preserve">Fieldwork Responses; </v>
      </c>
      <c r="B1048" s="256" t="s">
        <v>302</v>
      </c>
      <c r="C1048" s="258" t="s">
        <v>163</v>
      </c>
      <c r="D1048" s="227" t="s">
        <v>118</v>
      </c>
      <c r="E1048" s="227" t="s">
        <v>164</v>
      </c>
      <c r="F1048" s="227" t="s">
        <v>118</v>
      </c>
      <c r="G1048" s="227" t="str">
        <f t="shared" si="333"/>
        <v>string</v>
      </c>
      <c r="H1048" s="227" t="str">
        <f t="shared" si="334"/>
        <v/>
      </c>
      <c r="I1048" s="227">
        <f t="shared" si="335"/>
        <v>20</v>
      </c>
      <c r="J1048" s="227" t="str">
        <f t="shared" si="336"/>
        <v/>
      </c>
      <c r="K1048" s="227" t="str">
        <f t="shared" si="337"/>
        <v/>
      </c>
      <c r="L1048" s="227" t="str">
        <f t="shared" si="338"/>
        <v/>
      </c>
      <c r="M1048" s="227" t="str">
        <f t="shared" si="339"/>
        <v/>
      </c>
    </row>
    <row r="1049" spans="1:13" outlineLevel="1" x14ac:dyDescent="0.25">
      <c r="A1049" s="141" t="str">
        <f t="shared" si="332"/>
        <v xml:space="preserve">Fieldwork Responses; </v>
      </c>
      <c r="B1049" s="256" t="s">
        <v>302</v>
      </c>
      <c r="C1049" s="258"/>
      <c r="E1049" s="227" t="s">
        <v>165</v>
      </c>
      <c r="F1049" s="227" t="s">
        <v>118</v>
      </c>
      <c r="G1049" s="227" t="str">
        <f t="shared" si="333"/>
        <v>string</v>
      </c>
      <c r="H1049" s="227" t="str">
        <f t="shared" si="334"/>
        <v/>
      </c>
      <c r="I1049" s="227">
        <f t="shared" si="335"/>
        <v>10</v>
      </c>
      <c r="J1049" s="227" t="str">
        <f t="shared" si="336"/>
        <v/>
      </c>
      <c r="K1049" s="227" t="str">
        <f t="shared" si="337"/>
        <v/>
      </c>
      <c r="L1049" s="227" t="str">
        <f t="shared" si="338"/>
        <v/>
      </c>
      <c r="M1049" s="227" t="str">
        <f t="shared" si="339"/>
        <v/>
      </c>
    </row>
    <row r="1050" spans="1:13" outlineLevel="1" x14ac:dyDescent="0.25">
      <c r="A1050" s="141" t="str">
        <f t="shared" si="332"/>
        <v xml:space="preserve">Fieldwork Responses; </v>
      </c>
      <c r="B1050" s="256" t="s">
        <v>302</v>
      </c>
      <c r="C1050" s="258" t="s">
        <v>166</v>
      </c>
      <c r="D1050" s="227" t="s">
        <v>118</v>
      </c>
      <c r="E1050" s="227" t="s">
        <v>164</v>
      </c>
      <c r="F1050" s="227" t="s">
        <v>118</v>
      </c>
      <c r="G1050" s="227" t="str">
        <f t="shared" si="333"/>
        <v>string</v>
      </c>
      <c r="H1050" s="227" t="str">
        <f t="shared" si="334"/>
        <v/>
      </c>
      <c r="I1050" s="227">
        <f t="shared" si="335"/>
        <v>20</v>
      </c>
      <c r="J1050" s="227" t="str">
        <f t="shared" si="336"/>
        <v/>
      </c>
      <c r="K1050" s="227" t="str">
        <f t="shared" si="337"/>
        <v/>
      </c>
      <c r="L1050" s="227" t="str">
        <f t="shared" si="338"/>
        <v/>
      </c>
      <c r="M1050" s="227" t="str">
        <f t="shared" si="339"/>
        <v/>
      </c>
    </row>
    <row r="1051" spans="1:13" outlineLevel="1" x14ac:dyDescent="0.25">
      <c r="A1051" s="141" t="str">
        <f t="shared" si="332"/>
        <v xml:space="preserve">Fieldwork Responses; </v>
      </c>
      <c r="B1051" s="256" t="s">
        <v>302</v>
      </c>
      <c r="C1051" s="258"/>
      <c r="E1051" s="227" t="s">
        <v>165</v>
      </c>
      <c r="F1051" s="227" t="s">
        <v>118</v>
      </c>
      <c r="G1051" s="227" t="str">
        <f t="shared" si="333"/>
        <v>string</v>
      </c>
      <c r="H1051" s="227" t="str">
        <f t="shared" si="334"/>
        <v/>
      </c>
      <c r="I1051" s="227">
        <f t="shared" si="335"/>
        <v>10</v>
      </c>
      <c r="J1051" s="227" t="str">
        <f t="shared" si="336"/>
        <v/>
      </c>
      <c r="K1051" s="227" t="str">
        <f t="shared" si="337"/>
        <v/>
      </c>
      <c r="L1051" s="227" t="str">
        <f t="shared" si="338"/>
        <v/>
      </c>
      <c r="M1051" s="227" t="str">
        <f t="shared" si="339"/>
        <v/>
      </c>
    </row>
    <row r="1052" spans="1:13" outlineLevel="1" x14ac:dyDescent="0.25">
      <c r="A1052" s="141" t="str">
        <f t="shared" si="332"/>
        <v xml:space="preserve">Fieldwork Responses; </v>
      </c>
      <c r="B1052" s="256" t="s">
        <v>302</v>
      </c>
      <c r="C1052" s="258" t="s">
        <v>167</v>
      </c>
      <c r="D1052" s="227" t="s">
        <v>118</v>
      </c>
      <c r="E1052" s="227" t="s">
        <v>164</v>
      </c>
      <c r="F1052" s="227" t="s">
        <v>118</v>
      </c>
      <c r="G1052" s="227" t="str">
        <f t="shared" si="333"/>
        <v>string</v>
      </c>
      <c r="H1052" s="227" t="str">
        <f t="shared" si="334"/>
        <v/>
      </c>
      <c r="I1052" s="227">
        <f t="shared" si="335"/>
        <v>20</v>
      </c>
      <c r="J1052" s="227" t="str">
        <f t="shared" si="336"/>
        <v/>
      </c>
      <c r="K1052" s="227" t="str">
        <f t="shared" si="337"/>
        <v/>
      </c>
      <c r="L1052" s="227" t="str">
        <f t="shared" si="338"/>
        <v/>
      </c>
      <c r="M1052" s="227" t="str">
        <f t="shared" si="339"/>
        <v/>
      </c>
    </row>
    <row r="1053" spans="1:13" outlineLevel="1" x14ac:dyDescent="0.25">
      <c r="A1053" s="141" t="str">
        <f t="shared" si="332"/>
        <v xml:space="preserve">Fieldwork Responses; </v>
      </c>
      <c r="B1053" s="256" t="s">
        <v>302</v>
      </c>
      <c r="E1053" s="227" t="s">
        <v>165</v>
      </c>
      <c r="F1053" s="227" t="s">
        <v>118</v>
      </c>
      <c r="G1053" s="227" t="str">
        <f t="shared" si="333"/>
        <v>string</v>
      </c>
      <c r="H1053" s="227" t="str">
        <f t="shared" si="334"/>
        <v/>
      </c>
      <c r="I1053" s="227">
        <f t="shared" si="335"/>
        <v>10</v>
      </c>
      <c r="J1053" s="227" t="str">
        <f t="shared" si="336"/>
        <v/>
      </c>
      <c r="K1053" s="227" t="str">
        <f t="shared" si="337"/>
        <v/>
      </c>
      <c r="L1053" s="227" t="str">
        <f t="shared" si="338"/>
        <v/>
      </c>
      <c r="M1053" s="227" t="str">
        <f t="shared" si="339"/>
        <v/>
      </c>
    </row>
    <row r="1054" spans="1:13" outlineLevel="1" x14ac:dyDescent="0.25">
      <c r="A1054" s="141" t="str">
        <f t="shared" si="332"/>
        <v xml:space="preserve">Fieldwork Responses; </v>
      </c>
      <c r="B1054" s="256" t="s">
        <v>302</v>
      </c>
      <c r="C1054" s="141" t="s">
        <v>179</v>
      </c>
      <c r="D1054" s="227" t="s">
        <v>118</v>
      </c>
      <c r="E1054" s="264" t="s">
        <v>180</v>
      </c>
      <c r="F1054" s="227" t="s">
        <v>118</v>
      </c>
      <c r="G1054" s="227" t="str">
        <f t="shared" si="333"/>
        <v>string</v>
      </c>
      <c r="H1054" s="227" t="str">
        <f t="shared" si="334"/>
        <v/>
      </c>
      <c r="I1054" s="227">
        <f t="shared" si="335"/>
        <v>15</v>
      </c>
      <c r="J1054" s="227" t="str">
        <f t="shared" si="336"/>
        <v/>
      </c>
      <c r="K1054" s="227" t="str">
        <f t="shared" si="337"/>
        <v/>
      </c>
      <c r="L1054" s="227" t="str">
        <f t="shared" si="338"/>
        <v/>
      </c>
      <c r="M1054" s="227" t="str">
        <f t="shared" si="339"/>
        <v/>
      </c>
    </row>
    <row r="1055" spans="1:13" outlineLevel="1" x14ac:dyDescent="0.25">
      <c r="A1055" s="141" t="str">
        <f t="shared" si="332"/>
        <v xml:space="preserve">Fieldwork Responses; </v>
      </c>
      <c r="B1055" s="256" t="s">
        <v>302</v>
      </c>
      <c r="E1055" s="264" t="s">
        <v>181</v>
      </c>
      <c r="F1055" s="227" t="s">
        <v>102</v>
      </c>
      <c r="G1055" s="227" t="str">
        <f t="shared" si="333"/>
        <v>string</v>
      </c>
      <c r="H1055" s="227" t="str">
        <f t="shared" si="334"/>
        <v/>
      </c>
      <c r="I1055" s="227">
        <f t="shared" si="335"/>
        <v>9</v>
      </c>
      <c r="J1055" s="227" t="str">
        <f t="shared" si="336"/>
        <v/>
      </c>
      <c r="K1055" s="227" t="str">
        <f t="shared" si="337"/>
        <v/>
      </c>
      <c r="L1055" s="227" t="str">
        <f t="shared" si="338"/>
        <v/>
      </c>
      <c r="M1055" s="227" t="str">
        <f t="shared" si="339"/>
        <v/>
      </c>
    </row>
    <row r="1056" spans="1:13" x14ac:dyDescent="0.25">
      <c r="A1056" s="141" t="str">
        <f t="shared" si="332"/>
        <v xml:space="preserve">Meter Reading Related; </v>
      </c>
      <c r="B1056" s="260" t="s">
        <v>303</v>
      </c>
      <c r="C1056" s="261" t="str">
        <f>VLOOKUP($B1056,MMnames,2,FALSE)</f>
        <v>Validated Non Interval Readings Scheduled</v>
      </c>
      <c r="D1056" s="262"/>
      <c r="E1056" s="262"/>
      <c r="F1056" s="263"/>
      <c r="G1056" s="263"/>
      <c r="H1056" s="263"/>
      <c r="I1056" s="263"/>
      <c r="J1056" s="263"/>
      <c r="K1056" s="263"/>
      <c r="L1056" s="263"/>
      <c r="M1056" s="263"/>
    </row>
    <row r="1057" spans="1:13" outlineLevel="1" x14ac:dyDescent="0.25">
      <c r="A1057" s="141" t="str">
        <f t="shared" si="332"/>
        <v xml:space="preserve">Meter Reading Related; </v>
      </c>
      <c r="B1057" s="256" t="s">
        <v>303</v>
      </c>
      <c r="C1057" s="141" t="s">
        <v>109</v>
      </c>
      <c r="E1057" s="227" t="s">
        <v>110</v>
      </c>
      <c r="F1057" s="227" t="s">
        <v>102</v>
      </c>
      <c r="G1057" s="227" t="str">
        <f t="shared" ref="G1057:G1082" si="340">VLOOKUP(E1057,DI_schema,2,FALSE)</f>
        <v>string</v>
      </c>
      <c r="H1057" s="227">
        <f t="shared" ref="H1057:H1082" si="341">VLOOKUP($E1057,DI_schema,3,FALSE)</f>
        <v>11</v>
      </c>
      <c r="I1057" s="227" t="str">
        <f t="shared" ref="I1057:I1082" si="342">VLOOKUP($E1057,DI_schema,4,FALSE)</f>
        <v/>
      </c>
      <c r="J1057" s="227" t="str">
        <f t="shared" ref="J1057:J1082" si="343">VLOOKUP($E1057,DI_schema,5,FALSE)</f>
        <v/>
      </c>
      <c r="K1057" s="227" t="str">
        <f t="shared" ref="K1057:K1082" si="344">VLOOKUP($E1057,DI_schema,6,FALSE)</f>
        <v/>
      </c>
      <c r="L1057" s="227" t="str">
        <f t="shared" ref="L1057:L1082" si="345">VLOOKUP($E1057,DI_schema,7,FALSE)</f>
        <v/>
      </c>
      <c r="M1057" s="227" t="str">
        <f t="shared" ref="M1057:M1082" si="346">IF(LEN(VLOOKUP($E1057,DI_schema,8,FALSE))&gt;0,"Yes","")</f>
        <v/>
      </c>
    </row>
    <row r="1058" spans="1:13" outlineLevel="1" x14ac:dyDescent="0.25">
      <c r="A1058" s="141" t="str">
        <f t="shared" si="332"/>
        <v xml:space="preserve">Meter Reading Related; </v>
      </c>
      <c r="B1058" s="256" t="s">
        <v>303</v>
      </c>
      <c r="E1058" s="227" t="s">
        <v>111</v>
      </c>
      <c r="F1058" s="227" t="s">
        <v>118</v>
      </c>
      <c r="G1058" s="227" t="str">
        <f t="shared" si="340"/>
        <v>string</v>
      </c>
      <c r="H1058" s="227" t="str">
        <f t="shared" si="341"/>
        <v/>
      </c>
      <c r="I1058" s="227">
        <f t="shared" si="342"/>
        <v>35</v>
      </c>
      <c r="J1058" s="227" t="str">
        <f t="shared" si="343"/>
        <v/>
      </c>
      <c r="K1058" s="227" t="str">
        <f t="shared" si="344"/>
        <v/>
      </c>
      <c r="L1058" s="227" t="str">
        <f t="shared" si="345"/>
        <v/>
      </c>
      <c r="M1058" s="227" t="str">
        <f t="shared" si="346"/>
        <v/>
      </c>
    </row>
    <row r="1059" spans="1:13" outlineLevel="1" x14ac:dyDescent="0.25">
      <c r="A1059" s="141" t="str">
        <f t="shared" si="332"/>
        <v xml:space="preserve">Meter Reading Related; </v>
      </c>
      <c r="B1059" s="256" t="s">
        <v>303</v>
      </c>
      <c r="E1059" s="227" t="s">
        <v>304</v>
      </c>
      <c r="F1059" s="227" t="s">
        <v>102</v>
      </c>
      <c r="G1059" s="227" t="str">
        <f t="shared" si="340"/>
        <v>string</v>
      </c>
      <c r="H1059" s="227" t="str">
        <f t="shared" si="341"/>
        <v/>
      </c>
      <c r="I1059" s="227">
        <f t="shared" si="342"/>
        <v>35</v>
      </c>
      <c r="J1059" s="227" t="str">
        <f t="shared" si="343"/>
        <v/>
      </c>
      <c r="K1059" s="227" t="str">
        <f t="shared" si="344"/>
        <v/>
      </c>
      <c r="L1059" s="227" t="str">
        <f t="shared" si="345"/>
        <v/>
      </c>
      <c r="M1059" s="227" t="str">
        <f t="shared" si="346"/>
        <v/>
      </c>
    </row>
    <row r="1060" spans="1:13" outlineLevel="1" x14ac:dyDescent="0.25">
      <c r="A1060" s="141" t="str">
        <f t="shared" si="332"/>
        <v xml:space="preserve">Meter Reading Related; </v>
      </c>
      <c r="B1060" s="256" t="s">
        <v>303</v>
      </c>
      <c r="E1060" s="227" t="s">
        <v>242</v>
      </c>
      <c r="F1060" s="227" t="s">
        <v>102</v>
      </c>
      <c r="G1060" s="227" t="str">
        <f t="shared" si="340"/>
        <v>string</v>
      </c>
      <c r="H1060" s="227" t="str">
        <f t="shared" si="341"/>
        <v/>
      </c>
      <c r="I1060" s="227">
        <f t="shared" si="342"/>
        <v>3</v>
      </c>
      <c r="J1060" s="227" t="str">
        <f t="shared" si="343"/>
        <v/>
      </c>
      <c r="K1060" s="227" t="str">
        <f t="shared" si="344"/>
        <v/>
      </c>
      <c r="L1060" s="227" t="str">
        <f t="shared" si="345"/>
        <v/>
      </c>
      <c r="M1060" s="227" t="str">
        <f t="shared" si="346"/>
        <v/>
      </c>
    </row>
    <row r="1061" spans="1:13" outlineLevel="1" x14ac:dyDescent="0.25">
      <c r="A1061" s="141" t="str">
        <f t="shared" si="332"/>
        <v xml:space="preserve">Meter Reading Related; </v>
      </c>
      <c r="B1061" s="256" t="s">
        <v>303</v>
      </c>
      <c r="E1061" s="227" t="s">
        <v>235</v>
      </c>
      <c r="F1061" s="227" t="s">
        <v>102</v>
      </c>
      <c r="G1061" s="227" t="str">
        <f t="shared" si="340"/>
        <v>string</v>
      </c>
      <c r="H1061" s="227" t="str">
        <f t="shared" si="341"/>
        <v/>
      </c>
      <c r="I1061" s="227">
        <f t="shared" si="342"/>
        <v>4</v>
      </c>
      <c r="J1061" s="227" t="str">
        <f t="shared" si="343"/>
        <v/>
      </c>
      <c r="K1061" s="227" t="str">
        <f t="shared" si="344"/>
        <v/>
      </c>
      <c r="L1061" s="227" t="str">
        <f t="shared" si="345"/>
        <v/>
      </c>
      <c r="M1061" s="227" t="str">
        <f t="shared" si="346"/>
        <v/>
      </c>
    </row>
    <row r="1062" spans="1:13" outlineLevel="1" x14ac:dyDescent="0.25">
      <c r="A1062" s="141" t="str">
        <f t="shared" si="332"/>
        <v xml:space="preserve">Meter Reading Related; </v>
      </c>
      <c r="B1062" s="256" t="s">
        <v>303</v>
      </c>
      <c r="E1062" s="227" t="s">
        <v>223</v>
      </c>
      <c r="F1062" s="227" t="s">
        <v>102</v>
      </c>
      <c r="G1062" s="227" t="str">
        <f t="shared" si="340"/>
        <v>string</v>
      </c>
      <c r="H1062" s="227" t="str">
        <f t="shared" si="341"/>
        <v/>
      </c>
      <c r="I1062" s="227">
        <f t="shared" si="342"/>
        <v>2</v>
      </c>
      <c r="J1062" s="227" t="str">
        <f t="shared" si="343"/>
        <v/>
      </c>
      <c r="K1062" s="227" t="str">
        <f t="shared" si="344"/>
        <v/>
      </c>
      <c r="L1062" s="227" t="str">
        <f t="shared" si="345"/>
        <v/>
      </c>
      <c r="M1062" s="227" t="str">
        <f t="shared" si="346"/>
        <v/>
      </c>
    </row>
    <row r="1063" spans="1:13" outlineLevel="1" x14ac:dyDescent="0.25">
      <c r="A1063" s="141" t="str">
        <f t="shared" si="332"/>
        <v xml:space="preserve">Meter Reading Related; </v>
      </c>
      <c r="B1063" s="256" t="s">
        <v>303</v>
      </c>
      <c r="E1063" s="227" t="s">
        <v>294</v>
      </c>
      <c r="F1063" s="227" t="s">
        <v>102</v>
      </c>
      <c r="G1063" s="227" t="str">
        <f t="shared" si="340"/>
        <v>date</v>
      </c>
      <c r="H1063" s="227" t="str">
        <f t="shared" si="341"/>
        <v/>
      </c>
      <c r="I1063" s="227" t="str">
        <f t="shared" si="342"/>
        <v/>
      </c>
      <c r="J1063" s="227" t="str">
        <f t="shared" si="343"/>
        <v/>
      </c>
      <c r="K1063" s="227" t="str">
        <f t="shared" si="344"/>
        <v/>
      </c>
      <c r="L1063" s="227" t="str">
        <f t="shared" si="345"/>
        <v/>
      </c>
      <c r="M1063" s="227" t="str">
        <f t="shared" si="346"/>
        <v/>
      </c>
    </row>
    <row r="1064" spans="1:13" outlineLevel="1" x14ac:dyDescent="0.25">
      <c r="A1064" s="141" t="str">
        <f t="shared" si="332"/>
        <v xml:space="preserve">Meter Reading Related; </v>
      </c>
      <c r="B1064" s="256" t="s">
        <v>303</v>
      </c>
      <c r="C1064" s="141" t="s">
        <v>305</v>
      </c>
      <c r="D1064" s="227" t="s">
        <v>189</v>
      </c>
      <c r="E1064" s="227" t="s">
        <v>185</v>
      </c>
      <c r="F1064" s="227" t="s">
        <v>102</v>
      </c>
      <c r="G1064" s="227" t="str">
        <f t="shared" si="340"/>
        <v>string</v>
      </c>
      <c r="H1064" s="227" t="str">
        <f t="shared" si="341"/>
        <v/>
      </c>
      <c r="I1064" s="227">
        <f t="shared" si="342"/>
        <v>10</v>
      </c>
      <c r="J1064" s="227" t="str">
        <f t="shared" si="343"/>
        <v/>
      </c>
      <c r="K1064" s="227" t="str">
        <f t="shared" si="344"/>
        <v/>
      </c>
      <c r="L1064" s="227" t="str">
        <f t="shared" si="345"/>
        <v/>
      </c>
      <c r="M1064" s="227" t="str">
        <f t="shared" si="346"/>
        <v/>
      </c>
    </row>
    <row r="1065" spans="1:13" outlineLevel="1" x14ac:dyDescent="0.25">
      <c r="A1065" s="141" t="str">
        <f t="shared" si="332"/>
        <v xml:space="preserve">Meter Reading Related; </v>
      </c>
      <c r="B1065" s="256" t="s">
        <v>303</v>
      </c>
      <c r="E1065" s="227" t="s">
        <v>243</v>
      </c>
      <c r="F1065" s="227" t="s">
        <v>102</v>
      </c>
      <c r="G1065" s="227" t="str">
        <f t="shared" si="340"/>
        <v>date</v>
      </c>
      <c r="H1065" s="227" t="str">
        <f t="shared" si="341"/>
        <v/>
      </c>
      <c r="I1065" s="227" t="str">
        <f t="shared" si="342"/>
        <v/>
      </c>
      <c r="J1065" s="227" t="str">
        <f t="shared" si="343"/>
        <v/>
      </c>
      <c r="K1065" s="227" t="str">
        <f t="shared" si="344"/>
        <v/>
      </c>
      <c r="L1065" s="227" t="str">
        <f t="shared" si="345"/>
        <v/>
      </c>
      <c r="M1065" s="227" t="str">
        <f t="shared" si="346"/>
        <v/>
      </c>
    </row>
    <row r="1066" spans="1:13" outlineLevel="1" x14ac:dyDescent="0.25">
      <c r="A1066" s="141" t="str">
        <f t="shared" si="332"/>
        <v xml:space="preserve">Meter Reading Related; </v>
      </c>
      <c r="B1066" s="256" t="s">
        <v>303</v>
      </c>
      <c r="E1066" s="227" t="s">
        <v>306</v>
      </c>
      <c r="F1066" s="227" t="s">
        <v>118</v>
      </c>
      <c r="G1066" s="227" t="str">
        <f t="shared" si="340"/>
        <v>decimal</v>
      </c>
      <c r="H1066" s="227" t="str">
        <f t="shared" si="341"/>
        <v/>
      </c>
      <c r="I1066" s="227" t="str">
        <f t="shared" si="342"/>
        <v/>
      </c>
      <c r="J1066" s="227" t="str">
        <f t="shared" si="343"/>
        <v/>
      </c>
      <c r="K1066" s="227">
        <f t="shared" si="344"/>
        <v>15</v>
      </c>
      <c r="L1066" s="227">
        <f t="shared" si="345"/>
        <v>8</v>
      </c>
      <c r="M1066" s="227" t="str">
        <f t="shared" si="346"/>
        <v/>
      </c>
    </row>
    <row r="1067" spans="1:13" outlineLevel="1" x14ac:dyDescent="0.25">
      <c r="A1067" s="141" t="str">
        <f t="shared" si="332"/>
        <v xml:space="preserve">Meter Reading Related; </v>
      </c>
      <c r="B1067" s="256" t="s">
        <v>303</v>
      </c>
      <c r="E1067" s="227" t="s">
        <v>307</v>
      </c>
      <c r="F1067" s="227" t="s">
        <v>118</v>
      </c>
      <c r="G1067" s="227" t="str">
        <f t="shared" si="340"/>
        <v>decimal</v>
      </c>
      <c r="H1067" s="227" t="str">
        <f t="shared" si="341"/>
        <v/>
      </c>
      <c r="I1067" s="227" t="str">
        <f t="shared" si="342"/>
        <v/>
      </c>
      <c r="J1067" s="227" t="str">
        <f t="shared" si="343"/>
        <v/>
      </c>
      <c r="K1067" s="227">
        <f t="shared" si="344"/>
        <v>15</v>
      </c>
      <c r="L1067" s="227">
        <f t="shared" si="345"/>
        <v>8</v>
      </c>
      <c r="M1067" s="227" t="str">
        <f t="shared" si="346"/>
        <v/>
      </c>
    </row>
    <row r="1068" spans="1:13" outlineLevel="1" x14ac:dyDescent="0.25">
      <c r="A1068" s="141" t="str">
        <f t="shared" si="332"/>
        <v xml:space="preserve">Meter Reading Related; </v>
      </c>
      <c r="B1068" s="256" t="s">
        <v>303</v>
      </c>
      <c r="C1068" s="141" t="s">
        <v>308</v>
      </c>
      <c r="D1068" s="227" t="s">
        <v>183</v>
      </c>
      <c r="E1068" s="227" t="s">
        <v>180</v>
      </c>
      <c r="F1068" s="227" t="s">
        <v>118</v>
      </c>
      <c r="G1068" s="227" t="str">
        <f t="shared" si="340"/>
        <v>string</v>
      </c>
      <c r="H1068" s="227" t="str">
        <f t="shared" si="341"/>
        <v/>
      </c>
      <c r="I1068" s="227">
        <f t="shared" si="342"/>
        <v>15</v>
      </c>
      <c r="J1068" s="227" t="str">
        <f t="shared" si="343"/>
        <v/>
      </c>
      <c r="K1068" s="227" t="str">
        <f t="shared" si="344"/>
        <v/>
      </c>
      <c r="L1068" s="227" t="str">
        <f t="shared" si="345"/>
        <v/>
      </c>
      <c r="M1068" s="227" t="str">
        <f t="shared" si="346"/>
        <v/>
      </c>
    </row>
    <row r="1069" spans="1:13" outlineLevel="1" x14ac:dyDescent="0.25">
      <c r="A1069" s="141" t="str">
        <f t="shared" si="332"/>
        <v xml:space="preserve">Meter Reading Related; </v>
      </c>
      <c r="B1069" s="256" t="s">
        <v>303</v>
      </c>
      <c r="E1069" s="227" t="s">
        <v>181</v>
      </c>
      <c r="F1069" s="227" t="s">
        <v>102</v>
      </c>
      <c r="G1069" s="227" t="str">
        <f t="shared" si="340"/>
        <v>string</v>
      </c>
      <c r="H1069" s="227" t="str">
        <f t="shared" si="341"/>
        <v/>
      </c>
      <c r="I1069" s="227">
        <f t="shared" si="342"/>
        <v>9</v>
      </c>
      <c r="J1069" s="227" t="str">
        <f t="shared" si="343"/>
        <v/>
      </c>
      <c r="K1069" s="227" t="str">
        <f t="shared" si="344"/>
        <v/>
      </c>
      <c r="L1069" s="227" t="str">
        <f t="shared" si="345"/>
        <v/>
      </c>
      <c r="M1069" s="227" t="str">
        <f t="shared" si="346"/>
        <v/>
      </c>
    </row>
    <row r="1070" spans="1:13" outlineLevel="1" x14ac:dyDescent="0.25">
      <c r="A1070" s="141" t="str">
        <f t="shared" si="332"/>
        <v xml:space="preserve">Meter Reading Related; </v>
      </c>
      <c r="B1070" s="256" t="s">
        <v>303</v>
      </c>
      <c r="C1070" s="258" t="s">
        <v>182</v>
      </c>
      <c r="D1070" s="227" t="s">
        <v>183</v>
      </c>
      <c r="E1070" s="227" t="s">
        <v>184</v>
      </c>
      <c r="F1070" s="227" t="s">
        <v>102</v>
      </c>
      <c r="G1070" s="227" t="str">
        <f t="shared" si="340"/>
        <v>string</v>
      </c>
      <c r="H1070" s="227" t="str">
        <f t="shared" si="341"/>
        <v/>
      </c>
      <c r="I1070" s="227">
        <f t="shared" si="342"/>
        <v>3</v>
      </c>
      <c r="J1070" s="227" t="str">
        <f t="shared" si="343"/>
        <v/>
      </c>
      <c r="K1070" s="227" t="str">
        <f t="shared" si="344"/>
        <v/>
      </c>
      <c r="L1070" s="227" t="str">
        <f t="shared" si="345"/>
        <v/>
      </c>
      <c r="M1070" s="227" t="str">
        <f t="shared" si="346"/>
        <v/>
      </c>
    </row>
    <row r="1071" spans="1:13" outlineLevel="1" x14ac:dyDescent="0.25">
      <c r="A1071" s="141" t="str">
        <f t="shared" si="332"/>
        <v xml:space="preserve">Meter Reading Related; </v>
      </c>
      <c r="B1071" s="256" t="s">
        <v>303</v>
      </c>
      <c r="E1071" s="227" t="s">
        <v>185</v>
      </c>
      <c r="F1071" s="227" t="s">
        <v>102</v>
      </c>
      <c r="G1071" s="227" t="str">
        <f t="shared" si="340"/>
        <v>string</v>
      </c>
      <c r="H1071" s="227" t="str">
        <f t="shared" si="341"/>
        <v/>
      </c>
      <c r="I1071" s="227">
        <f t="shared" si="342"/>
        <v>10</v>
      </c>
      <c r="J1071" s="227" t="str">
        <f t="shared" si="343"/>
        <v/>
      </c>
      <c r="K1071" s="227" t="str">
        <f t="shared" si="344"/>
        <v/>
      </c>
      <c r="L1071" s="227" t="str">
        <f t="shared" si="345"/>
        <v/>
      </c>
      <c r="M1071" s="227" t="str">
        <f t="shared" si="346"/>
        <v/>
      </c>
    </row>
    <row r="1072" spans="1:13" outlineLevel="1" x14ac:dyDescent="0.25">
      <c r="A1072" s="141" t="str">
        <f t="shared" si="332"/>
        <v xml:space="preserve">Meter Reading Related; </v>
      </c>
      <c r="B1072" s="256" t="s">
        <v>303</v>
      </c>
      <c r="E1072" s="227" t="s">
        <v>309</v>
      </c>
      <c r="F1072" s="227" t="s">
        <v>102</v>
      </c>
      <c r="G1072" s="227" t="str">
        <f t="shared" si="340"/>
        <v>string</v>
      </c>
      <c r="H1072" s="227" t="str">
        <f t="shared" si="341"/>
        <v/>
      </c>
      <c r="I1072" s="227">
        <f t="shared" si="342"/>
        <v>3</v>
      </c>
      <c r="J1072" s="227" t="str">
        <f t="shared" si="343"/>
        <v/>
      </c>
      <c r="K1072" s="227" t="str">
        <f t="shared" si="344"/>
        <v/>
      </c>
      <c r="L1072" s="227" t="str">
        <f t="shared" si="345"/>
        <v/>
      </c>
      <c r="M1072" s="227" t="str">
        <f t="shared" si="346"/>
        <v/>
      </c>
    </row>
    <row r="1073" spans="1:13" outlineLevel="1" x14ac:dyDescent="0.25">
      <c r="A1073" s="141" t="str">
        <f t="shared" si="332"/>
        <v xml:space="preserve">Meter Reading Related; </v>
      </c>
      <c r="B1073" s="256" t="s">
        <v>303</v>
      </c>
      <c r="E1073" s="227" t="s">
        <v>310</v>
      </c>
      <c r="F1073" s="227" t="s">
        <v>102</v>
      </c>
      <c r="G1073" s="227" t="str">
        <f t="shared" si="340"/>
        <v>decimal</v>
      </c>
      <c r="H1073" s="227" t="str">
        <f t="shared" si="341"/>
        <v/>
      </c>
      <c r="I1073" s="227" t="str">
        <f t="shared" si="342"/>
        <v/>
      </c>
      <c r="J1073" s="227" t="str">
        <f t="shared" si="343"/>
        <v/>
      </c>
      <c r="K1073" s="227">
        <f t="shared" si="344"/>
        <v>12</v>
      </c>
      <c r="L1073" s="227">
        <f t="shared" si="345"/>
        <v>5</v>
      </c>
      <c r="M1073" s="227" t="str">
        <f t="shared" si="346"/>
        <v/>
      </c>
    </row>
    <row r="1074" spans="1:13" outlineLevel="1" x14ac:dyDescent="0.25">
      <c r="A1074" s="141" t="str">
        <f t="shared" si="332"/>
        <v xml:space="preserve">Meter Reading Related; </v>
      </c>
      <c r="B1074" s="256" t="s">
        <v>303</v>
      </c>
      <c r="E1074" s="227" t="s">
        <v>186</v>
      </c>
      <c r="F1074" s="227" t="s">
        <v>102</v>
      </c>
      <c r="G1074" s="227" t="str">
        <f t="shared" si="340"/>
        <v>decimal</v>
      </c>
      <c r="H1074" s="227" t="str">
        <f t="shared" si="341"/>
        <v/>
      </c>
      <c r="I1074" s="227" t="str">
        <f t="shared" si="342"/>
        <v/>
      </c>
      <c r="J1074" s="227" t="str">
        <f t="shared" si="343"/>
        <v/>
      </c>
      <c r="K1074" s="227">
        <f t="shared" si="344"/>
        <v>15</v>
      </c>
      <c r="L1074" s="227">
        <f t="shared" si="345"/>
        <v>3</v>
      </c>
      <c r="M1074" s="227" t="str">
        <f t="shared" si="346"/>
        <v/>
      </c>
    </row>
    <row r="1075" spans="1:13" outlineLevel="1" x14ac:dyDescent="0.25">
      <c r="A1075" s="141" t="str">
        <f t="shared" si="332"/>
        <v xml:space="preserve">Meter Reading Related; </v>
      </c>
      <c r="B1075" s="256" t="s">
        <v>303</v>
      </c>
      <c r="E1075" s="227" t="s">
        <v>219</v>
      </c>
      <c r="F1075" s="227" t="s">
        <v>102</v>
      </c>
      <c r="G1075" s="227" t="str">
        <f t="shared" si="340"/>
        <v>string</v>
      </c>
      <c r="H1075" s="227" t="str">
        <f t="shared" si="341"/>
        <v/>
      </c>
      <c r="I1075" s="227">
        <f t="shared" si="342"/>
        <v>2</v>
      </c>
      <c r="J1075" s="227" t="str">
        <f t="shared" si="343"/>
        <v/>
      </c>
      <c r="K1075" s="227" t="str">
        <f t="shared" si="344"/>
        <v/>
      </c>
      <c r="L1075" s="227" t="str">
        <f t="shared" si="345"/>
        <v/>
      </c>
      <c r="M1075" s="227" t="str">
        <f t="shared" si="346"/>
        <v/>
      </c>
    </row>
    <row r="1076" spans="1:13" outlineLevel="1" x14ac:dyDescent="0.25">
      <c r="A1076" s="141"/>
      <c r="B1076" s="256" t="s">
        <v>303</v>
      </c>
      <c r="E1076" s="227" t="s">
        <v>221</v>
      </c>
      <c r="F1076" s="227" t="s">
        <v>102</v>
      </c>
      <c r="G1076" s="227" t="str">
        <f t="shared" si="340"/>
        <v>string</v>
      </c>
      <c r="H1076" s="227" t="str">
        <f t="shared" si="341"/>
        <v/>
      </c>
      <c r="I1076" s="227">
        <f t="shared" si="342"/>
        <v>2</v>
      </c>
      <c r="J1076" s="227" t="str">
        <f t="shared" si="343"/>
        <v/>
      </c>
      <c r="K1076" s="227" t="str">
        <f t="shared" si="344"/>
        <v/>
      </c>
      <c r="L1076" s="227" t="str">
        <f t="shared" si="345"/>
        <v/>
      </c>
      <c r="M1076" s="227" t="str">
        <f t="shared" si="346"/>
        <v/>
      </c>
    </row>
    <row r="1077" spans="1:13" outlineLevel="1" collapsed="1" x14ac:dyDescent="0.25">
      <c r="A1077" s="141" t="str">
        <f t="shared" si="332"/>
        <v xml:space="preserve">Meter Reading Related; </v>
      </c>
      <c r="B1077" s="256" t="s">
        <v>303</v>
      </c>
      <c r="E1077" s="227" t="s">
        <v>311</v>
      </c>
      <c r="F1077" s="227" t="s">
        <v>102</v>
      </c>
      <c r="G1077" s="227" t="str">
        <f t="shared" si="340"/>
        <v>date</v>
      </c>
      <c r="H1077" s="227" t="str">
        <f t="shared" si="341"/>
        <v/>
      </c>
      <c r="I1077" s="227" t="str">
        <f t="shared" si="342"/>
        <v/>
      </c>
      <c r="J1077" s="227" t="str">
        <f t="shared" si="343"/>
        <v/>
      </c>
      <c r="K1077" s="227" t="str">
        <f t="shared" si="344"/>
        <v/>
      </c>
      <c r="L1077" s="227" t="str">
        <f t="shared" si="345"/>
        <v/>
      </c>
      <c r="M1077" s="227" t="str">
        <f t="shared" si="346"/>
        <v/>
      </c>
    </row>
    <row r="1078" spans="1:13" outlineLevel="1" x14ac:dyDescent="0.25">
      <c r="A1078" s="141" t="str">
        <f t="shared" si="332"/>
        <v xml:space="preserve">Meter Reading Related; </v>
      </c>
      <c r="B1078" s="256" t="s">
        <v>303</v>
      </c>
      <c r="E1078" s="227" t="s">
        <v>312</v>
      </c>
      <c r="F1078" s="227" t="s">
        <v>118</v>
      </c>
      <c r="G1078" s="227" t="str">
        <f t="shared" si="340"/>
        <v>decimal</v>
      </c>
      <c r="H1078" s="227" t="str">
        <f t="shared" si="341"/>
        <v/>
      </c>
      <c r="I1078" s="227" t="str">
        <f t="shared" si="342"/>
        <v/>
      </c>
      <c r="J1078" s="227" t="str">
        <f t="shared" si="343"/>
        <v/>
      </c>
      <c r="K1078" s="227">
        <f t="shared" si="344"/>
        <v>15</v>
      </c>
      <c r="L1078" s="227">
        <f t="shared" si="345"/>
        <v>3</v>
      </c>
      <c r="M1078" s="227" t="str">
        <f t="shared" si="346"/>
        <v/>
      </c>
    </row>
    <row r="1079" spans="1:13" outlineLevel="1" x14ac:dyDescent="0.25">
      <c r="A1079" s="141" t="str">
        <f t="shared" si="332"/>
        <v xml:space="preserve">Meter Reading Related; </v>
      </c>
      <c r="B1079" s="256" t="s">
        <v>303</v>
      </c>
      <c r="E1079" s="227" t="s">
        <v>313</v>
      </c>
      <c r="F1079" s="227" t="s">
        <v>102</v>
      </c>
      <c r="G1079" s="227" t="str">
        <f t="shared" si="340"/>
        <v>string</v>
      </c>
      <c r="H1079" s="227" t="str">
        <f t="shared" si="341"/>
        <v/>
      </c>
      <c r="I1079" s="227">
        <f t="shared" si="342"/>
        <v>4</v>
      </c>
      <c r="J1079" s="227" t="str">
        <f t="shared" si="343"/>
        <v/>
      </c>
      <c r="K1079" s="227" t="str">
        <f t="shared" si="344"/>
        <v/>
      </c>
      <c r="L1079" s="227" t="str">
        <f t="shared" si="345"/>
        <v/>
      </c>
      <c r="M1079" s="227" t="str">
        <f t="shared" si="346"/>
        <v/>
      </c>
    </row>
    <row r="1080" spans="1:13" outlineLevel="1" x14ac:dyDescent="0.25">
      <c r="A1080" s="141" t="str">
        <f t="shared" si="332"/>
        <v xml:space="preserve">Meter Reading Related; </v>
      </c>
      <c r="B1080" s="256" t="s">
        <v>303</v>
      </c>
      <c r="E1080" s="227" t="s">
        <v>187</v>
      </c>
      <c r="F1080" s="227" t="s">
        <v>102</v>
      </c>
      <c r="G1080" s="227" t="str">
        <f t="shared" si="340"/>
        <v>string</v>
      </c>
      <c r="H1080" s="227">
        <f t="shared" si="341"/>
        <v>2</v>
      </c>
      <c r="I1080" s="272" t="str">
        <f t="shared" si="342"/>
        <v/>
      </c>
      <c r="J1080" s="227" t="str">
        <f t="shared" si="343"/>
        <v/>
      </c>
      <c r="K1080" s="227" t="str">
        <f t="shared" si="344"/>
        <v/>
      </c>
      <c r="L1080" s="227" t="str">
        <f t="shared" si="345"/>
        <v/>
      </c>
      <c r="M1080" s="227" t="str">
        <f t="shared" si="346"/>
        <v/>
      </c>
    </row>
    <row r="1081" spans="1:13" outlineLevel="1" x14ac:dyDescent="0.25">
      <c r="A1081" s="141" t="str">
        <f t="shared" si="332"/>
        <v xml:space="preserve">Meter Reading Related; </v>
      </c>
      <c r="B1081" s="256" t="s">
        <v>303</v>
      </c>
      <c r="C1081" s="141" t="s">
        <v>314</v>
      </c>
      <c r="D1081" s="227" t="s">
        <v>189</v>
      </c>
      <c r="E1081" s="227" t="s">
        <v>315</v>
      </c>
      <c r="F1081" s="227" t="s">
        <v>102</v>
      </c>
      <c r="G1081" s="227" t="str">
        <f t="shared" si="340"/>
        <v>string</v>
      </c>
      <c r="H1081" s="227" t="str">
        <f t="shared" si="341"/>
        <v/>
      </c>
      <c r="I1081" s="227">
        <f t="shared" si="342"/>
        <v>3</v>
      </c>
      <c r="J1081" s="227">
        <f t="shared" si="343"/>
        <v>2</v>
      </c>
      <c r="K1081" s="227" t="str">
        <f t="shared" si="344"/>
        <v/>
      </c>
      <c r="L1081" s="227" t="str">
        <f t="shared" si="345"/>
        <v/>
      </c>
      <c r="M1081" s="227" t="str">
        <f t="shared" si="346"/>
        <v/>
      </c>
    </row>
    <row r="1082" spans="1:13" outlineLevel="1" x14ac:dyDescent="0.25">
      <c r="A1082" s="141" t="str">
        <f t="shared" si="332"/>
        <v xml:space="preserve">Meter Reading Related; </v>
      </c>
      <c r="B1082" s="256" t="s">
        <v>303</v>
      </c>
      <c r="E1082" s="227" t="s">
        <v>316</v>
      </c>
      <c r="F1082" s="227" t="s">
        <v>118</v>
      </c>
      <c r="G1082" s="227" t="str">
        <f t="shared" si="340"/>
        <v>string</v>
      </c>
      <c r="H1082" s="227" t="str">
        <f t="shared" si="341"/>
        <v/>
      </c>
      <c r="I1082" s="227">
        <f t="shared" si="342"/>
        <v>150</v>
      </c>
      <c r="J1082" s="227" t="str">
        <f t="shared" si="343"/>
        <v/>
      </c>
      <c r="K1082" s="227" t="str">
        <f t="shared" si="344"/>
        <v/>
      </c>
      <c r="L1082" s="227" t="str">
        <f t="shared" si="345"/>
        <v/>
      </c>
      <c r="M1082" s="227" t="str">
        <f t="shared" si="346"/>
        <v/>
      </c>
    </row>
    <row r="1083" spans="1:13" x14ac:dyDescent="0.25">
      <c r="A1083" s="141" t="str">
        <f t="shared" si="332"/>
        <v xml:space="preserve">Meter Point Characteristics; </v>
      </c>
      <c r="B1083" s="260" t="s">
        <v>317</v>
      </c>
      <c r="C1083" s="261" t="str">
        <f>VLOOKUP($B1083,MMnames,2,FALSE)</f>
        <v>Meter Point Characteristics</v>
      </c>
      <c r="D1083" s="262"/>
      <c r="E1083" s="262"/>
      <c r="F1083" s="263"/>
      <c r="G1083" s="263"/>
      <c r="H1083" s="263"/>
      <c r="I1083" s="263"/>
      <c r="J1083" s="263"/>
      <c r="K1083" s="263"/>
      <c r="L1083" s="263"/>
      <c r="M1083" s="263"/>
    </row>
    <row r="1084" spans="1:13" outlineLevel="1" x14ac:dyDescent="0.25">
      <c r="A1084" s="141" t="str">
        <f t="shared" si="332"/>
        <v xml:space="preserve">Meter Point Characteristics; </v>
      </c>
      <c r="B1084" s="256" t="s">
        <v>317</v>
      </c>
      <c r="C1084" s="141" t="s">
        <v>109</v>
      </c>
      <c r="E1084" s="227" t="s">
        <v>110</v>
      </c>
      <c r="F1084" s="227" t="s">
        <v>102</v>
      </c>
      <c r="G1084" s="227" t="str">
        <f t="shared" ref="G1084:G1098" si="347">VLOOKUP(E1084,DI_schema,2,FALSE)</f>
        <v>string</v>
      </c>
      <c r="H1084" s="227">
        <f t="shared" ref="H1084:H1098" si="348">VLOOKUP($E1084,DI_schema,3,FALSE)</f>
        <v>11</v>
      </c>
      <c r="I1084" s="227" t="str">
        <f t="shared" ref="I1084:I1098" si="349">VLOOKUP($E1084,DI_schema,4,FALSE)</f>
        <v/>
      </c>
      <c r="J1084" s="227" t="str">
        <f t="shared" ref="J1084:J1098" si="350">VLOOKUP($E1084,DI_schema,5,FALSE)</f>
        <v/>
      </c>
      <c r="K1084" s="227" t="str">
        <f t="shared" ref="K1084:K1098" si="351">VLOOKUP($E1084,DI_schema,6,FALSE)</f>
        <v/>
      </c>
      <c r="L1084" s="227" t="str">
        <f t="shared" ref="L1084:L1098" si="352">VLOOKUP($E1084,DI_schema,7,FALSE)</f>
        <v/>
      </c>
      <c r="M1084" s="227" t="str">
        <f t="shared" ref="M1084:M1098" si="353">IF(LEN(VLOOKUP($E1084,DI_schema,8,FALSE))&gt;0,"Yes","")</f>
        <v/>
      </c>
    </row>
    <row r="1085" spans="1:13" outlineLevel="1" x14ac:dyDescent="0.25">
      <c r="A1085" s="141" t="str">
        <f t="shared" si="332"/>
        <v xml:space="preserve">Meter Point Characteristics; </v>
      </c>
      <c r="B1085" s="256" t="s">
        <v>317</v>
      </c>
      <c r="E1085" s="227" t="s">
        <v>238</v>
      </c>
      <c r="F1085" s="227" t="s">
        <v>118</v>
      </c>
      <c r="G1085" s="227" t="str">
        <f t="shared" si="347"/>
        <v>string</v>
      </c>
      <c r="H1085" s="227" t="str">
        <f t="shared" si="348"/>
        <v/>
      </c>
      <c r="I1085" s="227">
        <f t="shared" si="349"/>
        <v>5</v>
      </c>
      <c r="J1085" s="227" t="str">
        <f t="shared" si="350"/>
        <v/>
      </c>
      <c r="K1085" s="227" t="str">
        <f t="shared" si="351"/>
        <v/>
      </c>
      <c r="L1085" s="227" t="str">
        <f t="shared" si="352"/>
        <v/>
      </c>
      <c r="M1085" s="227" t="str">
        <f t="shared" si="353"/>
        <v/>
      </c>
    </row>
    <row r="1086" spans="1:13" outlineLevel="1" x14ac:dyDescent="0.25">
      <c r="A1086" s="141" t="str">
        <f t="shared" si="332"/>
        <v xml:space="preserve">Meter Point Characteristics; </v>
      </c>
      <c r="B1086" s="256" t="s">
        <v>317</v>
      </c>
      <c r="E1086" s="227" t="s">
        <v>239</v>
      </c>
      <c r="F1086" s="227" t="s">
        <v>118</v>
      </c>
      <c r="G1086" s="227" t="str">
        <f t="shared" si="347"/>
        <v>decimal</v>
      </c>
      <c r="H1086" s="227" t="str">
        <f t="shared" si="348"/>
        <v/>
      </c>
      <c r="I1086" s="227" t="str">
        <f t="shared" si="349"/>
        <v/>
      </c>
      <c r="J1086" s="227" t="str">
        <f t="shared" si="350"/>
        <v/>
      </c>
      <c r="K1086" s="227">
        <f t="shared" si="351"/>
        <v>6</v>
      </c>
      <c r="L1086" s="227">
        <f t="shared" si="352"/>
        <v>4</v>
      </c>
      <c r="M1086" s="227" t="str">
        <f t="shared" si="353"/>
        <v/>
      </c>
    </row>
    <row r="1087" spans="1:13" outlineLevel="1" x14ac:dyDescent="0.25">
      <c r="A1087" s="141" t="str">
        <f t="shared" si="332"/>
        <v xml:space="preserve">Meter Point Characteristics; </v>
      </c>
      <c r="B1087" s="256" t="s">
        <v>317</v>
      </c>
      <c r="E1087" s="227" t="s">
        <v>234</v>
      </c>
      <c r="F1087" s="227" t="s">
        <v>118</v>
      </c>
      <c r="G1087" s="227" t="str">
        <f t="shared" si="347"/>
        <v>string</v>
      </c>
      <c r="H1087" s="227" t="str">
        <f t="shared" si="348"/>
        <v/>
      </c>
      <c r="I1087" s="227">
        <f t="shared" si="349"/>
        <v>10</v>
      </c>
      <c r="J1087" s="227" t="str">
        <f t="shared" si="350"/>
        <v/>
      </c>
      <c r="K1087" s="227" t="str">
        <f t="shared" si="351"/>
        <v/>
      </c>
      <c r="L1087" s="227" t="str">
        <f t="shared" si="352"/>
        <v/>
      </c>
      <c r="M1087" s="227" t="str">
        <f t="shared" si="353"/>
        <v/>
      </c>
    </row>
    <row r="1088" spans="1:13" outlineLevel="1" x14ac:dyDescent="0.25">
      <c r="A1088" s="141" t="str">
        <f t="shared" si="332"/>
        <v xml:space="preserve">Meter Point Characteristics; </v>
      </c>
      <c r="B1088" s="256" t="s">
        <v>317</v>
      </c>
      <c r="E1088" s="227" t="s">
        <v>242</v>
      </c>
      <c r="F1088" s="227" t="s">
        <v>118</v>
      </c>
      <c r="G1088" s="227" t="str">
        <f t="shared" si="347"/>
        <v>string</v>
      </c>
      <c r="H1088" s="227" t="str">
        <f t="shared" si="348"/>
        <v/>
      </c>
      <c r="I1088" s="227">
        <f t="shared" si="349"/>
        <v>3</v>
      </c>
      <c r="J1088" s="227" t="str">
        <f t="shared" si="350"/>
        <v/>
      </c>
      <c r="K1088" s="227" t="str">
        <f t="shared" si="351"/>
        <v/>
      </c>
      <c r="L1088" s="227" t="str">
        <f t="shared" si="352"/>
        <v/>
      </c>
      <c r="M1088" s="227" t="str">
        <f t="shared" si="353"/>
        <v/>
      </c>
    </row>
    <row r="1089" spans="1:13" outlineLevel="1" x14ac:dyDescent="0.25">
      <c r="A1089" s="141" t="str">
        <f t="shared" si="332"/>
        <v xml:space="preserve">Meter Point Characteristics; </v>
      </c>
      <c r="B1089" s="256" t="s">
        <v>317</v>
      </c>
      <c r="E1089" s="227" t="s">
        <v>236</v>
      </c>
      <c r="F1089" s="227" t="s">
        <v>118</v>
      </c>
      <c r="G1089" s="227" t="str">
        <f t="shared" si="347"/>
        <v>int</v>
      </c>
      <c r="H1089" s="227" t="str">
        <f t="shared" si="348"/>
        <v/>
      </c>
      <c r="I1089" s="227" t="str">
        <f t="shared" si="349"/>
        <v/>
      </c>
      <c r="J1089" s="227" t="str">
        <f t="shared" si="350"/>
        <v/>
      </c>
      <c r="K1089" s="227">
        <f t="shared" si="351"/>
        <v>9</v>
      </c>
      <c r="L1089" s="227" t="str">
        <f t="shared" si="352"/>
        <v/>
      </c>
      <c r="M1089" s="227" t="str">
        <f t="shared" si="353"/>
        <v/>
      </c>
    </row>
    <row r="1090" spans="1:13" outlineLevel="1" x14ac:dyDescent="0.25">
      <c r="A1090" s="141" t="str">
        <f t="shared" si="332"/>
        <v xml:space="preserve">Meter Point Characteristics; </v>
      </c>
      <c r="B1090" s="256" t="s">
        <v>317</v>
      </c>
      <c r="E1090" s="227" t="s">
        <v>257</v>
      </c>
      <c r="F1090" s="227" t="s">
        <v>118</v>
      </c>
      <c r="G1090" s="227" t="str">
        <f t="shared" si="347"/>
        <v>date</v>
      </c>
      <c r="H1090" s="227" t="str">
        <f t="shared" si="348"/>
        <v/>
      </c>
      <c r="I1090" s="227" t="str">
        <f t="shared" si="349"/>
        <v/>
      </c>
      <c r="J1090" s="227" t="str">
        <f t="shared" si="350"/>
        <v/>
      </c>
      <c r="K1090" s="227" t="str">
        <f t="shared" si="351"/>
        <v/>
      </c>
      <c r="L1090" s="227" t="str">
        <f t="shared" si="352"/>
        <v/>
      </c>
      <c r="M1090" s="227" t="str">
        <f t="shared" si="353"/>
        <v/>
      </c>
    </row>
    <row r="1091" spans="1:13" outlineLevel="1" x14ac:dyDescent="0.25">
      <c r="A1091" s="141" t="str">
        <f t="shared" si="332"/>
        <v xml:space="preserve">Meter Point Characteristics; </v>
      </c>
      <c r="B1091" s="256" t="s">
        <v>317</v>
      </c>
      <c r="E1091" s="227" t="s">
        <v>258</v>
      </c>
      <c r="F1091" s="227" t="s">
        <v>118</v>
      </c>
      <c r="G1091" s="227" t="str">
        <f t="shared" si="347"/>
        <v>int</v>
      </c>
      <c r="H1091" s="227" t="str">
        <f t="shared" si="348"/>
        <v/>
      </c>
      <c r="I1091" s="227" t="str">
        <f t="shared" si="349"/>
        <v/>
      </c>
      <c r="J1091" s="227" t="str">
        <f t="shared" si="350"/>
        <v/>
      </c>
      <c r="K1091" s="227">
        <f t="shared" si="351"/>
        <v>9</v>
      </c>
      <c r="L1091" s="227" t="str">
        <f t="shared" si="352"/>
        <v/>
      </c>
      <c r="M1091" s="227" t="str">
        <f t="shared" si="353"/>
        <v/>
      </c>
    </row>
    <row r="1092" spans="1:13" outlineLevel="1" collapsed="1" x14ac:dyDescent="0.25">
      <c r="A1092" s="141" t="str">
        <f t="shared" si="332"/>
        <v xml:space="preserve">Meter Point Characteristics; </v>
      </c>
      <c r="B1092" s="256" t="s">
        <v>317</v>
      </c>
      <c r="E1092" s="227" t="s">
        <v>318</v>
      </c>
      <c r="F1092" s="227" t="s">
        <v>118</v>
      </c>
      <c r="G1092" s="227" t="str">
        <f t="shared" si="347"/>
        <v>date</v>
      </c>
      <c r="H1092" s="227" t="str">
        <f t="shared" si="348"/>
        <v/>
      </c>
      <c r="I1092" s="227" t="str">
        <f t="shared" si="349"/>
        <v/>
      </c>
      <c r="J1092" s="227" t="str">
        <f t="shared" si="350"/>
        <v/>
      </c>
      <c r="K1092" s="227" t="str">
        <f t="shared" si="351"/>
        <v/>
      </c>
      <c r="L1092" s="227" t="str">
        <f t="shared" si="352"/>
        <v/>
      </c>
      <c r="M1092" s="227" t="str">
        <f t="shared" si="353"/>
        <v/>
      </c>
    </row>
    <row r="1093" spans="1:13" outlineLevel="1" x14ac:dyDescent="0.25">
      <c r="A1093" s="141" t="str">
        <f t="shared" si="332"/>
        <v xml:space="preserve">Meter Point Characteristics; </v>
      </c>
      <c r="B1093" s="256" t="s">
        <v>317</v>
      </c>
      <c r="E1093" s="227" t="s">
        <v>319</v>
      </c>
      <c r="F1093" s="227" t="s">
        <v>118</v>
      </c>
      <c r="G1093" s="227" t="str">
        <f t="shared" si="347"/>
        <v>date</v>
      </c>
      <c r="H1093" s="227" t="str">
        <f t="shared" si="348"/>
        <v/>
      </c>
      <c r="I1093" s="227" t="str">
        <f t="shared" si="349"/>
        <v/>
      </c>
      <c r="J1093" s="227" t="str">
        <f t="shared" si="350"/>
        <v/>
      </c>
      <c r="K1093" s="227" t="str">
        <f t="shared" si="351"/>
        <v/>
      </c>
      <c r="L1093" s="227" t="str">
        <f t="shared" si="352"/>
        <v/>
      </c>
      <c r="M1093" s="227" t="str">
        <f t="shared" si="353"/>
        <v/>
      </c>
    </row>
    <row r="1094" spans="1:13" outlineLevel="1" x14ac:dyDescent="0.25">
      <c r="A1094" s="141" t="str">
        <f t="shared" si="332"/>
        <v xml:space="preserve">Meter Point Characteristics; </v>
      </c>
      <c r="B1094" s="256" t="s">
        <v>317</v>
      </c>
      <c r="E1094" s="227" t="s">
        <v>237</v>
      </c>
      <c r="F1094" s="227" t="s">
        <v>118</v>
      </c>
      <c r="G1094" s="227" t="str">
        <f t="shared" si="347"/>
        <v>string</v>
      </c>
      <c r="H1094" s="227" t="str">
        <f t="shared" si="348"/>
        <v/>
      </c>
      <c r="I1094" s="227">
        <f t="shared" si="349"/>
        <v>10</v>
      </c>
      <c r="J1094" s="227" t="str">
        <f t="shared" si="350"/>
        <v/>
      </c>
      <c r="K1094" s="227" t="str">
        <f t="shared" si="351"/>
        <v/>
      </c>
      <c r="L1094" s="227" t="str">
        <f t="shared" si="352"/>
        <v/>
      </c>
      <c r="M1094" s="227" t="str">
        <f t="shared" si="353"/>
        <v/>
      </c>
    </row>
    <row r="1095" spans="1:13" outlineLevel="1" x14ac:dyDescent="0.25">
      <c r="A1095" s="141" t="str">
        <f t="shared" ref="A1095:A1133" si="354">IF(B1095="","",VLOOKUP(B1095,mapping_result,2,FALSE))</f>
        <v xml:space="preserve">Meter Point Characteristics; </v>
      </c>
      <c r="B1095" s="256" t="s">
        <v>317</v>
      </c>
      <c r="E1095" s="227" t="s">
        <v>240</v>
      </c>
      <c r="F1095" s="227" t="s">
        <v>118</v>
      </c>
      <c r="G1095" s="227" t="str">
        <f t="shared" si="347"/>
        <v>int</v>
      </c>
      <c r="H1095" s="227" t="str">
        <f t="shared" si="348"/>
        <v/>
      </c>
      <c r="I1095" s="227" t="str">
        <f t="shared" si="349"/>
        <v/>
      </c>
      <c r="J1095" s="227" t="str">
        <f t="shared" si="350"/>
        <v/>
      </c>
      <c r="K1095" s="227">
        <f t="shared" si="351"/>
        <v>9</v>
      </c>
      <c r="L1095" s="227" t="str">
        <f t="shared" si="352"/>
        <v/>
      </c>
      <c r="M1095" s="227" t="str">
        <f t="shared" si="353"/>
        <v/>
      </c>
    </row>
    <row r="1096" spans="1:13" outlineLevel="1" x14ac:dyDescent="0.25">
      <c r="A1096" s="141" t="str">
        <f t="shared" si="354"/>
        <v xml:space="preserve">Meter Point Characteristics; </v>
      </c>
      <c r="B1096" s="256" t="s">
        <v>317</v>
      </c>
      <c r="E1096" s="227" t="s">
        <v>120</v>
      </c>
      <c r="F1096" s="227" t="s">
        <v>118</v>
      </c>
      <c r="G1096" s="227" t="str">
        <f t="shared" si="347"/>
        <v>string</v>
      </c>
      <c r="H1096" s="227" t="str">
        <f t="shared" si="348"/>
        <v/>
      </c>
      <c r="I1096" s="227">
        <f t="shared" si="349"/>
        <v>10</v>
      </c>
      <c r="J1096" s="227" t="str">
        <f t="shared" si="350"/>
        <v/>
      </c>
      <c r="K1096" s="227" t="str">
        <f t="shared" si="351"/>
        <v/>
      </c>
      <c r="L1096" s="227" t="str">
        <f t="shared" si="352"/>
        <v/>
      </c>
      <c r="M1096" s="227" t="str">
        <f t="shared" si="353"/>
        <v/>
      </c>
    </row>
    <row r="1097" spans="1:13" outlineLevel="1" x14ac:dyDescent="0.25">
      <c r="A1097" s="141" t="str">
        <f t="shared" si="354"/>
        <v xml:space="preserve">Meter Point Characteristics; </v>
      </c>
      <c r="B1097" s="256" t="s">
        <v>317</v>
      </c>
      <c r="E1097" s="227" t="s">
        <v>243</v>
      </c>
      <c r="F1097" s="227" t="s">
        <v>102</v>
      </c>
      <c r="G1097" s="227" t="str">
        <f t="shared" si="347"/>
        <v>date</v>
      </c>
      <c r="H1097" s="227" t="str">
        <f t="shared" si="348"/>
        <v/>
      </c>
      <c r="I1097" s="227" t="str">
        <f t="shared" si="349"/>
        <v/>
      </c>
      <c r="J1097" s="227" t="str">
        <f t="shared" si="350"/>
        <v/>
      </c>
      <c r="K1097" s="227" t="str">
        <f t="shared" si="351"/>
        <v/>
      </c>
      <c r="L1097" s="227" t="str">
        <f t="shared" si="352"/>
        <v/>
      </c>
      <c r="M1097" s="227" t="str">
        <f t="shared" si="353"/>
        <v/>
      </c>
    </row>
    <row r="1098" spans="1:13" outlineLevel="1" x14ac:dyDescent="0.25">
      <c r="A1098" s="141"/>
      <c r="B1098" s="256" t="s">
        <v>317</v>
      </c>
      <c r="E1098" s="227" t="s">
        <v>235</v>
      </c>
      <c r="F1098" s="227" t="s">
        <v>118</v>
      </c>
      <c r="G1098" s="227" t="str">
        <f t="shared" si="347"/>
        <v>string</v>
      </c>
      <c r="H1098" s="227" t="str">
        <f t="shared" si="348"/>
        <v/>
      </c>
      <c r="I1098" s="227">
        <f t="shared" si="349"/>
        <v>4</v>
      </c>
      <c r="J1098" s="227" t="str">
        <f t="shared" si="350"/>
        <v/>
      </c>
      <c r="K1098" s="227" t="str">
        <f t="shared" si="351"/>
        <v/>
      </c>
      <c r="L1098" s="227" t="str">
        <f t="shared" si="352"/>
        <v/>
      </c>
      <c r="M1098" s="227" t="str">
        <f t="shared" si="353"/>
        <v/>
      </c>
    </row>
    <row r="1099" spans="1:13" outlineLevel="1" collapsed="1" x14ac:dyDescent="0.25">
      <c r="A1099" s="141" t="str">
        <f t="shared" si="354"/>
        <v xml:space="preserve">Meter Point Characteristics; </v>
      </c>
      <c r="B1099" s="256" t="s">
        <v>317</v>
      </c>
      <c r="E1099" s="227" t="s">
        <v>247</v>
      </c>
      <c r="F1099" s="227" t="s">
        <v>118</v>
      </c>
      <c r="G1099" s="227" t="s">
        <v>248</v>
      </c>
    </row>
    <row r="1100" spans="1:13" outlineLevel="1" x14ac:dyDescent="0.25">
      <c r="A1100" s="141" t="str">
        <f t="shared" si="354"/>
        <v xml:space="preserve">Meter Point Characteristics; </v>
      </c>
      <c r="B1100" s="256" t="s">
        <v>317</v>
      </c>
      <c r="C1100" s="141" t="s">
        <v>211</v>
      </c>
      <c r="D1100" s="227" t="s">
        <v>102</v>
      </c>
      <c r="E1100" s="197" t="s">
        <v>137</v>
      </c>
      <c r="F1100" s="197" t="s">
        <v>118</v>
      </c>
      <c r="G1100" s="227" t="str">
        <f t="shared" ref="G1100:G1110" si="355">VLOOKUP(E1100,DI_schema,2,FALSE)</f>
        <v>string</v>
      </c>
      <c r="H1100" s="227" t="str">
        <f t="shared" ref="H1100:H1110" si="356">VLOOKUP($E1100,DI_schema,3,FALSE)</f>
        <v/>
      </c>
      <c r="I1100" s="227">
        <f t="shared" ref="I1100:I1110" si="357">VLOOKUP($E1100,DI_schema,4,FALSE)</f>
        <v>10</v>
      </c>
      <c r="J1100" s="227" t="str">
        <f t="shared" ref="J1100:J1110" si="358">VLOOKUP($E1100,DI_schema,5,FALSE)</f>
        <v/>
      </c>
      <c r="K1100" s="227" t="str">
        <f t="shared" ref="K1100:K1110" si="359">VLOOKUP($E1100,DI_schema,6,FALSE)</f>
        <v/>
      </c>
      <c r="L1100" s="227" t="str">
        <f t="shared" ref="L1100:L1110" si="360">VLOOKUP($E1100,DI_schema,7,FALSE)</f>
        <v/>
      </c>
      <c r="M1100" s="227" t="str">
        <f t="shared" ref="M1100:M1110" si="361">IF(LEN(VLOOKUP($E1100,DI_schema,8,FALSE))&gt;0,"Yes","")</f>
        <v/>
      </c>
    </row>
    <row r="1101" spans="1:13" outlineLevel="1" x14ac:dyDescent="0.25">
      <c r="A1101" s="141" t="str">
        <f t="shared" si="354"/>
        <v xml:space="preserve">Meter Point Characteristics; </v>
      </c>
      <c r="B1101" s="256" t="s">
        <v>317</v>
      </c>
      <c r="E1101" s="197" t="s">
        <v>138</v>
      </c>
      <c r="F1101" s="197" t="s">
        <v>118</v>
      </c>
      <c r="G1101" s="227" t="str">
        <f t="shared" si="355"/>
        <v>string</v>
      </c>
      <c r="H1101" s="227" t="str">
        <f t="shared" si="356"/>
        <v/>
      </c>
      <c r="I1101" s="227">
        <f t="shared" si="357"/>
        <v>40</v>
      </c>
      <c r="J1101" s="227" t="str">
        <f t="shared" si="358"/>
        <v/>
      </c>
      <c r="K1101" s="227" t="str">
        <f t="shared" si="359"/>
        <v/>
      </c>
      <c r="L1101" s="227" t="str">
        <f t="shared" si="360"/>
        <v/>
      </c>
      <c r="M1101" s="227" t="str">
        <f t="shared" si="361"/>
        <v/>
      </c>
    </row>
    <row r="1102" spans="1:13" outlineLevel="1" x14ac:dyDescent="0.25">
      <c r="A1102" s="141" t="str">
        <f t="shared" si="354"/>
        <v xml:space="preserve">Meter Point Characteristics; </v>
      </c>
      <c r="B1102" s="256" t="s">
        <v>317</v>
      </c>
      <c r="E1102" s="197" t="s">
        <v>139</v>
      </c>
      <c r="F1102" s="197" t="s">
        <v>118</v>
      </c>
      <c r="G1102" s="227" t="str">
        <f t="shared" si="355"/>
        <v>string</v>
      </c>
      <c r="H1102" s="227" t="str">
        <f t="shared" si="356"/>
        <v/>
      </c>
      <c r="I1102" s="227">
        <f t="shared" si="357"/>
        <v>40</v>
      </c>
      <c r="J1102" s="227" t="str">
        <f t="shared" si="358"/>
        <v/>
      </c>
      <c r="K1102" s="227" t="str">
        <f t="shared" si="359"/>
        <v/>
      </c>
      <c r="L1102" s="227" t="str">
        <f t="shared" si="360"/>
        <v/>
      </c>
      <c r="M1102" s="227" t="str">
        <f t="shared" si="361"/>
        <v/>
      </c>
    </row>
    <row r="1103" spans="1:13" outlineLevel="1" x14ac:dyDescent="0.25">
      <c r="A1103" s="141" t="str">
        <f t="shared" si="354"/>
        <v xml:space="preserve">Meter Point Characteristics; </v>
      </c>
      <c r="B1103" s="256" t="s">
        <v>317</v>
      </c>
      <c r="E1103" s="197" t="s">
        <v>140</v>
      </c>
      <c r="F1103" s="197" t="s">
        <v>118</v>
      </c>
      <c r="G1103" s="227" t="str">
        <f t="shared" si="355"/>
        <v>string</v>
      </c>
      <c r="H1103" s="227" t="str">
        <f t="shared" si="356"/>
        <v/>
      </c>
      <c r="I1103" s="227">
        <f t="shared" si="357"/>
        <v>10</v>
      </c>
      <c r="J1103" s="227" t="str">
        <f t="shared" si="358"/>
        <v/>
      </c>
      <c r="K1103" s="227" t="str">
        <f t="shared" si="359"/>
        <v/>
      </c>
      <c r="L1103" s="227" t="str">
        <f t="shared" si="360"/>
        <v/>
      </c>
      <c r="M1103" s="227" t="str">
        <f t="shared" si="361"/>
        <v>Yes</v>
      </c>
    </row>
    <row r="1104" spans="1:13" outlineLevel="1" x14ac:dyDescent="0.25">
      <c r="A1104" s="141" t="str">
        <f t="shared" si="354"/>
        <v xml:space="preserve">Meter Point Characteristics; </v>
      </c>
      <c r="B1104" s="256" t="s">
        <v>317</v>
      </c>
      <c r="E1104" s="197" t="s">
        <v>141</v>
      </c>
      <c r="F1104" s="197" t="s">
        <v>118</v>
      </c>
      <c r="G1104" s="227" t="str">
        <f t="shared" si="355"/>
        <v>string</v>
      </c>
      <c r="H1104" s="227" t="str">
        <f t="shared" si="356"/>
        <v/>
      </c>
      <c r="I1104" s="227">
        <f t="shared" si="357"/>
        <v>60</v>
      </c>
      <c r="J1104" s="227" t="str">
        <f t="shared" si="358"/>
        <v/>
      </c>
      <c r="K1104" s="227" t="str">
        <f t="shared" si="359"/>
        <v/>
      </c>
      <c r="L1104" s="227" t="str">
        <f t="shared" si="360"/>
        <v/>
      </c>
      <c r="M1104" s="227" t="str">
        <f t="shared" si="361"/>
        <v>Yes</v>
      </c>
    </row>
    <row r="1105" spans="1:13" outlineLevel="1" x14ac:dyDescent="0.25">
      <c r="A1105" s="141"/>
      <c r="B1105" s="256" t="s">
        <v>317</v>
      </c>
      <c r="E1105" s="197" t="s">
        <v>142</v>
      </c>
      <c r="F1105" s="197" t="s">
        <v>118</v>
      </c>
      <c r="G1105" s="227" t="str">
        <f t="shared" si="355"/>
        <v>string</v>
      </c>
      <c r="H1105" s="227" t="str">
        <f t="shared" si="356"/>
        <v/>
      </c>
      <c r="I1105" s="227">
        <f t="shared" si="357"/>
        <v>40</v>
      </c>
      <c r="J1105" s="227" t="str">
        <f t="shared" si="358"/>
        <v/>
      </c>
      <c r="K1105" s="227" t="str">
        <f t="shared" si="359"/>
        <v/>
      </c>
      <c r="L1105" s="227" t="str">
        <f t="shared" si="360"/>
        <v/>
      </c>
      <c r="M1105" s="227" t="str">
        <f t="shared" si="361"/>
        <v/>
      </c>
    </row>
    <row r="1106" spans="1:13" outlineLevel="1" collapsed="1" x14ac:dyDescent="0.25">
      <c r="A1106" s="141" t="str">
        <f t="shared" si="354"/>
        <v xml:space="preserve">Meter Point Characteristics; </v>
      </c>
      <c r="B1106" s="256" t="s">
        <v>317</v>
      </c>
      <c r="E1106" s="197" t="s">
        <v>143</v>
      </c>
      <c r="F1106" s="197" t="s">
        <v>118</v>
      </c>
      <c r="G1106" s="227" t="str">
        <f t="shared" si="355"/>
        <v>string</v>
      </c>
      <c r="H1106" s="227" t="str">
        <f t="shared" si="356"/>
        <v/>
      </c>
      <c r="I1106" s="227">
        <f t="shared" si="357"/>
        <v>40</v>
      </c>
      <c r="J1106" s="227" t="str">
        <f t="shared" si="358"/>
        <v/>
      </c>
      <c r="K1106" s="227" t="str">
        <f t="shared" si="359"/>
        <v/>
      </c>
      <c r="L1106" s="227" t="str">
        <f t="shared" si="360"/>
        <v/>
      </c>
      <c r="M1106" s="227" t="str">
        <f t="shared" si="361"/>
        <v/>
      </c>
    </row>
    <row r="1107" spans="1:13" outlineLevel="1" x14ac:dyDescent="0.25">
      <c r="A1107" s="141" t="str">
        <f t="shared" si="354"/>
        <v xml:space="preserve">Meter Point Characteristics; </v>
      </c>
      <c r="B1107" s="256" t="s">
        <v>317</v>
      </c>
      <c r="E1107" s="197" t="s">
        <v>144</v>
      </c>
      <c r="F1107" s="197" t="s">
        <v>118</v>
      </c>
      <c r="G1107" s="227" t="str">
        <f t="shared" si="355"/>
        <v>string</v>
      </c>
      <c r="H1107" s="227" t="str">
        <f t="shared" si="356"/>
        <v/>
      </c>
      <c r="I1107" s="227">
        <f t="shared" si="357"/>
        <v>10</v>
      </c>
      <c r="J1107" s="227" t="str">
        <f t="shared" si="358"/>
        <v/>
      </c>
      <c r="K1107" s="227" t="str">
        <f t="shared" si="359"/>
        <v/>
      </c>
      <c r="L1107" s="227" t="str">
        <f t="shared" si="360"/>
        <v/>
      </c>
      <c r="M1107" s="227" t="str">
        <f t="shared" si="361"/>
        <v/>
      </c>
    </row>
    <row r="1108" spans="1:13" outlineLevel="1" x14ac:dyDescent="0.25">
      <c r="A1108" s="141" t="str">
        <f t="shared" si="354"/>
        <v xml:space="preserve">Meter Point Characteristics; </v>
      </c>
      <c r="B1108" s="256" t="s">
        <v>317</v>
      </c>
      <c r="E1108" s="197" t="s">
        <v>145</v>
      </c>
      <c r="F1108" s="197" t="s">
        <v>118</v>
      </c>
      <c r="G1108" s="227" t="str">
        <f t="shared" si="355"/>
        <v>string</v>
      </c>
      <c r="H1108" s="227" t="str">
        <f t="shared" si="356"/>
        <v/>
      </c>
      <c r="I1108" s="227">
        <f t="shared" si="357"/>
        <v>40</v>
      </c>
      <c r="J1108" s="227" t="str">
        <f t="shared" si="358"/>
        <v/>
      </c>
      <c r="K1108" s="227" t="str">
        <f t="shared" si="359"/>
        <v/>
      </c>
      <c r="L1108" s="227" t="str">
        <f t="shared" si="360"/>
        <v/>
      </c>
      <c r="M1108" s="227" t="str">
        <f t="shared" si="361"/>
        <v/>
      </c>
    </row>
    <row r="1109" spans="1:13" outlineLevel="1" x14ac:dyDescent="0.25">
      <c r="A1109" s="141" t="str">
        <f t="shared" si="354"/>
        <v xml:space="preserve">Meter Point Characteristics; </v>
      </c>
      <c r="B1109" s="256" t="s">
        <v>317</v>
      </c>
      <c r="E1109" s="197" t="s">
        <v>146</v>
      </c>
      <c r="F1109" s="197" t="s">
        <v>118</v>
      </c>
      <c r="G1109" s="227" t="str">
        <f t="shared" si="355"/>
        <v>string</v>
      </c>
      <c r="H1109" s="227" t="str">
        <f t="shared" si="356"/>
        <v/>
      </c>
      <c r="I1109" s="227">
        <f t="shared" si="357"/>
        <v>3</v>
      </c>
      <c r="J1109" s="227" t="str">
        <f t="shared" si="358"/>
        <v/>
      </c>
      <c r="K1109" s="227" t="str">
        <f t="shared" si="359"/>
        <v/>
      </c>
      <c r="L1109" s="227" t="str">
        <f t="shared" si="360"/>
        <v/>
      </c>
      <c r="M1109" s="227" t="str">
        <f t="shared" si="361"/>
        <v/>
      </c>
    </row>
    <row r="1110" spans="1:13" outlineLevel="1" x14ac:dyDescent="0.25">
      <c r="A1110" s="141" t="str">
        <f t="shared" si="354"/>
        <v xml:space="preserve">Meter Point Characteristics; </v>
      </c>
      <c r="B1110" s="256" t="s">
        <v>317</v>
      </c>
      <c r="E1110" s="197" t="s">
        <v>147</v>
      </c>
      <c r="F1110" s="197" t="s">
        <v>118</v>
      </c>
      <c r="G1110" s="227" t="str">
        <f t="shared" si="355"/>
        <v>string</v>
      </c>
      <c r="H1110" s="227" t="str">
        <f t="shared" si="356"/>
        <v/>
      </c>
      <c r="I1110" s="227">
        <f t="shared" si="357"/>
        <v>3</v>
      </c>
      <c r="J1110" s="227" t="str">
        <f t="shared" si="358"/>
        <v/>
      </c>
      <c r="K1110" s="227" t="str">
        <f t="shared" si="359"/>
        <v/>
      </c>
      <c r="L1110" s="227" t="str">
        <f t="shared" si="360"/>
        <v/>
      </c>
      <c r="M1110" s="227" t="str">
        <f t="shared" si="361"/>
        <v/>
      </c>
    </row>
    <row r="1111" spans="1:13" x14ac:dyDescent="0.25">
      <c r="A1111" s="141" t="str">
        <f t="shared" si="354"/>
        <v xml:space="preserve">Meter Reading Related; </v>
      </c>
      <c r="B1111" s="260" t="s">
        <v>320</v>
      </c>
      <c r="C1111" s="261" t="str">
        <f>VLOOKUP($B1111,MMnames,2,FALSE)</f>
        <v>Non Settlement Estimates</v>
      </c>
      <c r="D1111" s="262"/>
      <c r="E1111" s="262"/>
      <c r="F1111" s="263"/>
      <c r="G1111" s="263"/>
      <c r="H1111" s="263"/>
      <c r="I1111" s="263"/>
      <c r="J1111" s="263"/>
      <c r="K1111" s="263"/>
      <c r="L1111" s="263"/>
      <c r="M1111" s="263"/>
    </row>
    <row r="1112" spans="1:13" outlineLevel="1" x14ac:dyDescent="0.25">
      <c r="A1112" s="141" t="str">
        <f t="shared" si="354"/>
        <v xml:space="preserve">Meter Reading Related; </v>
      </c>
      <c r="B1112" s="256" t="s">
        <v>320</v>
      </c>
      <c r="C1112" s="141" t="s">
        <v>109</v>
      </c>
      <c r="E1112" s="227" t="s">
        <v>110</v>
      </c>
      <c r="F1112" s="227" t="s">
        <v>102</v>
      </c>
      <c r="G1112" s="227" t="str">
        <f t="shared" ref="G1112:G1133" si="362">VLOOKUP(E1112,DI_schema,2,FALSE)</f>
        <v>string</v>
      </c>
      <c r="H1112" s="227">
        <f t="shared" ref="H1112:H1133" si="363">VLOOKUP($E1112,DI_schema,3,FALSE)</f>
        <v>11</v>
      </c>
      <c r="I1112" s="227" t="str">
        <f t="shared" ref="I1112:I1133" si="364">VLOOKUP($E1112,DI_schema,4,FALSE)</f>
        <v/>
      </c>
      <c r="J1112" s="227" t="str">
        <f t="shared" ref="J1112:J1133" si="365">VLOOKUP($E1112,DI_schema,5,FALSE)</f>
        <v/>
      </c>
      <c r="K1112" s="227" t="str">
        <f t="shared" ref="K1112:K1133" si="366">VLOOKUP($E1112,DI_schema,6,FALSE)</f>
        <v/>
      </c>
      <c r="L1112" s="227" t="str">
        <f t="shared" ref="L1112:L1133" si="367">VLOOKUP($E1112,DI_schema,7,FALSE)</f>
        <v/>
      </c>
      <c r="M1112" s="227" t="str">
        <f t="shared" ref="M1112:M1133" si="368">IF(LEN(VLOOKUP($E1112,DI_schema,8,FALSE))&gt;0,"Yes","")</f>
        <v/>
      </c>
    </row>
    <row r="1113" spans="1:13" outlineLevel="1" x14ac:dyDescent="0.25">
      <c r="A1113" s="141" t="str">
        <f t="shared" si="354"/>
        <v xml:space="preserve">Meter Reading Related; </v>
      </c>
      <c r="B1113" s="256" t="s">
        <v>320</v>
      </c>
      <c r="E1113" s="227" t="s">
        <v>111</v>
      </c>
      <c r="F1113" s="227" t="s">
        <v>118</v>
      </c>
      <c r="G1113" s="227" t="str">
        <f t="shared" si="362"/>
        <v>string</v>
      </c>
      <c r="H1113" s="227" t="str">
        <f t="shared" si="363"/>
        <v/>
      </c>
      <c r="I1113" s="227">
        <f t="shared" si="364"/>
        <v>35</v>
      </c>
      <c r="J1113" s="227" t="str">
        <f t="shared" si="365"/>
        <v/>
      </c>
      <c r="K1113" s="227" t="str">
        <f t="shared" si="366"/>
        <v/>
      </c>
      <c r="L1113" s="227" t="str">
        <f t="shared" si="367"/>
        <v/>
      </c>
      <c r="M1113" s="227" t="str">
        <f t="shared" si="368"/>
        <v/>
      </c>
    </row>
    <row r="1114" spans="1:13" outlineLevel="1" x14ac:dyDescent="0.25">
      <c r="A1114" s="141" t="str">
        <f t="shared" si="354"/>
        <v xml:space="preserve">Meter Reading Related; </v>
      </c>
      <c r="B1114" s="256" t="s">
        <v>320</v>
      </c>
      <c r="E1114" s="227" t="s">
        <v>304</v>
      </c>
      <c r="F1114" s="227" t="s">
        <v>102</v>
      </c>
      <c r="G1114" s="227" t="str">
        <f t="shared" si="362"/>
        <v>string</v>
      </c>
      <c r="H1114" s="227" t="str">
        <f t="shared" si="363"/>
        <v/>
      </c>
      <c r="I1114" s="227">
        <f t="shared" si="364"/>
        <v>35</v>
      </c>
      <c r="J1114" s="227" t="str">
        <f t="shared" si="365"/>
        <v/>
      </c>
      <c r="K1114" s="227" t="str">
        <f t="shared" si="366"/>
        <v/>
      </c>
      <c r="L1114" s="227" t="str">
        <f t="shared" si="367"/>
        <v/>
      </c>
      <c r="M1114" s="227" t="str">
        <f t="shared" si="368"/>
        <v/>
      </c>
    </row>
    <row r="1115" spans="1:13" outlineLevel="1" x14ac:dyDescent="0.25">
      <c r="A1115" s="141" t="str">
        <f t="shared" si="354"/>
        <v xml:space="preserve">Meter Reading Related; </v>
      </c>
      <c r="B1115" s="256" t="s">
        <v>320</v>
      </c>
      <c r="E1115" s="227" t="s">
        <v>235</v>
      </c>
      <c r="F1115" s="227" t="s">
        <v>102</v>
      </c>
      <c r="G1115" s="227" t="str">
        <f t="shared" si="362"/>
        <v>string</v>
      </c>
      <c r="H1115" s="227" t="str">
        <f t="shared" si="363"/>
        <v/>
      </c>
      <c r="I1115" s="227">
        <f t="shared" si="364"/>
        <v>4</v>
      </c>
      <c r="J1115" s="227" t="str">
        <f t="shared" si="365"/>
        <v/>
      </c>
      <c r="K1115" s="227" t="str">
        <f t="shared" si="366"/>
        <v/>
      </c>
      <c r="L1115" s="227" t="str">
        <f t="shared" si="367"/>
        <v/>
      </c>
      <c r="M1115" s="227" t="str">
        <f t="shared" si="368"/>
        <v/>
      </c>
    </row>
    <row r="1116" spans="1:13" outlineLevel="1" x14ac:dyDescent="0.25">
      <c r="A1116" s="141" t="str">
        <f t="shared" si="354"/>
        <v xml:space="preserve">Meter Reading Related; </v>
      </c>
      <c r="B1116" s="256" t="s">
        <v>320</v>
      </c>
      <c r="E1116" s="227" t="s">
        <v>223</v>
      </c>
      <c r="F1116" s="227" t="s">
        <v>102</v>
      </c>
      <c r="G1116" s="227" t="str">
        <f t="shared" si="362"/>
        <v>string</v>
      </c>
      <c r="H1116" s="227" t="str">
        <f t="shared" si="363"/>
        <v/>
      </c>
      <c r="I1116" s="227">
        <f t="shared" si="364"/>
        <v>2</v>
      </c>
      <c r="J1116" s="227" t="str">
        <f t="shared" si="365"/>
        <v/>
      </c>
      <c r="K1116" s="227" t="str">
        <f t="shared" si="366"/>
        <v/>
      </c>
      <c r="L1116" s="227" t="str">
        <f t="shared" si="367"/>
        <v/>
      </c>
      <c r="M1116" s="227" t="str">
        <f t="shared" si="368"/>
        <v/>
      </c>
    </row>
    <row r="1117" spans="1:13" outlineLevel="1" x14ac:dyDescent="0.25">
      <c r="A1117" s="141" t="str">
        <f t="shared" si="354"/>
        <v xml:space="preserve">Meter Reading Related; </v>
      </c>
      <c r="B1117" s="256" t="s">
        <v>320</v>
      </c>
      <c r="E1117" s="227" t="s">
        <v>294</v>
      </c>
      <c r="F1117" s="227" t="s">
        <v>102</v>
      </c>
      <c r="G1117" s="227" t="str">
        <f t="shared" si="362"/>
        <v>date</v>
      </c>
      <c r="H1117" s="227" t="str">
        <f t="shared" si="363"/>
        <v/>
      </c>
      <c r="I1117" s="227" t="str">
        <f t="shared" si="364"/>
        <v/>
      </c>
      <c r="J1117" s="227" t="str">
        <f t="shared" si="365"/>
        <v/>
      </c>
      <c r="K1117" s="227" t="str">
        <f t="shared" si="366"/>
        <v/>
      </c>
      <c r="L1117" s="227" t="str">
        <f t="shared" si="367"/>
        <v/>
      </c>
      <c r="M1117" s="227" t="str">
        <f t="shared" si="368"/>
        <v/>
      </c>
    </row>
    <row r="1118" spans="1:13" outlineLevel="1" x14ac:dyDescent="0.25">
      <c r="A1118" s="141" t="str">
        <f t="shared" si="354"/>
        <v xml:space="preserve">Meter Reading Related; </v>
      </c>
      <c r="B1118" s="256" t="s">
        <v>320</v>
      </c>
      <c r="E1118" s="227" t="s">
        <v>321</v>
      </c>
      <c r="F1118" s="227" t="s">
        <v>102</v>
      </c>
      <c r="G1118" s="227" t="str">
        <f t="shared" si="362"/>
        <v>string</v>
      </c>
      <c r="H1118" s="227" t="str">
        <f t="shared" si="363"/>
        <v/>
      </c>
      <c r="I1118" s="227">
        <f t="shared" si="364"/>
        <v>3</v>
      </c>
      <c r="J1118" s="227" t="str">
        <f t="shared" si="365"/>
        <v/>
      </c>
      <c r="K1118" s="227" t="str">
        <f t="shared" si="366"/>
        <v/>
      </c>
      <c r="L1118" s="227" t="str">
        <f t="shared" si="367"/>
        <v/>
      </c>
      <c r="M1118" s="227" t="str">
        <f t="shared" si="368"/>
        <v/>
      </c>
    </row>
    <row r="1119" spans="1:13" outlineLevel="1" x14ac:dyDescent="0.25">
      <c r="A1119" s="141" t="str">
        <f t="shared" si="354"/>
        <v xml:space="preserve">Meter Reading Related; </v>
      </c>
      <c r="B1119" s="256" t="s">
        <v>320</v>
      </c>
      <c r="E1119" s="227" t="s">
        <v>322</v>
      </c>
      <c r="F1119" s="227" t="s">
        <v>118</v>
      </c>
      <c r="G1119" s="227" t="str">
        <f t="shared" si="362"/>
        <v>boolean</v>
      </c>
      <c r="H1119" s="227" t="str">
        <f t="shared" si="363"/>
        <v/>
      </c>
      <c r="I1119" s="227" t="str">
        <f t="shared" si="364"/>
        <v/>
      </c>
      <c r="J1119" s="227" t="str">
        <f t="shared" si="365"/>
        <v/>
      </c>
      <c r="K1119" s="227" t="str">
        <f t="shared" si="366"/>
        <v/>
      </c>
      <c r="L1119" s="227" t="str">
        <f t="shared" si="367"/>
        <v/>
      </c>
      <c r="M1119" s="227" t="str">
        <f t="shared" si="368"/>
        <v/>
      </c>
    </row>
    <row r="1120" spans="1:13" outlineLevel="1" x14ac:dyDescent="0.25">
      <c r="A1120" s="141" t="str">
        <f t="shared" si="354"/>
        <v xml:space="preserve">Meter Reading Related; </v>
      </c>
      <c r="B1120" s="256" t="s">
        <v>320</v>
      </c>
      <c r="C1120" s="141" t="s">
        <v>316</v>
      </c>
      <c r="D1120" s="227" t="s">
        <v>189</v>
      </c>
      <c r="E1120" s="227" t="s">
        <v>315</v>
      </c>
      <c r="F1120" s="227" t="s">
        <v>102</v>
      </c>
      <c r="G1120" s="227" t="str">
        <f t="shared" si="362"/>
        <v>string</v>
      </c>
      <c r="H1120" s="227" t="str">
        <f t="shared" si="363"/>
        <v/>
      </c>
      <c r="I1120" s="227">
        <f t="shared" si="364"/>
        <v>3</v>
      </c>
      <c r="J1120" s="227">
        <f t="shared" si="365"/>
        <v>2</v>
      </c>
      <c r="K1120" s="227" t="str">
        <f t="shared" si="366"/>
        <v/>
      </c>
      <c r="L1120" s="227" t="str">
        <f t="shared" si="367"/>
        <v/>
      </c>
      <c r="M1120" s="227" t="str">
        <f t="shared" si="368"/>
        <v/>
      </c>
    </row>
    <row r="1121" spans="1:13" outlineLevel="1" x14ac:dyDescent="0.25">
      <c r="A1121" s="141" t="str">
        <f t="shared" si="354"/>
        <v xml:space="preserve">Meter Reading Related; </v>
      </c>
      <c r="B1121" s="256" t="s">
        <v>320</v>
      </c>
      <c r="E1121" s="227" t="s">
        <v>316</v>
      </c>
      <c r="F1121" s="227" t="s">
        <v>118</v>
      </c>
      <c r="G1121" s="227" t="str">
        <f t="shared" si="362"/>
        <v>string</v>
      </c>
      <c r="H1121" s="227" t="str">
        <f t="shared" si="363"/>
        <v/>
      </c>
      <c r="I1121" s="227">
        <f t="shared" si="364"/>
        <v>150</v>
      </c>
      <c r="J1121" s="227" t="str">
        <f t="shared" si="365"/>
        <v/>
      </c>
      <c r="K1121" s="227" t="str">
        <f t="shared" si="366"/>
        <v/>
      </c>
      <c r="L1121" s="227" t="str">
        <f t="shared" si="367"/>
        <v/>
      </c>
      <c r="M1121" s="227" t="str">
        <f t="shared" si="368"/>
        <v/>
      </c>
    </row>
    <row r="1122" spans="1:13" outlineLevel="1" x14ac:dyDescent="0.25">
      <c r="A1122" s="141" t="str">
        <f t="shared" si="354"/>
        <v xml:space="preserve">Meter Reading Related; </v>
      </c>
      <c r="B1122" s="256" t="s">
        <v>320</v>
      </c>
      <c r="C1122" s="141" t="s">
        <v>179</v>
      </c>
      <c r="D1122" s="227" t="s">
        <v>183</v>
      </c>
      <c r="E1122" s="227" t="s">
        <v>180</v>
      </c>
      <c r="F1122" s="227" t="s">
        <v>118</v>
      </c>
      <c r="G1122" s="227" t="str">
        <f t="shared" si="362"/>
        <v>string</v>
      </c>
      <c r="H1122" s="227" t="str">
        <f t="shared" si="363"/>
        <v/>
      </c>
      <c r="I1122" s="227">
        <f t="shared" si="364"/>
        <v>15</v>
      </c>
      <c r="J1122" s="227" t="str">
        <f t="shared" si="365"/>
        <v/>
      </c>
      <c r="K1122" s="227" t="str">
        <f t="shared" si="366"/>
        <v/>
      </c>
      <c r="L1122" s="227" t="str">
        <f t="shared" si="367"/>
        <v/>
      </c>
      <c r="M1122" s="227" t="str">
        <f t="shared" si="368"/>
        <v/>
      </c>
    </row>
    <row r="1123" spans="1:13" outlineLevel="1" x14ac:dyDescent="0.25">
      <c r="A1123" s="141"/>
      <c r="B1123" s="256" t="s">
        <v>320</v>
      </c>
      <c r="E1123" s="227" t="s">
        <v>181</v>
      </c>
      <c r="F1123" s="227" t="s">
        <v>102</v>
      </c>
      <c r="G1123" s="227" t="str">
        <f t="shared" si="362"/>
        <v>string</v>
      </c>
      <c r="H1123" s="227" t="str">
        <f t="shared" si="363"/>
        <v/>
      </c>
      <c r="I1123" s="227">
        <f t="shared" si="364"/>
        <v>9</v>
      </c>
      <c r="J1123" s="227" t="str">
        <f t="shared" si="365"/>
        <v/>
      </c>
      <c r="K1123" s="227" t="str">
        <f t="shared" si="366"/>
        <v/>
      </c>
      <c r="L1123" s="227" t="str">
        <f t="shared" si="367"/>
        <v/>
      </c>
      <c r="M1123" s="227" t="str">
        <f t="shared" si="368"/>
        <v/>
      </c>
    </row>
    <row r="1124" spans="1:13" outlineLevel="1" x14ac:dyDescent="0.25">
      <c r="A1124" s="141"/>
      <c r="B1124" s="256" t="s">
        <v>320</v>
      </c>
      <c r="C1124" s="258" t="s">
        <v>182</v>
      </c>
      <c r="D1124" s="227" t="s">
        <v>183</v>
      </c>
      <c r="E1124" s="227" t="s">
        <v>184</v>
      </c>
      <c r="F1124" s="227" t="s">
        <v>102</v>
      </c>
      <c r="G1124" s="227" t="str">
        <f t="shared" si="362"/>
        <v>string</v>
      </c>
      <c r="H1124" s="227" t="str">
        <f t="shared" si="363"/>
        <v/>
      </c>
      <c r="I1124" s="227">
        <f t="shared" si="364"/>
        <v>3</v>
      </c>
      <c r="J1124" s="227" t="str">
        <f t="shared" si="365"/>
        <v/>
      </c>
      <c r="K1124" s="227" t="str">
        <f t="shared" si="366"/>
        <v/>
      </c>
      <c r="L1124" s="227" t="str">
        <f t="shared" si="367"/>
        <v/>
      </c>
      <c r="M1124" s="227" t="str">
        <f t="shared" si="368"/>
        <v/>
      </c>
    </row>
    <row r="1125" spans="1:13" outlineLevel="1" collapsed="1" x14ac:dyDescent="0.25">
      <c r="A1125" s="141" t="str">
        <f t="shared" si="354"/>
        <v xml:space="preserve">Meter Reading Related; </v>
      </c>
      <c r="B1125" s="256" t="s">
        <v>320</v>
      </c>
      <c r="E1125" s="227" t="s">
        <v>185</v>
      </c>
      <c r="F1125" s="227" t="s">
        <v>102</v>
      </c>
      <c r="G1125" s="227" t="str">
        <f t="shared" si="362"/>
        <v>string</v>
      </c>
      <c r="H1125" s="227" t="str">
        <f t="shared" si="363"/>
        <v/>
      </c>
      <c r="I1125" s="227">
        <f t="shared" si="364"/>
        <v>10</v>
      </c>
      <c r="J1125" s="227" t="str">
        <f t="shared" si="365"/>
        <v/>
      </c>
      <c r="K1125" s="227" t="str">
        <f t="shared" si="366"/>
        <v/>
      </c>
      <c r="L1125" s="227" t="str">
        <f t="shared" si="367"/>
        <v/>
      </c>
      <c r="M1125" s="227" t="str">
        <f t="shared" si="368"/>
        <v/>
      </c>
    </row>
    <row r="1126" spans="1:13" outlineLevel="1" x14ac:dyDescent="0.25">
      <c r="A1126" s="141" t="str">
        <f t="shared" si="354"/>
        <v xml:space="preserve">Meter Reading Related; </v>
      </c>
      <c r="B1126" s="256" t="s">
        <v>320</v>
      </c>
      <c r="E1126" s="227" t="s">
        <v>309</v>
      </c>
      <c r="F1126" s="227" t="s">
        <v>102</v>
      </c>
      <c r="G1126" s="227" t="str">
        <f t="shared" si="362"/>
        <v>string</v>
      </c>
      <c r="H1126" s="227" t="str">
        <f t="shared" si="363"/>
        <v/>
      </c>
      <c r="I1126" s="227">
        <f t="shared" si="364"/>
        <v>3</v>
      </c>
      <c r="J1126" s="227" t="str">
        <f t="shared" si="365"/>
        <v/>
      </c>
      <c r="K1126" s="227" t="str">
        <f t="shared" si="366"/>
        <v/>
      </c>
      <c r="L1126" s="227" t="str">
        <f t="shared" si="367"/>
        <v/>
      </c>
      <c r="M1126" s="227" t="str">
        <f t="shared" si="368"/>
        <v/>
      </c>
    </row>
    <row r="1127" spans="1:13" outlineLevel="1" x14ac:dyDescent="0.25">
      <c r="A1127" s="141" t="str">
        <f t="shared" si="354"/>
        <v xml:space="preserve">Meter Reading Related; </v>
      </c>
      <c r="B1127" s="256" t="s">
        <v>320</v>
      </c>
      <c r="E1127" s="227" t="s">
        <v>310</v>
      </c>
      <c r="F1127" s="227" t="s">
        <v>102</v>
      </c>
      <c r="G1127" s="227" t="str">
        <f t="shared" si="362"/>
        <v>decimal</v>
      </c>
      <c r="H1127" s="227" t="str">
        <f t="shared" si="363"/>
        <v/>
      </c>
      <c r="I1127" s="227" t="str">
        <f t="shared" si="364"/>
        <v/>
      </c>
      <c r="J1127" s="227" t="str">
        <f t="shared" si="365"/>
        <v/>
      </c>
      <c r="K1127" s="227">
        <f t="shared" si="366"/>
        <v>12</v>
      </c>
      <c r="L1127" s="227">
        <f t="shared" si="367"/>
        <v>5</v>
      </c>
      <c r="M1127" s="227" t="str">
        <f t="shared" si="368"/>
        <v/>
      </c>
    </row>
    <row r="1128" spans="1:13" outlineLevel="1" x14ac:dyDescent="0.25">
      <c r="A1128" s="141" t="str">
        <f t="shared" si="354"/>
        <v xml:space="preserve">Meter Reading Related; </v>
      </c>
      <c r="B1128" s="256" t="s">
        <v>320</v>
      </c>
      <c r="E1128" s="227" t="s">
        <v>186</v>
      </c>
      <c r="F1128" s="227" t="s">
        <v>102</v>
      </c>
      <c r="G1128" s="227" t="str">
        <f t="shared" si="362"/>
        <v>decimal</v>
      </c>
      <c r="H1128" s="227" t="str">
        <f t="shared" si="363"/>
        <v/>
      </c>
      <c r="I1128" s="227" t="str">
        <f t="shared" si="364"/>
        <v/>
      </c>
      <c r="J1128" s="227" t="str">
        <f t="shared" si="365"/>
        <v/>
      </c>
      <c r="K1128" s="227">
        <f t="shared" si="366"/>
        <v>15</v>
      </c>
      <c r="L1128" s="227">
        <f t="shared" si="367"/>
        <v>3</v>
      </c>
      <c r="M1128" s="227" t="str">
        <f t="shared" si="368"/>
        <v/>
      </c>
    </row>
    <row r="1129" spans="1:13" outlineLevel="1" x14ac:dyDescent="0.25">
      <c r="A1129" s="141" t="str">
        <f t="shared" si="354"/>
        <v xml:space="preserve">Meter Reading Related; </v>
      </c>
      <c r="B1129" s="256" t="s">
        <v>320</v>
      </c>
      <c r="E1129" s="227" t="s">
        <v>219</v>
      </c>
      <c r="F1129" s="227" t="s">
        <v>102</v>
      </c>
      <c r="G1129" s="227" t="str">
        <f t="shared" si="362"/>
        <v>string</v>
      </c>
      <c r="H1129" s="227" t="str">
        <f t="shared" si="363"/>
        <v/>
      </c>
      <c r="I1129" s="227">
        <f t="shared" si="364"/>
        <v>2</v>
      </c>
      <c r="J1129" s="227" t="str">
        <f t="shared" si="365"/>
        <v/>
      </c>
      <c r="K1129" s="227" t="str">
        <f t="shared" si="366"/>
        <v/>
      </c>
      <c r="L1129" s="227" t="str">
        <f t="shared" si="367"/>
        <v/>
      </c>
      <c r="M1129" s="227" t="str">
        <f t="shared" si="368"/>
        <v/>
      </c>
    </row>
    <row r="1130" spans="1:13" outlineLevel="1" x14ac:dyDescent="0.25">
      <c r="A1130" s="141" t="str">
        <f t="shared" si="354"/>
        <v xml:space="preserve">Meter Reading Related; </v>
      </c>
      <c r="B1130" s="256" t="s">
        <v>320</v>
      </c>
      <c r="E1130" s="227" t="s">
        <v>221</v>
      </c>
      <c r="F1130" s="227" t="s">
        <v>102</v>
      </c>
      <c r="G1130" s="227" t="str">
        <f t="shared" si="362"/>
        <v>string</v>
      </c>
      <c r="H1130" s="227" t="str">
        <f t="shared" si="363"/>
        <v/>
      </c>
      <c r="I1130" s="227">
        <f t="shared" si="364"/>
        <v>2</v>
      </c>
      <c r="J1130" s="227" t="str">
        <f t="shared" si="365"/>
        <v/>
      </c>
      <c r="K1130" s="227" t="str">
        <f t="shared" si="366"/>
        <v/>
      </c>
      <c r="L1130" s="227" t="str">
        <f t="shared" si="367"/>
        <v/>
      </c>
      <c r="M1130" s="227" t="str">
        <f t="shared" si="368"/>
        <v/>
      </c>
    </row>
    <row r="1131" spans="1:13" outlineLevel="1" collapsed="1" x14ac:dyDescent="0.25">
      <c r="A1131" s="141" t="str">
        <f t="shared" si="354"/>
        <v xml:space="preserve">Meter Reading Related; </v>
      </c>
      <c r="B1131" s="256" t="s">
        <v>320</v>
      </c>
      <c r="E1131" s="227" t="s">
        <v>311</v>
      </c>
      <c r="F1131" s="227" t="s">
        <v>102</v>
      </c>
      <c r="G1131" s="227" t="str">
        <f t="shared" si="362"/>
        <v>date</v>
      </c>
      <c r="H1131" s="227" t="str">
        <f t="shared" si="363"/>
        <v/>
      </c>
      <c r="I1131" s="227" t="str">
        <f t="shared" si="364"/>
        <v/>
      </c>
      <c r="J1131" s="227" t="str">
        <f t="shared" si="365"/>
        <v/>
      </c>
      <c r="K1131" s="227" t="str">
        <f t="shared" si="366"/>
        <v/>
      </c>
      <c r="L1131" s="227" t="str">
        <f t="shared" si="367"/>
        <v/>
      </c>
      <c r="M1131" s="227" t="str">
        <f t="shared" si="368"/>
        <v/>
      </c>
    </row>
    <row r="1132" spans="1:13" outlineLevel="1" x14ac:dyDescent="0.25">
      <c r="A1132" s="141" t="str">
        <f t="shared" si="354"/>
        <v xml:space="preserve">Meter Reading Related; </v>
      </c>
      <c r="B1132" s="256" t="s">
        <v>320</v>
      </c>
      <c r="E1132" s="227" t="s">
        <v>312</v>
      </c>
      <c r="F1132" s="227" t="s">
        <v>118</v>
      </c>
      <c r="G1132" s="227" t="str">
        <f t="shared" si="362"/>
        <v>decimal</v>
      </c>
      <c r="H1132" s="227" t="str">
        <f t="shared" si="363"/>
        <v/>
      </c>
      <c r="I1132" s="227" t="str">
        <f t="shared" si="364"/>
        <v/>
      </c>
      <c r="J1132" s="227" t="str">
        <f t="shared" si="365"/>
        <v/>
      </c>
      <c r="K1132" s="227">
        <f t="shared" si="366"/>
        <v>15</v>
      </c>
      <c r="L1132" s="227">
        <f t="shared" si="367"/>
        <v>3</v>
      </c>
      <c r="M1132" s="227" t="str">
        <f t="shared" si="368"/>
        <v/>
      </c>
    </row>
    <row r="1133" spans="1:13" outlineLevel="1" x14ac:dyDescent="0.25">
      <c r="A1133" s="141" t="str">
        <f t="shared" si="354"/>
        <v xml:space="preserve">Meter Reading Related; </v>
      </c>
      <c r="B1133" s="256" t="s">
        <v>320</v>
      </c>
      <c r="E1133" s="227" t="s">
        <v>187</v>
      </c>
      <c r="F1133" s="227" t="s">
        <v>102</v>
      </c>
      <c r="G1133" s="227" t="str">
        <f t="shared" si="362"/>
        <v>string</v>
      </c>
      <c r="H1133" s="227">
        <f t="shared" si="363"/>
        <v>2</v>
      </c>
      <c r="I1133" s="272" t="str">
        <f t="shared" si="364"/>
        <v/>
      </c>
      <c r="J1133" s="227" t="str">
        <f t="shared" si="365"/>
        <v/>
      </c>
      <c r="K1133" s="227" t="str">
        <f t="shared" si="366"/>
        <v/>
      </c>
      <c r="L1133" s="227" t="str">
        <f t="shared" si="367"/>
        <v/>
      </c>
      <c r="M1133" s="227" t="str">
        <f t="shared" si="368"/>
        <v/>
      </c>
    </row>
    <row r="1134" spans="1:13" x14ac:dyDescent="0.25">
      <c r="A1134" s="141" t="str">
        <f t="shared" ref="A1134:A1188" si="369">IF(B1134="","",VLOOKUP(B1134,mapping_result,2,FALSE))</f>
        <v xml:space="preserve">Meter Reading Related; </v>
      </c>
      <c r="B1134" s="260" t="s">
        <v>323</v>
      </c>
      <c r="C1134" s="261" t="str">
        <f>VLOOKUP($B1134,MMnames,2,FALSE)</f>
        <v>Meter Point Status Change DeEnergisation Read</v>
      </c>
      <c r="D1134" s="262"/>
      <c r="E1134" s="262"/>
      <c r="F1134" s="263"/>
      <c r="G1134" s="263"/>
      <c r="H1134" s="263"/>
      <c r="I1134" s="263"/>
      <c r="J1134" s="263"/>
      <c r="K1134" s="263"/>
      <c r="L1134" s="263"/>
      <c r="M1134" s="263"/>
    </row>
    <row r="1135" spans="1:13" outlineLevel="1" x14ac:dyDescent="0.25">
      <c r="A1135" s="141" t="str">
        <f t="shared" si="369"/>
        <v xml:space="preserve">Meter Reading Related; </v>
      </c>
      <c r="B1135" s="256" t="s">
        <v>323</v>
      </c>
      <c r="C1135" s="141" t="s">
        <v>109</v>
      </c>
      <c r="E1135" s="227" t="s">
        <v>110</v>
      </c>
      <c r="F1135" s="227" t="s">
        <v>102</v>
      </c>
      <c r="G1135" s="227" t="str">
        <f t="shared" ref="G1135:G1141" si="370">VLOOKUP(E1135,DI_schema,2,FALSE)</f>
        <v>string</v>
      </c>
      <c r="H1135" s="227">
        <f t="shared" ref="H1135:H1141" si="371">VLOOKUP($E1135,DI_schema,3,FALSE)</f>
        <v>11</v>
      </c>
      <c r="I1135" s="227" t="str">
        <f t="shared" ref="I1135:I1141" si="372">VLOOKUP($E1135,DI_schema,4,FALSE)</f>
        <v/>
      </c>
      <c r="J1135" s="227" t="str">
        <f t="shared" ref="J1135:J1141" si="373">VLOOKUP($E1135,DI_schema,5,FALSE)</f>
        <v/>
      </c>
      <c r="K1135" s="227" t="str">
        <f t="shared" ref="K1135:K1141" si="374">VLOOKUP($E1135,DI_schema,6,FALSE)</f>
        <v/>
      </c>
      <c r="L1135" s="227" t="str">
        <f t="shared" ref="L1135:L1141" si="375">VLOOKUP($E1135,DI_schema,7,FALSE)</f>
        <v/>
      </c>
      <c r="M1135" s="227" t="str">
        <f t="shared" ref="M1135:M1141" si="376">IF(LEN(VLOOKUP($E1135,DI_schema,8,FALSE))&gt;0,"Yes","")</f>
        <v/>
      </c>
    </row>
    <row r="1136" spans="1:13" outlineLevel="1" x14ac:dyDescent="0.25">
      <c r="A1136" s="141" t="str">
        <f t="shared" si="369"/>
        <v xml:space="preserve">Meter Reading Related; </v>
      </c>
      <c r="B1136" s="256" t="s">
        <v>323</v>
      </c>
      <c r="E1136" s="227" t="s">
        <v>111</v>
      </c>
      <c r="F1136" s="227" t="s">
        <v>118</v>
      </c>
      <c r="G1136" s="227" t="str">
        <f t="shared" si="370"/>
        <v>string</v>
      </c>
      <c r="H1136" s="227" t="str">
        <f t="shared" si="371"/>
        <v/>
      </c>
      <c r="I1136" s="227">
        <f t="shared" si="372"/>
        <v>35</v>
      </c>
      <c r="J1136" s="227" t="str">
        <f t="shared" si="373"/>
        <v/>
      </c>
      <c r="K1136" s="227" t="str">
        <f t="shared" si="374"/>
        <v/>
      </c>
      <c r="L1136" s="227" t="str">
        <f t="shared" si="375"/>
        <v/>
      </c>
      <c r="M1136" s="227" t="str">
        <f t="shared" si="376"/>
        <v/>
      </c>
    </row>
    <row r="1137" spans="1:13" outlineLevel="1" x14ac:dyDescent="0.25">
      <c r="A1137" s="141" t="str">
        <f t="shared" si="369"/>
        <v xml:space="preserve">Meter Reading Related; </v>
      </c>
      <c r="B1137" s="256" t="s">
        <v>323</v>
      </c>
      <c r="E1137" s="227" t="s">
        <v>304</v>
      </c>
      <c r="F1137" s="227" t="s">
        <v>102</v>
      </c>
      <c r="G1137" s="227" t="str">
        <f t="shared" si="370"/>
        <v>string</v>
      </c>
      <c r="H1137" s="227" t="str">
        <f t="shared" si="371"/>
        <v/>
      </c>
      <c r="I1137" s="227">
        <f t="shared" si="372"/>
        <v>35</v>
      </c>
      <c r="J1137" s="227" t="str">
        <f t="shared" si="373"/>
        <v/>
      </c>
      <c r="K1137" s="227" t="str">
        <f t="shared" si="374"/>
        <v/>
      </c>
      <c r="L1137" s="227" t="str">
        <f t="shared" si="375"/>
        <v/>
      </c>
      <c r="M1137" s="227" t="str">
        <f t="shared" si="376"/>
        <v/>
      </c>
    </row>
    <row r="1138" spans="1:13" outlineLevel="1" x14ac:dyDescent="0.25">
      <c r="A1138" s="141" t="str">
        <f t="shared" si="369"/>
        <v xml:space="preserve">Meter Reading Related; </v>
      </c>
      <c r="B1138" s="256" t="s">
        <v>323</v>
      </c>
      <c r="E1138" s="227" t="s">
        <v>242</v>
      </c>
      <c r="F1138" s="227" t="s">
        <v>102</v>
      </c>
      <c r="G1138" s="227" t="str">
        <f t="shared" si="370"/>
        <v>string</v>
      </c>
      <c r="H1138" s="227" t="str">
        <f t="shared" si="371"/>
        <v/>
      </c>
      <c r="I1138" s="227">
        <f t="shared" si="372"/>
        <v>3</v>
      </c>
      <c r="J1138" s="227" t="str">
        <f t="shared" si="373"/>
        <v/>
      </c>
      <c r="K1138" s="227" t="str">
        <f t="shared" si="374"/>
        <v/>
      </c>
      <c r="L1138" s="227" t="str">
        <f t="shared" si="375"/>
        <v/>
      </c>
      <c r="M1138" s="227" t="str">
        <f t="shared" si="376"/>
        <v/>
      </c>
    </row>
    <row r="1139" spans="1:13" outlineLevel="1" collapsed="1" x14ac:dyDescent="0.25">
      <c r="A1139" s="141" t="str">
        <f t="shared" si="369"/>
        <v xml:space="preserve">Meter Reading Related; </v>
      </c>
      <c r="B1139" s="256" t="s">
        <v>323</v>
      </c>
      <c r="E1139" s="227" t="s">
        <v>235</v>
      </c>
      <c r="F1139" s="227" t="s">
        <v>102</v>
      </c>
      <c r="G1139" s="227" t="str">
        <f t="shared" si="370"/>
        <v>string</v>
      </c>
      <c r="H1139" s="227" t="str">
        <f t="shared" si="371"/>
        <v/>
      </c>
      <c r="I1139" s="227">
        <f t="shared" si="372"/>
        <v>4</v>
      </c>
      <c r="J1139" s="227" t="str">
        <f t="shared" si="373"/>
        <v/>
      </c>
      <c r="K1139" s="227" t="str">
        <f t="shared" si="374"/>
        <v/>
      </c>
      <c r="L1139" s="227" t="str">
        <f t="shared" si="375"/>
        <v/>
      </c>
      <c r="M1139" s="227" t="str">
        <f t="shared" si="376"/>
        <v/>
      </c>
    </row>
    <row r="1140" spans="1:13" outlineLevel="1" x14ac:dyDescent="0.25">
      <c r="A1140" s="141" t="str">
        <f t="shared" si="369"/>
        <v xml:space="preserve">Meter Reading Related; </v>
      </c>
      <c r="B1140" s="256" t="s">
        <v>323</v>
      </c>
      <c r="E1140" s="227" t="s">
        <v>223</v>
      </c>
      <c r="F1140" s="227" t="s">
        <v>102</v>
      </c>
      <c r="G1140" s="227" t="str">
        <f t="shared" si="370"/>
        <v>string</v>
      </c>
      <c r="H1140" s="227" t="str">
        <f t="shared" si="371"/>
        <v/>
      </c>
      <c r="I1140" s="227">
        <f t="shared" si="372"/>
        <v>2</v>
      </c>
      <c r="J1140" s="227" t="str">
        <f t="shared" si="373"/>
        <v/>
      </c>
      <c r="K1140" s="227" t="str">
        <f t="shared" si="374"/>
        <v/>
      </c>
      <c r="L1140" s="227" t="str">
        <f t="shared" si="375"/>
        <v/>
      </c>
      <c r="M1140" s="227" t="str">
        <f t="shared" si="376"/>
        <v/>
      </c>
    </row>
    <row r="1141" spans="1:13" outlineLevel="1" x14ac:dyDescent="0.25">
      <c r="A1141" s="141" t="str">
        <f t="shared" si="369"/>
        <v xml:space="preserve">Meter Reading Related; </v>
      </c>
      <c r="B1141" s="256" t="s">
        <v>323</v>
      </c>
      <c r="E1141" s="227" t="s">
        <v>243</v>
      </c>
      <c r="F1141" s="227" t="s">
        <v>102</v>
      </c>
      <c r="G1141" s="227" t="str">
        <f t="shared" si="370"/>
        <v>date</v>
      </c>
      <c r="H1141" s="227" t="str">
        <f t="shared" si="371"/>
        <v/>
      </c>
      <c r="I1141" s="227" t="str">
        <f t="shared" si="372"/>
        <v/>
      </c>
      <c r="J1141" s="227" t="str">
        <f t="shared" si="373"/>
        <v/>
      </c>
      <c r="K1141" s="227" t="str">
        <f t="shared" si="374"/>
        <v/>
      </c>
      <c r="L1141" s="227" t="str">
        <f t="shared" si="375"/>
        <v/>
      </c>
      <c r="M1141" s="227" t="str">
        <f t="shared" si="376"/>
        <v/>
      </c>
    </row>
    <row r="1142" spans="1:13" outlineLevel="1" x14ac:dyDescent="0.25">
      <c r="A1142" s="141" t="str">
        <f t="shared" si="369"/>
        <v xml:space="preserve">Meter Reading Related; </v>
      </c>
      <c r="B1142" s="256" t="s">
        <v>323</v>
      </c>
      <c r="E1142" s="227" t="s">
        <v>247</v>
      </c>
      <c r="F1142" s="227" t="s">
        <v>118</v>
      </c>
      <c r="G1142" s="227" t="s">
        <v>248</v>
      </c>
    </row>
    <row r="1143" spans="1:13" outlineLevel="1" x14ac:dyDescent="0.25">
      <c r="A1143" s="141" t="str">
        <f t="shared" si="369"/>
        <v xml:space="preserve">Meter Reading Related; </v>
      </c>
      <c r="B1143" s="256" t="s">
        <v>323</v>
      </c>
      <c r="C1143" s="141" t="s">
        <v>305</v>
      </c>
      <c r="D1143" s="227" t="s">
        <v>189</v>
      </c>
      <c r="E1143" s="227" t="s">
        <v>185</v>
      </c>
      <c r="F1143" s="227" t="s">
        <v>102</v>
      </c>
      <c r="G1143" s="227" t="str">
        <f t="shared" ref="G1143:G1159" si="377">VLOOKUP(E1143,DI_schema,2,FALSE)</f>
        <v>string</v>
      </c>
      <c r="H1143" s="227" t="str">
        <f t="shared" ref="H1143:H1159" si="378">VLOOKUP($E1143,DI_schema,3,FALSE)</f>
        <v/>
      </c>
      <c r="I1143" s="227">
        <f t="shared" ref="I1143:I1159" si="379">VLOOKUP($E1143,DI_schema,4,FALSE)</f>
        <v>10</v>
      </c>
      <c r="J1143" s="227" t="str">
        <f t="shared" ref="J1143:J1159" si="380">VLOOKUP($E1143,DI_schema,5,FALSE)</f>
        <v/>
      </c>
      <c r="K1143" s="227" t="str">
        <f t="shared" ref="K1143:K1159" si="381">VLOOKUP($E1143,DI_schema,6,FALSE)</f>
        <v/>
      </c>
      <c r="L1143" s="227" t="str">
        <f t="shared" ref="L1143:L1159" si="382">VLOOKUP($E1143,DI_schema,7,FALSE)</f>
        <v/>
      </c>
      <c r="M1143" s="227" t="str">
        <f t="shared" ref="M1143:M1159" si="383">IF(LEN(VLOOKUP($E1143,DI_schema,8,FALSE))&gt;0,"Yes","")</f>
        <v/>
      </c>
    </row>
    <row r="1144" spans="1:13" outlineLevel="1" collapsed="1" x14ac:dyDescent="0.25">
      <c r="A1144" s="141" t="str">
        <f t="shared" si="369"/>
        <v xml:space="preserve">Meter Reading Related; </v>
      </c>
      <c r="B1144" s="256" t="s">
        <v>323</v>
      </c>
      <c r="E1144" s="227" t="s">
        <v>243</v>
      </c>
      <c r="F1144" s="227" t="s">
        <v>102</v>
      </c>
      <c r="G1144" s="227" t="str">
        <f t="shared" si="377"/>
        <v>date</v>
      </c>
      <c r="H1144" s="227" t="str">
        <f t="shared" si="378"/>
        <v/>
      </c>
      <c r="I1144" s="227" t="str">
        <f t="shared" si="379"/>
        <v/>
      </c>
      <c r="J1144" s="227" t="str">
        <f t="shared" si="380"/>
        <v/>
      </c>
      <c r="K1144" s="227" t="str">
        <f t="shared" si="381"/>
        <v/>
      </c>
      <c r="L1144" s="227" t="str">
        <f t="shared" si="382"/>
        <v/>
      </c>
      <c r="M1144" s="227" t="str">
        <f t="shared" si="383"/>
        <v/>
      </c>
    </row>
    <row r="1145" spans="1:13" outlineLevel="1" x14ac:dyDescent="0.25">
      <c r="A1145" s="141" t="str">
        <f t="shared" si="369"/>
        <v xml:space="preserve">Meter Reading Related; </v>
      </c>
      <c r="B1145" s="256" t="s">
        <v>323</v>
      </c>
      <c r="E1145" s="227" t="s">
        <v>306</v>
      </c>
      <c r="F1145" s="227" t="s">
        <v>118</v>
      </c>
      <c r="G1145" s="227" t="str">
        <f t="shared" si="377"/>
        <v>decimal</v>
      </c>
      <c r="H1145" s="227" t="str">
        <f t="shared" si="378"/>
        <v/>
      </c>
      <c r="I1145" s="227" t="str">
        <f t="shared" si="379"/>
        <v/>
      </c>
      <c r="J1145" s="227" t="str">
        <f t="shared" si="380"/>
        <v/>
      </c>
      <c r="K1145" s="227">
        <f t="shared" si="381"/>
        <v>15</v>
      </c>
      <c r="L1145" s="227">
        <f t="shared" si="382"/>
        <v>8</v>
      </c>
      <c r="M1145" s="227" t="str">
        <f t="shared" si="383"/>
        <v/>
      </c>
    </row>
    <row r="1146" spans="1:13" outlineLevel="1" x14ac:dyDescent="0.25">
      <c r="A1146" s="141" t="str">
        <f t="shared" si="369"/>
        <v xml:space="preserve">Meter Reading Related; </v>
      </c>
      <c r="B1146" s="256" t="s">
        <v>323</v>
      </c>
      <c r="E1146" s="227" t="s">
        <v>307</v>
      </c>
      <c r="F1146" s="227" t="s">
        <v>118</v>
      </c>
      <c r="G1146" s="227" t="str">
        <f t="shared" si="377"/>
        <v>decimal</v>
      </c>
      <c r="H1146" s="227" t="str">
        <f t="shared" si="378"/>
        <v/>
      </c>
      <c r="I1146" s="227" t="str">
        <f t="shared" si="379"/>
        <v/>
      </c>
      <c r="J1146" s="227" t="str">
        <f t="shared" si="380"/>
        <v/>
      </c>
      <c r="K1146" s="227">
        <f t="shared" si="381"/>
        <v>15</v>
      </c>
      <c r="L1146" s="227">
        <f t="shared" si="382"/>
        <v>8</v>
      </c>
      <c r="M1146" s="227" t="str">
        <f t="shared" si="383"/>
        <v/>
      </c>
    </row>
    <row r="1147" spans="1:13" outlineLevel="1" x14ac:dyDescent="0.25">
      <c r="A1147" s="141" t="str">
        <f t="shared" si="369"/>
        <v xml:space="preserve">Meter Reading Related; </v>
      </c>
      <c r="B1147" s="256" t="s">
        <v>323</v>
      </c>
      <c r="C1147" s="141" t="s">
        <v>308</v>
      </c>
      <c r="D1147" s="227" t="s">
        <v>183</v>
      </c>
      <c r="E1147" s="227" t="s">
        <v>180</v>
      </c>
      <c r="F1147" s="227" t="s">
        <v>118</v>
      </c>
      <c r="G1147" s="227" t="str">
        <f t="shared" si="377"/>
        <v>string</v>
      </c>
      <c r="H1147" s="227" t="str">
        <f t="shared" si="378"/>
        <v/>
      </c>
      <c r="I1147" s="227">
        <f t="shared" si="379"/>
        <v>15</v>
      </c>
      <c r="J1147" s="227" t="str">
        <f t="shared" si="380"/>
        <v/>
      </c>
      <c r="K1147" s="227" t="str">
        <f t="shared" si="381"/>
        <v/>
      </c>
      <c r="L1147" s="227" t="str">
        <f t="shared" si="382"/>
        <v/>
      </c>
      <c r="M1147" s="227" t="str">
        <f t="shared" si="383"/>
        <v/>
      </c>
    </row>
    <row r="1148" spans="1:13" outlineLevel="1" x14ac:dyDescent="0.25">
      <c r="A1148" s="141" t="str">
        <f t="shared" si="369"/>
        <v xml:space="preserve">Meter Reading Related; </v>
      </c>
      <c r="B1148" s="256" t="s">
        <v>323</v>
      </c>
      <c r="E1148" s="227" t="s">
        <v>181</v>
      </c>
      <c r="F1148" s="227" t="s">
        <v>102</v>
      </c>
      <c r="G1148" s="227" t="str">
        <f t="shared" si="377"/>
        <v>string</v>
      </c>
      <c r="H1148" s="227" t="str">
        <f t="shared" si="378"/>
        <v/>
      </c>
      <c r="I1148" s="227">
        <f t="shared" si="379"/>
        <v>9</v>
      </c>
      <c r="J1148" s="227" t="str">
        <f t="shared" si="380"/>
        <v/>
      </c>
      <c r="K1148" s="227" t="str">
        <f t="shared" si="381"/>
        <v/>
      </c>
      <c r="L1148" s="227" t="str">
        <f t="shared" si="382"/>
        <v/>
      </c>
      <c r="M1148" s="227" t="str">
        <f t="shared" si="383"/>
        <v/>
      </c>
    </row>
    <row r="1149" spans="1:13" outlineLevel="1" x14ac:dyDescent="0.25">
      <c r="A1149" s="141" t="str">
        <f t="shared" si="369"/>
        <v xml:space="preserve">Meter Reading Related; </v>
      </c>
      <c r="B1149" s="256" t="s">
        <v>323</v>
      </c>
      <c r="C1149" s="258" t="s">
        <v>182</v>
      </c>
      <c r="D1149" s="227" t="s">
        <v>183</v>
      </c>
      <c r="E1149" s="227" t="s">
        <v>184</v>
      </c>
      <c r="F1149" s="227" t="s">
        <v>102</v>
      </c>
      <c r="G1149" s="227" t="str">
        <f t="shared" si="377"/>
        <v>string</v>
      </c>
      <c r="H1149" s="227" t="str">
        <f t="shared" si="378"/>
        <v/>
      </c>
      <c r="I1149" s="227">
        <f t="shared" si="379"/>
        <v>3</v>
      </c>
      <c r="J1149" s="227" t="str">
        <f t="shared" si="380"/>
        <v/>
      </c>
      <c r="K1149" s="227" t="str">
        <f t="shared" si="381"/>
        <v/>
      </c>
      <c r="L1149" s="227" t="str">
        <f t="shared" si="382"/>
        <v/>
      </c>
      <c r="M1149" s="227" t="str">
        <f t="shared" si="383"/>
        <v/>
      </c>
    </row>
    <row r="1150" spans="1:13" outlineLevel="1" x14ac:dyDescent="0.25">
      <c r="A1150" s="141" t="str">
        <f t="shared" si="369"/>
        <v xml:space="preserve">Meter Reading Related; </v>
      </c>
      <c r="B1150" s="256" t="s">
        <v>323</v>
      </c>
      <c r="E1150" s="227" t="s">
        <v>185</v>
      </c>
      <c r="F1150" s="227" t="s">
        <v>102</v>
      </c>
      <c r="G1150" s="227" t="str">
        <f t="shared" si="377"/>
        <v>string</v>
      </c>
      <c r="H1150" s="227" t="str">
        <f t="shared" si="378"/>
        <v/>
      </c>
      <c r="I1150" s="227">
        <f t="shared" si="379"/>
        <v>10</v>
      </c>
      <c r="J1150" s="227" t="str">
        <f t="shared" si="380"/>
        <v/>
      </c>
      <c r="K1150" s="227" t="str">
        <f t="shared" si="381"/>
        <v/>
      </c>
      <c r="L1150" s="227" t="str">
        <f t="shared" si="382"/>
        <v/>
      </c>
      <c r="M1150" s="227" t="str">
        <f t="shared" si="383"/>
        <v/>
      </c>
    </row>
    <row r="1151" spans="1:13" outlineLevel="1" x14ac:dyDescent="0.25">
      <c r="A1151" s="141" t="str">
        <f t="shared" si="369"/>
        <v xml:space="preserve">Meter Reading Related; </v>
      </c>
      <c r="B1151" s="256" t="s">
        <v>323</v>
      </c>
      <c r="E1151" s="227" t="s">
        <v>309</v>
      </c>
      <c r="F1151" s="227" t="s">
        <v>102</v>
      </c>
      <c r="G1151" s="227" t="str">
        <f t="shared" si="377"/>
        <v>string</v>
      </c>
      <c r="H1151" s="227" t="str">
        <f t="shared" si="378"/>
        <v/>
      </c>
      <c r="I1151" s="227">
        <f t="shared" si="379"/>
        <v>3</v>
      </c>
      <c r="J1151" s="227" t="str">
        <f t="shared" si="380"/>
        <v/>
      </c>
      <c r="K1151" s="227" t="str">
        <f t="shared" si="381"/>
        <v/>
      </c>
      <c r="L1151" s="227" t="str">
        <f t="shared" si="382"/>
        <v/>
      </c>
      <c r="M1151" s="227" t="str">
        <f t="shared" si="383"/>
        <v/>
      </c>
    </row>
    <row r="1152" spans="1:13" outlineLevel="1" x14ac:dyDescent="0.25">
      <c r="A1152" s="141" t="str">
        <f t="shared" si="369"/>
        <v xml:space="preserve">Meter Reading Related; </v>
      </c>
      <c r="B1152" s="256" t="s">
        <v>323</v>
      </c>
      <c r="E1152" s="227" t="s">
        <v>310</v>
      </c>
      <c r="F1152" s="227" t="s">
        <v>102</v>
      </c>
      <c r="G1152" s="227" t="str">
        <f t="shared" si="377"/>
        <v>decimal</v>
      </c>
      <c r="H1152" s="227" t="str">
        <f t="shared" si="378"/>
        <v/>
      </c>
      <c r="I1152" s="227" t="str">
        <f t="shared" si="379"/>
        <v/>
      </c>
      <c r="J1152" s="227" t="str">
        <f t="shared" si="380"/>
        <v/>
      </c>
      <c r="K1152" s="227">
        <f t="shared" si="381"/>
        <v>12</v>
      </c>
      <c r="L1152" s="227">
        <f t="shared" si="382"/>
        <v>5</v>
      </c>
      <c r="M1152" s="227" t="str">
        <f t="shared" si="383"/>
        <v/>
      </c>
    </row>
    <row r="1153" spans="1:13" outlineLevel="1" x14ac:dyDescent="0.25">
      <c r="A1153" s="141" t="str">
        <f t="shared" si="369"/>
        <v xml:space="preserve">Meter Reading Related; </v>
      </c>
      <c r="B1153" s="256" t="s">
        <v>323</v>
      </c>
      <c r="E1153" s="227" t="s">
        <v>186</v>
      </c>
      <c r="F1153" s="227" t="s">
        <v>102</v>
      </c>
      <c r="G1153" s="227" t="str">
        <f t="shared" si="377"/>
        <v>decimal</v>
      </c>
      <c r="H1153" s="227" t="str">
        <f t="shared" si="378"/>
        <v/>
      </c>
      <c r="I1153" s="227" t="str">
        <f t="shared" si="379"/>
        <v/>
      </c>
      <c r="J1153" s="227" t="str">
        <f t="shared" si="380"/>
        <v/>
      </c>
      <c r="K1153" s="227">
        <f t="shared" si="381"/>
        <v>15</v>
      </c>
      <c r="L1153" s="227">
        <f t="shared" si="382"/>
        <v>3</v>
      </c>
      <c r="M1153" s="227" t="str">
        <f t="shared" si="383"/>
        <v/>
      </c>
    </row>
    <row r="1154" spans="1:13" outlineLevel="1" x14ac:dyDescent="0.25">
      <c r="A1154" s="141" t="str">
        <f t="shared" si="369"/>
        <v xml:space="preserve">Meter Reading Related; </v>
      </c>
      <c r="B1154" s="256" t="s">
        <v>323</v>
      </c>
      <c r="E1154" s="227" t="s">
        <v>219</v>
      </c>
      <c r="F1154" s="227" t="s">
        <v>102</v>
      </c>
      <c r="G1154" s="227" t="str">
        <f t="shared" si="377"/>
        <v>string</v>
      </c>
      <c r="H1154" s="227" t="str">
        <f t="shared" si="378"/>
        <v/>
      </c>
      <c r="I1154" s="227">
        <f t="shared" si="379"/>
        <v>2</v>
      </c>
      <c r="J1154" s="227" t="str">
        <f t="shared" si="380"/>
        <v/>
      </c>
      <c r="K1154" s="227" t="str">
        <f t="shared" si="381"/>
        <v/>
      </c>
      <c r="L1154" s="227" t="str">
        <f t="shared" si="382"/>
        <v/>
      </c>
      <c r="M1154" s="227" t="str">
        <f t="shared" si="383"/>
        <v/>
      </c>
    </row>
    <row r="1155" spans="1:13" outlineLevel="1" x14ac:dyDescent="0.25">
      <c r="A1155" s="141" t="str">
        <f t="shared" si="369"/>
        <v xml:space="preserve">Meter Reading Related; </v>
      </c>
      <c r="B1155" s="256" t="s">
        <v>323</v>
      </c>
      <c r="E1155" s="227" t="s">
        <v>221</v>
      </c>
      <c r="F1155" s="227" t="s">
        <v>102</v>
      </c>
      <c r="G1155" s="227" t="str">
        <f t="shared" si="377"/>
        <v>string</v>
      </c>
      <c r="H1155" s="227" t="str">
        <f t="shared" si="378"/>
        <v/>
      </c>
      <c r="I1155" s="227">
        <f t="shared" si="379"/>
        <v>2</v>
      </c>
      <c r="J1155" s="227" t="str">
        <f t="shared" si="380"/>
        <v/>
      </c>
      <c r="K1155" s="227" t="str">
        <f t="shared" si="381"/>
        <v/>
      </c>
      <c r="L1155" s="227" t="str">
        <f t="shared" si="382"/>
        <v/>
      </c>
      <c r="M1155" s="227" t="str">
        <f t="shared" si="383"/>
        <v/>
      </c>
    </row>
    <row r="1156" spans="1:13" outlineLevel="1" x14ac:dyDescent="0.25">
      <c r="A1156" s="141" t="str">
        <f t="shared" si="369"/>
        <v xml:space="preserve">Meter Reading Related; </v>
      </c>
      <c r="B1156" s="256" t="s">
        <v>323</v>
      </c>
      <c r="E1156" s="227" t="s">
        <v>311</v>
      </c>
      <c r="F1156" s="227" t="s">
        <v>102</v>
      </c>
      <c r="G1156" s="227" t="str">
        <f t="shared" si="377"/>
        <v>date</v>
      </c>
      <c r="H1156" s="227" t="str">
        <f t="shared" si="378"/>
        <v/>
      </c>
      <c r="I1156" s="227" t="str">
        <f t="shared" si="379"/>
        <v/>
      </c>
      <c r="J1156" s="227" t="str">
        <f t="shared" si="380"/>
        <v/>
      </c>
      <c r="K1156" s="227" t="str">
        <f t="shared" si="381"/>
        <v/>
      </c>
      <c r="L1156" s="227" t="str">
        <f t="shared" si="382"/>
        <v/>
      </c>
      <c r="M1156" s="227" t="str">
        <f t="shared" si="383"/>
        <v/>
      </c>
    </row>
    <row r="1157" spans="1:13" outlineLevel="1" x14ac:dyDescent="0.25">
      <c r="A1157" s="141" t="str">
        <f t="shared" si="369"/>
        <v xml:space="preserve">Meter Reading Related; </v>
      </c>
      <c r="B1157" s="256" t="s">
        <v>323</v>
      </c>
      <c r="E1157" s="227" t="s">
        <v>312</v>
      </c>
      <c r="F1157" s="227" t="s">
        <v>118</v>
      </c>
      <c r="G1157" s="227" t="str">
        <f t="shared" si="377"/>
        <v>decimal</v>
      </c>
      <c r="H1157" s="227" t="str">
        <f t="shared" si="378"/>
        <v/>
      </c>
      <c r="I1157" s="227" t="str">
        <f t="shared" si="379"/>
        <v/>
      </c>
      <c r="J1157" s="227" t="str">
        <f t="shared" si="380"/>
        <v/>
      </c>
      <c r="K1157" s="227">
        <f t="shared" si="381"/>
        <v>15</v>
      </c>
      <c r="L1157" s="227">
        <f t="shared" si="382"/>
        <v>3</v>
      </c>
      <c r="M1157" s="227" t="str">
        <f t="shared" si="383"/>
        <v/>
      </c>
    </row>
    <row r="1158" spans="1:13" outlineLevel="1" x14ac:dyDescent="0.25">
      <c r="A1158" s="141" t="str">
        <f t="shared" si="369"/>
        <v xml:space="preserve">Meter Reading Related; </v>
      </c>
      <c r="B1158" s="256" t="s">
        <v>323</v>
      </c>
      <c r="E1158" s="227" t="s">
        <v>313</v>
      </c>
      <c r="F1158" s="227" t="s">
        <v>102</v>
      </c>
      <c r="G1158" s="227" t="str">
        <f t="shared" si="377"/>
        <v>string</v>
      </c>
      <c r="H1158" s="227" t="str">
        <f t="shared" si="378"/>
        <v/>
      </c>
      <c r="I1158" s="227">
        <f t="shared" si="379"/>
        <v>4</v>
      </c>
      <c r="J1158" s="227" t="str">
        <f t="shared" si="380"/>
        <v/>
      </c>
      <c r="K1158" s="227" t="str">
        <f t="shared" si="381"/>
        <v/>
      </c>
      <c r="L1158" s="227" t="str">
        <f t="shared" si="382"/>
        <v/>
      </c>
      <c r="M1158" s="227" t="str">
        <f t="shared" si="383"/>
        <v/>
      </c>
    </row>
    <row r="1159" spans="1:13" outlineLevel="1" x14ac:dyDescent="0.25">
      <c r="A1159" s="141" t="str">
        <f t="shared" si="369"/>
        <v xml:space="preserve">Meter Reading Related; </v>
      </c>
      <c r="B1159" s="256" t="s">
        <v>323</v>
      </c>
      <c r="E1159" s="227" t="s">
        <v>187</v>
      </c>
      <c r="F1159" s="227" t="s">
        <v>102</v>
      </c>
      <c r="G1159" s="227" t="str">
        <f t="shared" si="377"/>
        <v>string</v>
      </c>
      <c r="H1159" s="227">
        <f t="shared" si="378"/>
        <v>2</v>
      </c>
      <c r="I1159" s="272" t="str">
        <f t="shared" si="379"/>
        <v/>
      </c>
      <c r="J1159" s="227" t="str">
        <f t="shared" si="380"/>
        <v/>
      </c>
      <c r="K1159" s="227" t="str">
        <f t="shared" si="381"/>
        <v/>
      </c>
      <c r="L1159" s="227" t="str">
        <f t="shared" si="382"/>
        <v/>
      </c>
      <c r="M1159" s="227" t="str">
        <f t="shared" si="383"/>
        <v/>
      </c>
    </row>
    <row r="1160" spans="1:13" x14ac:dyDescent="0.25">
      <c r="A1160" s="141" t="str">
        <f t="shared" si="369"/>
        <v xml:space="preserve">Meter Reading Related; </v>
      </c>
      <c r="B1160" s="260" t="s">
        <v>324</v>
      </c>
      <c r="C1160" s="261" t="str">
        <f>VLOOKUP($B1160,MMnames,2,FALSE)</f>
        <v>Meter Point Status Change Energisation Read</v>
      </c>
      <c r="D1160" s="262"/>
      <c r="E1160" s="262"/>
      <c r="F1160" s="263"/>
      <c r="G1160" s="263"/>
      <c r="H1160" s="263"/>
      <c r="I1160" s="263"/>
      <c r="J1160" s="263"/>
      <c r="K1160" s="263"/>
      <c r="L1160" s="263"/>
      <c r="M1160" s="263"/>
    </row>
    <row r="1161" spans="1:13" outlineLevel="1" x14ac:dyDescent="0.25">
      <c r="A1161" s="141" t="str">
        <f t="shared" si="369"/>
        <v xml:space="preserve">Meter Reading Related; </v>
      </c>
      <c r="B1161" s="256" t="s">
        <v>324</v>
      </c>
      <c r="C1161" s="141" t="s">
        <v>109</v>
      </c>
      <c r="E1161" s="227" t="s">
        <v>110</v>
      </c>
      <c r="F1161" s="227" t="s">
        <v>102</v>
      </c>
      <c r="G1161" s="227" t="str">
        <f t="shared" ref="G1161:G1167" si="384">VLOOKUP(E1161,DI_schema,2,FALSE)</f>
        <v>string</v>
      </c>
      <c r="H1161" s="227">
        <f t="shared" ref="H1161:H1167" si="385">VLOOKUP($E1161,DI_schema,3,FALSE)</f>
        <v>11</v>
      </c>
      <c r="I1161" s="227" t="str">
        <f t="shared" ref="I1161:I1167" si="386">VLOOKUP($E1161,DI_schema,4,FALSE)</f>
        <v/>
      </c>
      <c r="J1161" s="227" t="str">
        <f t="shared" ref="J1161:J1167" si="387">VLOOKUP($E1161,DI_schema,5,FALSE)</f>
        <v/>
      </c>
      <c r="K1161" s="227" t="str">
        <f t="shared" ref="K1161:K1167" si="388">VLOOKUP($E1161,DI_schema,6,FALSE)</f>
        <v/>
      </c>
      <c r="L1161" s="227" t="str">
        <f t="shared" ref="L1161:L1167" si="389">VLOOKUP($E1161,DI_schema,7,FALSE)</f>
        <v/>
      </c>
      <c r="M1161" s="227" t="str">
        <f t="shared" ref="M1161:M1167" si="390">IF(LEN(VLOOKUP($E1161,DI_schema,8,FALSE))&gt;0,"Yes","")</f>
        <v/>
      </c>
    </row>
    <row r="1162" spans="1:13" outlineLevel="1" x14ac:dyDescent="0.25">
      <c r="A1162" s="141" t="str">
        <f t="shared" si="369"/>
        <v xml:space="preserve">Meter Reading Related; </v>
      </c>
      <c r="B1162" s="256" t="s">
        <v>324</v>
      </c>
      <c r="E1162" s="227" t="s">
        <v>111</v>
      </c>
      <c r="F1162" s="227" t="s">
        <v>118</v>
      </c>
      <c r="G1162" s="227" t="str">
        <f t="shared" si="384"/>
        <v>string</v>
      </c>
      <c r="H1162" s="227" t="str">
        <f t="shared" si="385"/>
        <v/>
      </c>
      <c r="I1162" s="227">
        <f t="shared" si="386"/>
        <v>35</v>
      </c>
      <c r="J1162" s="227" t="str">
        <f t="shared" si="387"/>
        <v/>
      </c>
      <c r="K1162" s="227" t="str">
        <f t="shared" si="388"/>
        <v/>
      </c>
      <c r="L1162" s="227" t="str">
        <f t="shared" si="389"/>
        <v/>
      </c>
      <c r="M1162" s="227" t="str">
        <f t="shared" si="390"/>
        <v/>
      </c>
    </row>
    <row r="1163" spans="1:13" outlineLevel="1" x14ac:dyDescent="0.25">
      <c r="A1163" s="141" t="str">
        <f t="shared" si="369"/>
        <v xml:space="preserve">Meter Reading Related; </v>
      </c>
      <c r="B1163" s="256" t="s">
        <v>324</v>
      </c>
      <c r="E1163" s="227" t="s">
        <v>304</v>
      </c>
      <c r="F1163" s="227" t="s">
        <v>102</v>
      </c>
      <c r="G1163" s="227" t="str">
        <f t="shared" si="384"/>
        <v>string</v>
      </c>
      <c r="H1163" s="227" t="str">
        <f t="shared" si="385"/>
        <v/>
      </c>
      <c r="I1163" s="227">
        <f t="shared" si="386"/>
        <v>35</v>
      </c>
      <c r="J1163" s="227" t="str">
        <f t="shared" si="387"/>
        <v/>
      </c>
      <c r="K1163" s="227" t="str">
        <f t="shared" si="388"/>
        <v/>
      </c>
      <c r="L1163" s="227" t="str">
        <f t="shared" si="389"/>
        <v/>
      </c>
      <c r="M1163" s="227" t="str">
        <f t="shared" si="390"/>
        <v/>
      </c>
    </row>
    <row r="1164" spans="1:13" outlineLevel="1" x14ac:dyDescent="0.25">
      <c r="A1164" s="141" t="str">
        <f t="shared" si="369"/>
        <v xml:space="preserve">Meter Reading Related; </v>
      </c>
      <c r="B1164" s="256" t="s">
        <v>324</v>
      </c>
      <c r="E1164" s="227" t="s">
        <v>242</v>
      </c>
      <c r="F1164" s="227" t="s">
        <v>102</v>
      </c>
      <c r="G1164" s="227" t="str">
        <f t="shared" si="384"/>
        <v>string</v>
      </c>
      <c r="H1164" s="227" t="str">
        <f t="shared" si="385"/>
        <v/>
      </c>
      <c r="I1164" s="227">
        <f t="shared" si="386"/>
        <v>3</v>
      </c>
      <c r="J1164" s="227" t="str">
        <f t="shared" si="387"/>
        <v/>
      </c>
      <c r="K1164" s="227" t="str">
        <f t="shared" si="388"/>
        <v/>
      </c>
      <c r="L1164" s="227" t="str">
        <f t="shared" si="389"/>
        <v/>
      </c>
      <c r="M1164" s="227" t="str">
        <f t="shared" si="390"/>
        <v/>
      </c>
    </row>
    <row r="1165" spans="1:13" outlineLevel="1" x14ac:dyDescent="0.25">
      <c r="A1165" s="141" t="str">
        <f t="shared" si="369"/>
        <v xml:space="preserve">Meter Reading Related; </v>
      </c>
      <c r="B1165" s="256" t="s">
        <v>324</v>
      </c>
      <c r="E1165" s="227" t="s">
        <v>235</v>
      </c>
      <c r="F1165" s="227" t="s">
        <v>102</v>
      </c>
      <c r="G1165" s="227" t="str">
        <f t="shared" si="384"/>
        <v>string</v>
      </c>
      <c r="H1165" s="227" t="str">
        <f t="shared" si="385"/>
        <v/>
      </c>
      <c r="I1165" s="227">
        <f t="shared" si="386"/>
        <v>4</v>
      </c>
      <c r="J1165" s="227" t="str">
        <f t="shared" si="387"/>
        <v/>
      </c>
      <c r="K1165" s="227" t="str">
        <f t="shared" si="388"/>
        <v/>
      </c>
      <c r="L1165" s="227" t="str">
        <f t="shared" si="389"/>
        <v/>
      </c>
      <c r="M1165" s="227" t="str">
        <f t="shared" si="390"/>
        <v/>
      </c>
    </row>
    <row r="1166" spans="1:13" outlineLevel="1" x14ac:dyDescent="0.25">
      <c r="A1166" s="141" t="str">
        <f t="shared" si="369"/>
        <v xml:space="preserve">Meter Reading Related; </v>
      </c>
      <c r="B1166" s="256" t="s">
        <v>324</v>
      </c>
      <c r="E1166" s="227" t="s">
        <v>223</v>
      </c>
      <c r="F1166" s="227" t="s">
        <v>102</v>
      </c>
      <c r="G1166" s="227" t="str">
        <f t="shared" si="384"/>
        <v>string</v>
      </c>
      <c r="H1166" s="227" t="str">
        <f t="shared" si="385"/>
        <v/>
      </c>
      <c r="I1166" s="227">
        <f t="shared" si="386"/>
        <v>2</v>
      </c>
      <c r="J1166" s="227" t="str">
        <f t="shared" si="387"/>
        <v/>
      </c>
      <c r="K1166" s="227" t="str">
        <f t="shared" si="388"/>
        <v/>
      </c>
      <c r="L1166" s="227" t="str">
        <f t="shared" si="389"/>
        <v/>
      </c>
      <c r="M1166" s="227" t="str">
        <f t="shared" si="390"/>
        <v/>
      </c>
    </row>
    <row r="1167" spans="1:13" outlineLevel="1" x14ac:dyDescent="0.25">
      <c r="A1167" s="141" t="str">
        <f t="shared" si="369"/>
        <v xml:space="preserve">Meter Reading Related; </v>
      </c>
      <c r="B1167" s="256" t="s">
        <v>324</v>
      </c>
      <c r="E1167" s="227" t="s">
        <v>243</v>
      </c>
      <c r="F1167" s="227" t="s">
        <v>325</v>
      </c>
      <c r="G1167" s="227" t="str">
        <f t="shared" si="384"/>
        <v>date</v>
      </c>
      <c r="H1167" s="227" t="str">
        <f t="shared" si="385"/>
        <v/>
      </c>
      <c r="I1167" s="227" t="str">
        <f t="shared" si="386"/>
        <v/>
      </c>
      <c r="J1167" s="227" t="str">
        <f t="shared" si="387"/>
        <v/>
      </c>
      <c r="K1167" s="227" t="str">
        <f t="shared" si="388"/>
        <v/>
      </c>
      <c r="L1167" s="227" t="str">
        <f t="shared" si="389"/>
        <v/>
      </c>
      <c r="M1167" s="227" t="str">
        <f t="shared" si="390"/>
        <v/>
      </c>
    </row>
    <row r="1168" spans="1:13" outlineLevel="1" x14ac:dyDescent="0.25">
      <c r="A1168" s="141" t="str">
        <f t="shared" si="369"/>
        <v xml:space="preserve">Meter Reading Related; </v>
      </c>
      <c r="B1168" s="256" t="s">
        <v>324</v>
      </c>
      <c r="E1168" s="227" t="s">
        <v>247</v>
      </c>
      <c r="F1168" s="227" t="s">
        <v>118</v>
      </c>
      <c r="G1168" s="227" t="s">
        <v>248</v>
      </c>
    </row>
    <row r="1169" spans="1:13" outlineLevel="1" x14ac:dyDescent="0.25">
      <c r="A1169" s="141" t="str">
        <f t="shared" si="369"/>
        <v xml:space="preserve">Meter Reading Related; </v>
      </c>
      <c r="B1169" s="256" t="s">
        <v>324</v>
      </c>
      <c r="C1169" s="141" t="s">
        <v>305</v>
      </c>
      <c r="D1169" s="227" t="s">
        <v>189</v>
      </c>
      <c r="E1169" s="227" t="s">
        <v>185</v>
      </c>
      <c r="F1169" s="227" t="s">
        <v>102</v>
      </c>
      <c r="G1169" s="227" t="str">
        <f t="shared" ref="G1169:G1185" si="391">VLOOKUP(E1169,DI_schema,2,FALSE)</f>
        <v>string</v>
      </c>
      <c r="H1169" s="227" t="str">
        <f t="shared" ref="H1169:H1185" si="392">VLOOKUP($E1169,DI_schema,3,FALSE)</f>
        <v/>
      </c>
      <c r="I1169" s="227">
        <f t="shared" ref="I1169:I1185" si="393">VLOOKUP($E1169,DI_schema,4,FALSE)</f>
        <v>10</v>
      </c>
      <c r="J1169" s="227" t="str">
        <f t="shared" ref="J1169:J1185" si="394">VLOOKUP($E1169,DI_schema,5,FALSE)</f>
        <v/>
      </c>
      <c r="K1169" s="227" t="str">
        <f t="shared" ref="K1169:K1185" si="395">VLOOKUP($E1169,DI_schema,6,FALSE)</f>
        <v/>
      </c>
      <c r="L1169" s="227" t="str">
        <f t="shared" ref="L1169:L1185" si="396">VLOOKUP($E1169,DI_schema,7,FALSE)</f>
        <v/>
      </c>
      <c r="M1169" s="227" t="str">
        <f t="shared" ref="M1169:M1185" si="397">IF(LEN(VLOOKUP($E1169,DI_schema,8,FALSE))&gt;0,"Yes","")</f>
        <v/>
      </c>
    </row>
    <row r="1170" spans="1:13" outlineLevel="1" x14ac:dyDescent="0.25">
      <c r="A1170" s="141" t="str">
        <f t="shared" si="369"/>
        <v xml:space="preserve">Meter Reading Related; </v>
      </c>
      <c r="B1170" s="256" t="s">
        <v>324</v>
      </c>
      <c r="E1170" s="227" t="s">
        <v>243</v>
      </c>
      <c r="F1170" s="227" t="s">
        <v>102</v>
      </c>
      <c r="G1170" s="227" t="str">
        <f t="shared" si="391"/>
        <v>date</v>
      </c>
      <c r="H1170" s="227" t="str">
        <f t="shared" si="392"/>
        <v/>
      </c>
      <c r="I1170" s="227" t="str">
        <f t="shared" si="393"/>
        <v/>
      </c>
      <c r="J1170" s="227" t="str">
        <f t="shared" si="394"/>
        <v/>
      </c>
      <c r="K1170" s="227" t="str">
        <f t="shared" si="395"/>
        <v/>
      </c>
      <c r="L1170" s="227" t="str">
        <f t="shared" si="396"/>
        <v/>
      </c>
      <c r="M1170" s="227" t="str">
        <f t="shared" si="397"/>
        <v/>
      </c>
    </row>
    <row r="1171" spans="1:13" outlineLevel="1" x14ac:dyDescent="0.25">
      <c r="A1171" s="141" t="str">
        <f t="shared" si="369"/>
        <v xml:space="preserve">Meter Reading Related; </v>
      </c>
      <c r="B1171" s="256" t="s">
        <v>324</v>
      </c>
      <c r="E1171" s="227" t="s">
        <v>306</v>
      </c>
      <c r="F1171" s="227" t="s">
        <v>118</v>
      </c>
      <c r="G1171" s="227" t="str">
        <f t="shared" si="391"/>
        <v>decimal</v>
      </c>
      <c r="H1171" s="227" t="str">
        <f t="shared" si="392"/>
        <v/>
      </c>
      <c r="I1171" s="227" t="str">
        <f t="shared" si="393"/>
        <v/>
      </c>
      <c r="J1171" s="227" t="str">
        <f t="shared" si="394"/>
        <v/>
      </c>
      <c r="K1171" s="227">
        <f t="shared" si="395"/>
        <v>15</v>
      </c>
      <c r="L1171" s="227">
        <f t="shared" si="396"/>
        <v>8</v>
      </c>
      <c r="M1171" s="227" t="str">
        <f t="shared" si="397"/>
        <v/>
      </c>
    </row>
    <row r="1172" spans="1:13" outlineLevel="1" x14ac:dyDescent="0.25">
      <c r="A1172" s="141" t="str">
        <f t="shared" si="369"/>
        <v xml:space="preserve">Meter Reading Related; </v>
      </c>
      <c r="B1172" s="256" t="s">
        <v>324</v>
      </c>
      <c r="E1172" s="227" t="s">
        <v>307</v>
      </c>
      <c r="F1172" s="227" t="s">
        <v>118</v>
      </c>
      <c r="G1172" s="227" t="str">
        <f t="shared" si="391"/>
        <v>decimal</v>
      </c>
      <c r="H1172" s="227" t="str">
        <f t="shared" si="392"/>
        <v/>
      </c>
      <c r="I1172" s="227" t="str">
        <f t="shared" si="393"/>
        <v/>
      </c>
      <c r="J1172" s="227" t="str">
        <f t="shared" si="394"/>
        <v/>
      </c>
      <c r="K1172" s="227">
        <f t="shared" si="395"/>
        <v>15</v>
      </c>
      <c r="L1172" s="227">
        <f t="shared" si="396"/>
        <v>8</v>
      </c>
      <c r="M1172" s="227" t="str">
        <f t="shared" si="397"/>
        <v/>
      </c>
    </row>
    <row r="1173" spans="1:13" outlineLevel="1" x14ac:dyDescent="0.25">
      <c r="A1173" s="141" t="str">
        <f t="shared" si="369"/>
        <v xml:space="preserve">Meter Reading Related; </v>
      </c>
      <c r="B1173" s="256" t="s">
        <v>324</v>
      </c>
      <c r="C1173" s="141" t="s">
        <v>308</v>
      </c>
      <c r="D1173" s="227" t="s">
        <v>183</v>
      </c>
      <c r="E1173" s="227" t="s">
        <v>180</v>
      </c>
      <c r="F1173" s="227" t="s">
        <v>118</v>
      </c>
      <c r="G1173" s="227" t="str">
        <f t="shared" si="391"/>
        <v>string</v>
      </c>
      <c r="H1173" s="227" t="str">
        <f t="shared" si="392"/>
        <v/>
      </c>
      <c r="I1173" s="227">
        <f t="shared" si="393"/>
        <v>15</v>
      </c>
      <c r="J1173" s="227" t="str">
        <f t="shared" si="394"/>
        <v/>
      </c>
      <c r="K1173" s="227" t="str">
        <f t="shared" si="395"/>
        <v/>
      </c>
      <c r="L1173" s="227" t="str">
        <f t="shared" si="396"/>
        <v/>
      </c>
      <c r="M1173" s="227" t="str">
        <f t="shared" si="397"/>
        <v/>
      </c>
    </row>
    <row r="1174" spans="1:13" outlineLevel="1" x14ac:dyDescent="0.25">
      <c r="A1174" s="141" t="str">
        <f t="shared" si="369"/>
        <v xml:space="preserve">Meter Reading Related; </v>
      </c>
      <c r="B1174" s="256" t="s">
        <v>324</v>
      </c>
      <c r="E1174" s="227" t="s">
        <v>181</v>
      </c>
      <c r="F1174" s="227" t="s">
        <v>102</v>
      </c>
      <c r="G1174" s="227" t="str">
        <f t="shared" si="391"/>
        <v>string</v>
      </c>
      <c r="H1174" s="227" t="str">
        <f t="shared" si="392"/>
        <v/>
      </c>
      <c r="I1174" s="227">
        <f t="shared" si="393"/>
        <v>9</v>
      </c>
      <c r="J1174" s="227" t="str">
        <f t="shared" si="394"/>
        <v/>
      </c>
      <c r="K1174" s="227" t="str">
        <f t="shared" si="395"/>
        <v/>
      </c>
      <c r="L1174" s="227" t="str">
        <f t="shared" si="396"/>
        <v/>
      </c>
      <c r="M1174" s="227" t="str">
        <f t="shared" si="397"/>
        <v/>
      </c>
    </row>
    <row r="1175" spans="1:13" outlineLevel="1" collapsed="1" x14ac:dyDescent="0.25">
      <c r="A1175" s="141" t="str">
        <f t="shared" si="369"/>
        <v xml:space="preserve">Meter Reading Related; </v>
      </c>
      <c r="B1175" s="256" t="s">
        <v>324</v>
      </c>
      <c r="C1175" s="258" t="s">
        <v>182</v>
      </c>
      <c r="D1175" s="227" t="s">
        <v>183</v>
      </c>
      <c r="E1175" s="227" t="s">
        <v>184</v>
      </c>
      <c r="F1175" s="227" t="s">
        <v>102</v>
      </c>
      <c r="G1175" s="227" t="str">
        <f t="shared" si="391"/>
        <v>string</v>
      </c>
      <c r="H1175" s="227" t="str">
        <f t="shared" si="392"/>
        <v/>
      </c>
      <c r="I1175" s="227">
        <f t="shared" si="393"/>
        <v>3</v>
      </c>
      <c r="J1175" s="227" t="str">
        <f t="shared" si="394"/>
        <v/>
      </c>
      <c r="K1175" s="227" t="str">
        <f t="shared" si="395"/>
        <v/>
      </c>
      <c r="L1175" s="227" t="str">
        <f t="shared" si="396"/>
        <v/>
      </c>
      <c r="M1175" s="227" t="str">
        <f t="shared" si="397"/>
        <v/>
      </c>
    </row>
    <row r="1176" spans="1:13" outlineLevel="1" x14ac:dyDescent="0.25">
      <c r="A1176" s="141" t="str">
        <f t="shared" si="369"/>
        <v xml:space="preserve">Meter Reading Related; </v>
      </c>
      <c r="B1176" s="256" t="s">
        <v>324</v>
      </c>
      <c r="E1176" s="227" t="s">
        <v>185</v>
      </c>
      <c r="F1176" s="227" t="s">
        <v>102</v>
      </c>
      <c r="G1176" s="227" t="str">
        <f t="shared" si="391"/>
        <v>string</v>
      </c>
      <c r="H1176" s="227" t="str">
        <f t="shared" si="392"/>
        <v/>
      </c>
      <c r="I1176" s="227">
        <f t="shared" si="393"/>
        <v>10</v>
      </c>
      <c r="J1176" s="227" t="str">
        <f t="shared" si="394"/>
        <v/>
      </c>
      <c r="K1176" s="227" t="str">
        <f t="shared" si="395"/>
        <v/>
      </c>
      <c r="L1176" s="227" t="str">
        <f t="shared" si="396"/>
        <v/>
      </c>
      <c r="M1176" s="227" t="str">
        <f t="shared" si="397"/>
        <v/>
      </c>
    </row>
    <row r="1177" spans="1:13" outlineLevel="1" x14ac:dyDescent="0.25">
      <c r="A1177" s="141" t="str">
        <f t="shared" si="369"/>
        <v xml:space="preserve">Meter Reading Related; </v>
      </c>
      <c r="B1177" s="256" t="s">
        <v>324</v>
      </c>
      <c r="E1177" s="227" t="s">
        <v>309</v>
      </c>
      <c r="F1177" s="227" t="s">
        <v>102</v>
      </c>
      <c r="G1177" s="227" t="str">
        <f t="shared" si="391"/>
        <v>string</v>
      </c>
      <c r="H1177" s="227" t="str">
        <f t="shared" si="392"/>
        <v/>
      </c>
      <c r="I1177" s="227">
        <f t="shared" si="393"/>
        <v>3</v>
      </c>
      <c r="J1177" s="227" t="str">
        <f t="shared" si="394"/>
        <v/>
      </c>
      <c r="K1177" s="227" t="str">
        <f t="shared" si="395"/>
        <v/>
      </c>
      <c r="L1177" s="227" t="str">
        <f t="shared" si="396"/>
        <v/>
      </c>
      <c r="M1177" s="227" t="str">
        <f t="shared" si="397"/>
        <v/>
      </c>
    </row>
    <row r="1178" spans="1:13" outlineLevel="1" x14ac:dyDescent="0.25">
      <c r="A1178" s="141" t="str">
        <f t="shared" si="369"/>
        <v xml:space="preserve">Meter Reading Related; </v>
      </c>
      <c r="B1178" s="256" t="s">
        <v>324</v>
      </c>
      <c r="E1178" s="227" t="s">
        <v>310</v>
      </c>
      <c r="F1178" s="227" t="s">
        <v>102</v>
      </c>
      <c r="G1178" s="227" t="str">
        <f t="shared" si="391"/>
        <v>decimal</v>
      </c>
      <c r="H1178" s="227" t="str">
        <f t="shared" si="392"/>
        <v/>
      </c>
      <c r="I1178" s="227" t="str">
        <f t="shared" si="393"/>
        <v/>
      </c>
      <c r="J1178" s="227" t="str">
        <f t="shared" si="394"/>
        <v/>
      </c>
      <c r="K1178" s="227">
        <f t="shared" si="395"/>
        <v>12</v>
      </c>
      <c r="L1178" s="227">
        <f t="shared" si="396"/>
        <v>5</v>
      </c>
      <c r="M1178" s="227" t="str">
        <f t="shared" si="397"/>
        <v/>
      </c>
    </row>
    <row r="1179" spans="1:13" outlineLevel="1" x14ac:dyDescent="0.25">
      <c r="A1179" s="141" t="str">
        <f t="shared" si="369"/>
        <v xml:space="preserve">Meter Reading Related; </v>
      </c>
      <c r="B1179" s="256" t="s">
        <v>324</v>
      </c>
      <c r="E1179" s="227" t="s">
        <v>186</v>
      </c>
      <c r="F1179" s="227" t="s">
        <v>102</v>
      </c>
      <c r="G1179" s="227" t="str">
        <f t="shared" si="391"/>
        <v>decimal</v>
      </c>
      <c r="H1179" s="227" t="str">
        <f t="shared" si="392"/>
        <v/>
      </c>
      <c r="I1179" s="227" t="str">
        <f t="shared" si="393"/>
        <v/>
      </c>
      <c r="J1179" s="227" t="str">
        <f t="shared" si="394"/>
        <v/>
      </c>
      <c r="K1179" s="227">
        <f t="shared" si="395"/>
        <v>15</v>
      </c>
      <c r="L1179" s="227">
        <f t="shared" si="396"/>
        <v>3</v>
      </c>
      <c r="M1179" s="227" t="str">
        <f t="shared" si="397"/>
        <v/>
      </c>
    </row>
    <row r="1180" spans="1:13" outlineLevel="1" x14ac:dyDescent="0.25">
      <c r="A1180" s="141" t="str">
        <f t="shared" si="369"/>
        <v xml:space="preserve">Meter Reading Related; </v>
      </c>
      <c r="B1180" s="256" t="s">
        <v>324</v>
      </c>
      <c r="E1180" s="227" t="s">
        <v>219</v>
      </c>
      <c r="F1180" s="227" t="s">
        <v>102</v>
      </c>
      <c r="G1180" s="227" t="str">
        <f t="shared" si="391"/>
        <v>string</v>
      </c>
      <c r="H1180" s="227" t="str">
        <f t="shared" si="392"/>
        <v/>
      </c>
      <c r="I1180" s="227">
        <f t="shared" si="393"/>
        <v>2</v>
      </c>
      <c r="J1180" s="227" t="str">
        <f t="shared" si="394"/>
        <v/>
      </c>
      <c r="K1180" s="227" t="str">
        <f t="shared" si="395"/>
        <v/>
      </c>
      <c r="L1180" s="227" t="str">
        <f t="shared" si="396"/>
        <v/>
      </c>
      <c r="M1180" s="227" t="str">
        <f t="shared" si="397"/>
        <v/>
      </c>
    </row>
    <row r="1181" spans="1:13" outlineLevel="1" x14ac:dyDescent="0.25">
      <c r="A1181" s="141" t="str">
        <f t="shared" si="369"/>
        <v xml:space="preserve">Meter Reading Related; </v>
      </c>
      <c r="B1181" s="256" t="s">
        <v>324</v>
      </c>
      <c r="E1181" s="227" t="s">
        <v>221</v>
      </c>
      <c r="F1181" s="227" t="s">
        <v>102</v>
      </c>
      <c r="G1181" s="227" t="str">
        <f t="shared" si="391"/>
        <v>string</v>
      </c>
      <c r="H1181" s="227" t="str">
        <f t="shared" si="392"/>
        <v/>
      </c>
      <c r="I1181" s="227">
        <f t="shared" si="393"/>
        <v>2</v>
      </c>
      <c r="J1181" s="227" t="str">
        <f t="shared" si="394"/>
        <v/>
      </c>
      <c r="K1181" s="227" t="str">
        <f t="shared" si="395"/>
        <v/>
      </c>
      <c r="L1181" s="227" t="str">
        <f t="shared" si="396"/>
        <v/>
      </c>
      <c r="M1181" s="227" t="str">
        <f t="shared" si="397"/>
        <v/>
      </c>
    </row>
    <row r="1182" spans="1:13" outlineLevel="1" x14ac:dyDescent="0.25">
      <c r="A1182" s="141" t="str">
        <f t="shared" si="369"/>
        <v xml:space="preserve">Meter Reading Related; </v>
      </c>
      <c r="B1182" s="256" t="s">
        <v>324</v>
      </c>
      <c r="E1182" s="227" t="s">
        <v>311</v>
      </c>
      <c r="F1182" s="227" t="s">
        <v>102</v>
      </c>
      <c r="G1182" s="227" t="str">
        <f t="shared" si="391"/>
        <v>date</v>
      </c>
      <c r="H1182" s="227" t="str">
        <f t="shared" si="392"/>
        <v/>
      </c>
      <c r="I1182" s="227" t="str">
        <f t="shared" si="393"/>
        <v/>
      </c>
      <c r="J1182" s="227" t="str">
        <f t="shared" si="394"/>
        <v/>
      </c>
      <c r="K1182" s="227" t="str">
        <f t="shared" si="395"/>
        <v/>
      </c>
      <c r="L1182" s="227" t="str">
        <f t="shared" si="396"/>
        <v/>
      </c>
      <c r="M1182" s="227" t="str">
        <f t="shared" si="397"/>
        <v/>
      </c>
    </row>
    <row r="1183" spans="1:13" outlineLevel="1" x14ac:dyDescent="0.25">
      <c r="A1183" s="141" t="str">
        <f t="shared" si="369"/>
        <v xml:space="preserve">Meter Reading Related; </v>
      </c>
      <c r="B1183" s="256" t="s">
        <v>324</v>
      </c>
      <c r="E1183" s="227" t="s">
        <v>312</v>
      </c>
      <c r="F1183" s="227" t="s">
        <v>118</v>
      </c>
      <c r="G1183" s="227" t="str">
        <f t="shared" si="391"/>
        <v>decimal</v>
      </c>
      <c r="H1183" s="227" t="str">
        <f t="shared" si="392"/>
        <v/>
      </c>
      <c r="I1183" s="227" t="str">
        <f t="shared" si="393"/>
        <v/>
      </c>
      <c r="J1183" s="227" t="str">
        <f t="shared" si="394"/>
        <v/>
      </c>
      <c r="K1183" s="227">
        <f t="shared" si="395"/>
        <v>15</v>
      </c>
      <c r="L1183" s="227">
        <f t="shared" si="396"/>
        <v>3</v>
      </c>
      <c r="M1183" s="227" t="str">
        <f t="shared" si="397"/>
        <v/>
      </c>
    </row>
    <row r="1184" spans="1:13" outlineLevel="1" x14ac:dyDescent="0.25">
      <c r="A1184" s="141" t="str">
        <f t="shared" si="369"/>
        <v xml:space="preserve">Meter Reading Related; </v>
      </c>
      <c r="B1184" s="256" t="s">
        <v>324</v>
      </c>
      <c r="E1184" s="227" t="s">
        <v>313</v>
      </c>
      <c r="F1184" s="227" t="s">
        <v>102</v>
      </c>
      <c r="G1184" s="227" t="str">
        <f t="shared" si="391"/>
        <v>string</v>
      </c>
      <c r="H1184" s="227" t="str">
        <f t="shared" si="392"/>
        <v/>
      </c>
      <c r="I1184" s="227">
        <f t="shared" si="393"/>
        <v>4</v>
      </c>
      <c r="J1184" s="227" t="str">
        <f t="shared" si="394"/>
        <v/>
      </c>
      <c r="K1184" s="227" t="str">
        <f t="shared" si="395"/>
        <v/>
      </c>
      <c r="L1184" s="227" t="str">
        <f t="shared" si="396"/>
        <v/>
      </c>
      <c r="M1184" s="227" t="str">
        <f t="shared" si="397"/>
        <v/>
      </c>
    </row>
    <row r="1185" spans="1:253" outlineLevel="1" x14ac:dyDescent="0.25">
      <c r="A1185" s="141" t="str">
        <f t="shared" si="369"/>
        <v xml:space="preserve">Meter Reading Related; </v>
      </c>
      <c r="B1185" s="256" t="s">
        <v>324</v>
      </c>
      <c r="E1185" s="227" t="s">
        <v>187</v>
      </c>
      <c r="F1185" s="227" t="s">
        <v>102</v>
      </c>
      <c r="G1185" s="227" t="str">
        <f t="shared" si="391"/>
        <v>string</v>
      </c>
      <c r="H1185" s="227">
        <f t="shared" si="392"/>
        <v>2</v>
      </c>
      <c r="I1185" s="272" t="str">
        <f t="shared" si="393"/>
        <v/>
      </c>
      <c r="J1185" s="227" t="str">
        <f t="shared" si="394"/>
        <v/>
      </c>
      <c r="K1185" s="227" t="str">
        <f t="shared" si="395"/>
        <v/>
      </c>
      <c r="L1185" s="227" t="str">
        <f t="shared" si="396"/>
        <v/>
      </c>
      <c r="M1185" s="227" t="str">
        <f t="shared" si="397"/>
        <v/>
      </c>
    </row>
    <row r="1186" spans="1:253" x14ac:dyDescent="0.25">
      <c r="A1186" s="141" t="str">
        <f t="shared" si="369"/>
        <v xml:space="preserve">Meter Reading Related; </v>
      </c>
      <c r="B1186" s="260" t="s">
        <v>326</v>
      </c>
      <c r="C1186" s="261" t="str">
        <f>VLOOKUP($B1186,MMnames,2,FALSE)</f>
        <v>Non Interval Load Factor Reading Exception</v>
      </c>
      <c r="D1186" s="262"/>
      <c r="E1186" s="262"/>
      <c r="F1186" s="263"/>
      <c r="G1186" s="263"/>
      <c r="H1186" s="263"/>
      <c r="I1186" s="263"/>
      <c r="J1186" s="263"/>
      <c r="K1186" s="263"/>
      <c r="L1186" s="263"/>
      <c r="M1186" s="263"/>
    </row>
    <row r="1187" spans="1:253" outlineLevel="1" x14ac:dyDescent="0.25">
      <c r="A1187" s="141" t="str">
        <f t="shared" si="369"/>
        <v xml:space="preserve">Meter Reading Related; </v>
      </c>
      <c r="B1187" s="256" t="s">
        <v>326</v>
      </c>
      <c r="C1187" s="141" t="s">
        <v>109</v>
      </c>
      <c r="E1187" s="227" t="s">
        <v>110</v>
      </c>
      <c r="F1187" s="227" t="s">
        <v>102</v>
      </c>
      <c r="G1187" s="227" t="str">
        <f t="shared" ref="G1187:G1192" si="398">VLOOKUP(E1187,DI_schema,2,FALSE)</f>
        <v>string</v>
      </c>
      <c r="H1187" s="227">
        <f t="shared" ref="H1187:H1192" si="399">VLOOKUP($E1187,DI_schema,3,FALSE)</f>
        <v>11</v>
      </c>
      <c r="I1187" s="227" t="str">
        <f t="shared" ref="I1187:I1192" si="400">VLOOKUP($E1187,DI_schema,4,FALSE)</f>
        <v/>
      </c>
      <c r="J1187" s="227" t="str">
        <f t="shared" ref="J1187:J1192" si="401">VLOOKUP($E1187,DI_schema,5,FALSE)</f>
        <v/>
      </c>
      <c r="K1187" s="227" t="str">
        <f t="shared" ref="K1187:K1192" si="402">VLOOKUP($E1187,DI_schema,6,FALSE)</f>
        <v/>
      </c>
      <c r="L1187" s="227" t="str">
        <f t="shared" ref="L1187:L1192" si="403">VLOOKUP($E1187,DI_schema,7,FALSE)</f>
        <v/>
      </c>
      <c r="M1187" s="227" t="str">
        <f t="shared" ref="M1187:M1192" si="404">IF(LEN(VLOOKUP($E1187,DI_schema,8,FALSE))&gt;0,"Yes","")</f>
        <v/>
      </c>
    </row>
    <row r="1188" spans="1:253" outlineLevel="1" x14ac:dyDescent="0.25">
      <c r="A1188" s="141" t="str">
        <f t="shared" si="369"/>
        <v xml:space="preserve">Meter Reading Related; </v>
      </c>
      <c r="B1188" s="256" t="s">
        <v>326</v>
      </c>
      <c r="E1188" s="227" t="s">
        <v>223</v>
      </c>
      <c r="F1188" s="227" t="s">
        <v>102</v>
      </c>
      <c r="G1188" s="227" t="str">
        <f t="shared" si="398"/>
        <v>string</v>
      </c>
      <c r="H1188" s="227" t="str">
        <f t="shared" si="399"/>
        <v/>
      </c>
      <c r="I1188" s="227">
        <f t="shared" si="400"/>
        <v>2</v>
      </c>
      <c r="J1188" s="227" t="str">
        <f t="shared" si="401"/>
        <v/>
      </c>
      <c r="K1188" s="227" t="str">
        <f t="shared" si="402"/>
        <v/>
      </c>
      <c r="L1188" s="227" t="str">
        <f t="shared" si="403"/>
        <v/>
      </c>
      <c r="M1188" s="227" t="str">
        <f t="shared" si="404"/>
        <v/>
      </c>
    </row>
    <row r="1189" spans="1:253" outlineLevel="1" x14ac:dyDescent="0.25">
      <c r="A1189" s="141" t="str">
        <f t="shared" ref="A1189:A1249" si="405">IF(B1189="","",VLOOKUP(B1189,mapping_result,2,FALSE))</f>
        <v xml:space="preserve">Meter Reading Related; </v>
      </c>
      <c r="B1189" s="256" t="s">
        <v>326</v>
      </c>
      <c r="E1189" s="227" t="s">
        <v>294</v>
      </c>
      <c r="F1189" s="227" t="s">
        <v>102</v>
      </c>
      <c r="G1189" s="227" t="str">
        <f t="shared" si="398"/>
        <v>date</v>
      </c>
      <c r="H1189" s="227" t="str">
        <f t="shared" si="399"/>
        <v/>
      </c>
      <c r="I1189" s="227" t="str">
        <f t="shared" si="400"/>
        <v/>
      </c>
      <c r="J1189" s="227" t="str">
        <f t="shared" si="401"/>
        <v/>
      </c>
      <c r="K1189" s="227" t="str">
        <f t="shared" si="402"/>
        <v/>
      </c>
      <c r="L1189" s="227" t="str">
        <f t="shared" si="403"/>
        <v/>
      </c>
      <c r="M1189" s="227" t="str">
        <f t="shared" si="404"/>
        <v/>
      </c>
    </row>
    <row r="1190" spans="1:253" outlineLevel="1" x14ac:dyDescent="0.25">
      <c r="A1190" s="141" t="str">
        <f t="shared" si="405"/>
        <v xml:space="preserve">Meter Reading Related; </v>
      </c>
      <c r="B1190" s="256" t="s">
        <v>326</v>
      </c>
      <c r="E1190" s="227" t="s">
        <v>237</v>
      </c>
      <c r="F1190" s="227" t="s">
        <v>102</v>
      </c>
      <c r="G1190" s="227" t="str">
        <f t="shared" si="398"/>
        <v>string</v>
      </c>
      <c r="H1190" s="227" t="str">
        <f t="shared" si="399"/>
        <v/>
      </c>
      <c r="I1190" s="227">
        <f t="shared" si="400"/>
        <v>10</v>
      </c>
      <c r="J1190" s="227" t="str">
        <f t="shared" si="401"/>
        <v/>
      </c>
      <c r="K1190" s="227" t="str">
        <f t="shared" si="402"/>
        <v/>
      </c>
      <c r="L1190" s="227" t="str">
        <f t="shared" si="403"/>
        <v/>
      </c>
      <c r="M1190" s="227" t="str">
        <f t="shared" si="404"/>
        <v/>
      </c>
    </row>
    <row r="1191" spans="1:253" outlineLevel="1" x14ac:dyDescent="0.25">
      <c r="A1191" s="141" t="str">
        <f t="shared" si="405"/>
        <v xml:space="preserve">Meter Reading Related; </v>
      </c>
      <c r="B1191" s="256" t="s">
        <v>326</v>
      </c>
      <c r="E1191" s="227" t="s">
        <v>219</v>
      </c>
      <c r="F1191" s="227" t="s">
        <v>102</v>
      </c>
      <c r="G1191" s="227" t="str">
        <f t="shared" si="398"/>
        <v>string</v>
      </c>
      <c r="H1191" s="227" t="str">
        <f t="shared" si="399"/>
        <v/>
      </c>
      <c r="I1191" s="227">
        <f t="shared" si="400"/>
        <v>2</v>
      </c>
      <c r="J1191" s="227" t="str">
        <f t="shared" si="401"/>
        <v/>
      </c>
      <c r="K1191" s="227" t="str">
        <f t="shared" si="402"/>
        <v/>
      </c>
      <c r="L1191" s="227" t="str">
        <f t="shared" si="403"/>
        <v/>
      </c>
      <c r="M1191" s="227" t="str">
        <f t="shared" si="404"/>
        <v/>
      </c>
    </row>
    <row r="1192" spans="1:253" outlineLevel="1" x14ac:dyDescent="0.25">
      <c r="A1192" s="141" t="str">
        <f t="shared" si="405"/>
        <v xml:space="preserve">Meter Reading Related; </v>
      </c>
      <c r="B1192" s="256" t="s">
        <v>326</v>
      </c>
      <c r="E1192" s="227" t="s">
        <v>327</v>
      </c>
      <c r="F1192" s="227" t="s">
        <v>102</v>
      </c>
      <c r="G1192" s="227" t="str">
        <f t="shared" si="398"/>
        <v>string</v>
      </c>
      <c r="H1192" s="227" t="str">
        <f t="shared" si="399"/>
        <v/>
      </c>
      <c r="I1192" s="227">
        <f t="shared" si="400"/>
        <v>10</v>
      </c>
      <c r="J1192" s="227" t="str">
        <f t="shared" si="401"/>
        <v/>
      </c>
      <c r="K1192" s="227" t="str">
        <f t="shared" si="402"/>
        <v/>
      </c>
      <c r="L1192" s="227" t="str">
        <f t="shared" si="403"/>
        <v/>
      </c>
      <c r="M1192" s="227" t="str">
        <f t="shared" si="404"/>
        <v/>
      </c>
    </row>
    <row r="1193" spans="1:253" x14ac:dyDescent="0.25">
      <c r="A1193" s="141" t="str">
        <f t="shared" si="405"/>
        <v xml:space="preserve">Meter Reading Related; </v>
      </c>
      <c r="B1193" s="260" t="s">
        <v>328</v>
      </c>
      <c r="C1193" s="261" t="str">
        <f>VLOOKUP($B1193,MMnames,2,FALSE)</f>
        <v>Validated CoS Reading</v>
      </c>
      <c r="D1193" s="262"/>
      <c r="E1193" s="262"/>
      <c r="F1193" s="263"/>
      <c r="G1193" s="263"/>
      <c r="H1193" s="263"/>
      <c r="I1193" s="263"/>
      <c r="J1193" s="263"/>
      <c r="K1193" s="263"/>
      <c r="L1193" s="263"/>
      <c r="M1193" s="263"/>
    </row>
    <row r="1194" spans="1:253" outlineLevel="1" x14ac:dyDescent="0.25">
      <c r="A1194" s="141" t="str">
        <f t="shared" si="405"/>
        <v xml:space="preserve">Meter Reading Related; </v>
      </c>
      <c r="B1194" s="256" t="s">
        <v>328</v>
      </c>
      <c r="C1194" s="141" t="s">
        <v>109</v>
      </c>
      <c r="E1194" s="227" t="s">
        <v>110</v>
      </c>
      <c r="F1194" s="227" t="s">
        <v>102</v>
      </c>
      <c r="G1194" s="227" t="str">
        <f t="shared" ref="G1194:G1215" si="406">VLOOKUP(E1194,DI_schema,2,FALSE)</f>
        <v>string</v>
      </c>
      <c r="H1194" s="227">
        <f t="shared" ref="H1194:H1215" si="407">VLOOKUP($E1194,DI_schema,3,FALSE)</f>
        <v>11</v>
      </c>
      <c r="I1194" s="227" t="str">
        <f t="shared" ref="I1194:I1215" si="408">VLOOKUP($E1194,DI_schema,4,FALSE)</f>
        <v/>
      </c>
      <c r="J1194" s="227" t="str">
        <f t="shared" ref="J1194:J1215" si="409">VLOOKUP($E1194,DI_schema,5,FALSE)</f>
        <v/>
      </c>
      <c r="K1194" s="227" t="str">
        <f t="shared" ref="K1194:K1215" si="410">VLOOKUP($E1194,DI_schema,6,FALSE)</f>
        <v/>
      </c>
      <c r="L1194" s="227" t="str">
        <f t="shared" ref="L1194:L1215" si="411">VLOOKUP($E1194,DI_schema,7,FALSE)</f>
        <v/>
      </c>
      <c r="M1194" s="227" t="str">
        <f t="shared" ref="M1194:M1215" si="412">IF(LEN(VLOOKUP($E1194,DI_schema,8,FALSE))&gt;0,"Yes","")</f>
        <v/>
      </c>
    </row>
    <row r="1195" spans="1:253" outlineLevel="1" x14ac:dyDescent="0.25">
      <c r="A1195" s="141" t="str">
        <f t="shared" si="405"/>
        <v xml:space="preserve">Meter Reading Related; </v>
      </c>
      <c r="B1195" s="256" t="s">
        <v>328</v>
      </c>
      <c r="E1195" s="227" t="s">
        <v>304</v>
      </c>
      <c r="F1195" s="227" t="s">
        <v>102</v>
      </c>
      <c r="G1195" s="227" t="str">
        <f t="shared" si="406"/>
        <v>string</v>
      </c>
      <c r="H1195" s="227" t="str">
        <f t="shared" si="407"/>
        <v/>
      </c>
      <c r="I1195" s="227">
        <f t="shared" si="408"/>
        <v>35</v>
      </c>
      <c r="J1195" s="227" t="str">
        <f t="shared" si="409"/>
        <v/>
      </c>
      <c r="K1195" s="227" t="str">
        <f t="shared" si="410"/>
        <v/>
      </c>
      <c r="L1195" s="227" t="str">
        <f t="shared" si="411"/>
        <v/>
      </c>
      <c r="M1195" s="227" t="str">
        <f t="shared" si="412"/>
        <v/>
      </c>
    </row>
    <row r="1196" spans="1:253" outlineLevel="1" x14ac:dyDescent="0.25">
      <c r="A1196" s="268" t="str">
        <f t="shared" si="405"/>
        <v xml:space="preserve">Meter Reading Related; </v>
      </c>
      <c r="B1196" s="256" t="s">
        <v>328</v>
      </c>
      <c r="E1196" s="227" t="s">
        <v>242</v>
      </c>
      <c r="F1196" s="227" t="s">
        <v>102</v>
      </c>
      <c r="G1196" s="227" t="str">
        <f t="shared" si="406"/>
        <v>string</v>
      </c>
      <c r="H1196" s="272" t="str">
        <f t="shared" si="407"/>
        <v/>
      </c>
      <c r="I1196" s="227">
        <f t="shared" si="408"/>
        <v>3</v>
      </c>
      <c r="J1196" s="227" t="str">
        <f t="shared" si="409"/>
        <v/>
      </c>
      <c r="K1196" s="227" t="str">
        <f t="shared" si="410"/>
        <v/>
      </c>
      <c r="L1196" s="227" t="str">
        <f t="shared" si="411"/>
        <v/>
      </c>
      <c r="M1196" s="227" t="str">
        <f t="shared" si="412"/>
        <v/>
      </c>
      <c r="IS1196" s="256"/>
    </row>
    <row r="1197" spans="1:253" outlineLevel="1" x14ac:dyDescent="0.25">
      <c r="A1197" s="141" t="str">
        <f t="shared" si="405"/>
        <v xml:space="preserve">Meter Reading Related; </v>
      </c>
      <c r="B1197" s="256" t="s">
        <v>328</v>
      </c>
      <c r="E1197" s="227" t="s">
        <v>235</v>
      </c>
      <c r="F1197" s="227" t="s">
        <v>102</v>
      </c>
      <c r="G1197" s="227" t="str">
        <f t="shared" si="406"/>
        <v>string</v>
      </c>
      <c r="H1197" s="227" t="str">
        <f t="shared" si="407"/>
        <v/>
      </c>
      <c r="I1197" s="227">
        <f t="shared" si="408"/>
        <v>4</v>
      </c>
      <c r="J1197" s="227" t="str">
        <f t="shared" si="409"/>
        <v/>
      </c>
      <c r="K1197" s="227" t="str">
        <f t="shared" si="410"/>
        <v/>
      </c>
      <c r="L1197" s="227" t="str">
        <f t="shared" si="411"/>
        <v/>
      </c>
      <c r="M1197" s="227" t="str">
        <f t="shared" si="412"/>
        <v/>
      </c>
    </row>
    <row r="1198" spans="1:253" outlineLevel="1" x14ac:dyDescent="0.25">
      <c r="A1198" s="141" t="str">
        <f t="shared" si="405"/>
        <v xml:space="preserve">Meter Reading Related; </v>
      </c>
      <c r="B1198" s="256" t="s">
        <v>328</v>
      </c>
      <c r="E1198" s="227" t="s">
        <v>223</v>
      </c>
      <c r="F1198" s="227" t="s">
        <v>102</v>
      </c>
      <c r="G1198" s="227" t="str">
        <f t="shared" si="406"/>
        <v>string</v>
      </c>
      <c r="H1198" s="227" t="str">
        <f t="shared" si="407"/>
        <v/>
      </c>
      <c r="I1198" s="227">
        <f t="shared" si="408"/>
        <v>2</v>
      </c>
      <c r="J1198" s="227" t="str">
        <f t="shared" si="409"/>
        <v/>
      </c>
      <c r="K1198" s="227" t="str">
        <f t="shared" si="410"/>
        <v/>
      </c>
      <c r="L1198" s="227" t="str">
        <f t="shared" si="411"/>
        <v/>
      </c>
      <c r="M1198" s="227" t="str">
        <f t="shared" si="412"/>
        <v/>
      </c>
    </row>
    <row r="1199" spans="1:253" outlineLevel="1" x14ac:dyDescent="0.25">
      <c r="A1199" s="141" t="str">
        <f t="shared" si="405"/>
        <v xml:space="preserve">Meter Reading Related; </v>
      </c>
      <c r="B1199" s="256" t="s">
        <v>328</v>
      </c>
      <c r="E1199" s="227" t="s">
        <v>294</v>
      </c>
      <c r="F1199" s="227" t="s">
        <v>102</v>
      </c>
      <c r="G1199" s="227" t="str">
        <f t="shared" si="406"/>
        <v>date</v>
      </c>
      <c r="H1199" s="227" t="str">
        <f t="shared" si="407"/>
        <v/>
      </c>
      <c r="I1199" s="272" t="str">
        <f t="shared" si="408"/>
        <v/>
      </c>
      <c r="J1199" s="227" t="str">
        <f t="shared" si="409"/>
        <v/>
      </c>
      <c r="K1199" s="227" t="str">
        <f t="shared" si="410"/>
        <v/>
      </c>
      <c r="L1199" s="227" t="str">
        <f t="shared" si="411"/>
        <v/>
      </c>
      <c r="M1199" s="227" t="str">
        <f t="shared" si="412"/>
        <v/>
      </c>
    </row>
    <row r="1200" spans="1:253" outlineLevel="1" collapsed="1" x14ac:dyDescent="0.25">
      <c r="A1200" s="141" t="str">
        <f t="shared" si="405"/>
        <v xml:space="preserve">Meter Reading Related; </v>
      </c>
      <c r="B1200" s="256" t="s">
        <v>328</v>
      </c>
      <c r="C1200" s="141" t="s">
        <v>305</v>
      </c>
      <c r="D1200" s="227" t="s">
        <v>189</v>
      </c>
      <c r="E1200" s="227" t="s">
        <v>185</v>
      </c>
      <c r="F1200" s="227" t="s">
        <v>102</v>
      </c>
      <c r="G1200" s="227" t="str">
        <f t="shared" si="406"/>
        <v>string</v>
      </c>
      <c r="H1200" s="227" t="str">
        <f t="shared" si="407"/>
        <v/>
      </c>
      <c r="I1200" s="227">
        <f t="shared" si="408"/>
        <v>10</v>
      </c>
      <c r="J1200" s="227" t="str">
        <f t="shared" si="409"/>
        <v/>
      </c>
      <c r="K1200" s="227" t="str">
        <f t="shared" si="410"/>
        <v/>
      </c>
      <c r="L1200" s="227" t="str">
        <f t="shared" si="411"/>
        <v/>
      </c>
      <c r="M1200" s="227" t="str">
        <f t="shared" si="412"/>
        <v/>
      </c>
    </row>
    <row r="1201" spans="1:13" outlineLevel="1" x14ac:dyDescent="0.25">
      <c r="A1201" s="141" t="str">
        <f t="shared" si="405"/>
        <v xml:space="preserve">Meter Reading Related; </v>
      </c>
      <c r="B1201" s="256" t="s">
        <v>328</v>
      </c>
      <c r="E1201" s="227" t="s">
        <v>243</v>
      </c>
      <c r="F1201" s="227" t="s">
        <v>102</v>
      </c>
      <c r="G1201" s="227" t="str">
        <f t="shared" si="406"/>
        <v>date</v>
      </c>
      <c r="H1201" s="227" t="str">
        <f t="shared" si="407"/>
        <v/>
      </c>
      <c r="I1201" s="227" t="str">
        <f t="shared" si="408"/>
        <v/>
      </c>
      <c r="J1201" s="227" t="str">
        <f t="shared" si="409"/>
        <v/>
      </c>
      <c r="K1201" s="227" t="str">
        <f t="shared" si="410"/>
        <v/>
      </c>
      <c r="L1201" s="227" t="str">
        <f t="shared" si="411"/>
        <v/>
      </c>
      <c r="M1201" s="227" t="str">
        <f t="shared" si="412"/>
        <v/>
      </c>
    </row>
    <row r="1202" spans="1:13" outlineLevel="1" x14ac:dyDescent="0.25">
      <c r="A1202" s="141" t="str">
        <f t="shared" si="405"/>
        <v xml:space="preserve">Meter Reading Related; </v>
      </c>
      <c r="B1202" s="256" t="s">
        <v>328</v>
      </c>
      <c r="E1202" s="227" t="s">
        <v>306</v>
      </c>
      <c r="F1202" s="227" t="s">
        <v>102</v>
      </c>
      <c r="G1202" s="227" t="str">
        <f t="shared" si="406"/>
        <v>decimal</v>
      </c>
      <c r="H1202" s="227" t="str">
        <f t="shared" si="407"/>
        <v/>
      </c>
      <c r="I1202" s="227" t="str">
        <f t="shared" si="408"/>
        <v/>
      </c>
      <c r="J1202" s="227" t="str">
        <f t="shared" si="409"/>
        <v/>
      </c>
      <c r="K1202" s="227">
        <f t="shared" si="410"/>
        <v>15</v>
      </c>
      <c r="L1202" s="227">
        <f t="shared" si="411"/>
        <v>8</v>
      </c>
      <c r="M1202" s="227" t="str">
        <f t="shared" si="412"/>
        <v/>
      </c>
    </row>
    <row r="1203" spans="1:13" outlineLevel="1" x14ac:dyDescent="0.25">
      <c r="A1203" s="141" t="str">
        <f t="shared" si="405"/>
        <v xml:space="preserve">Meter Reading Related; </v>
      </c>
      <c r="B1203" s="256" t="s">
        <v>328</v>
      </c>
      <c r="C1203" s="141" t="s">
        <v>308</v>
      </c>
      <c r="D1203" s="227" t="s">
        <v>183</v>
      </c>
      <c r="E1203" s="227" t="s">
        <v>180</v>
      </c>
      <c r="F1203" s="227" t="s">
        <v>118</v>
      </c>
      <c r="G1203" s="227" t="str">
        <f t="shared" si="406"/>
        <v>string</v>
      </c>
      <c r="H1203" s="227" t="str">
        <f t="shared" si="407"/>
        <v/>
      </c>
      <c r="I1203" s="227">
        <f t="shared" si="408"/>
        <v>15</v>
      </c>
      <c r="J1203" s="227" t="str">
        <f t="shared" si="409"/>
        <v/>
      </c>
      <c r="K1203" s="227" t="str">
        <f t="shared" si="410"/>
        <v/>
      </c>
      <c r="L1203" s="227" t="str">
        <f t="shared" si="411"/>
        <v/>
      </c>
      <c r="M1203" s="227" t="str">
        <f t="shared" si="412"/>
        <v/>
      </c>
    </row>
    <row r="1204" spans="1:13" outlineLevel="1" x14ac:dyDescent="0.25">
      <c r="A1204" s="141" t="str">
        <f t="shared" si="405"/>
        <v xml:space="preserve">Meter Reading Related; </v>
      </c>
      <c r="B1204" s="256" t="s">
        <v>328</v>
      </c>
      <c r="E1204" s="227" t="s">
        <v>181</v>
      </c>
      <c r="F1204" s="227" t="s">
        <v>102</v>
      </c>
      <c r="G1204" s="227" t="str">
        <f t="shared" si="406"/>
        <v>string</v>
      </c>
      <c r="H1204" s="227" t="str">
        <f t="shared" si="407"/>
        <v/>
      </c>
      <c r="I1204" s="227">
        <f t="shared" si="408"/>
        <v>9</v>
      </c>
      <c r="J1204" s="227" t="str">
        <f t="shared" si="409"/>
        <v/>
      </c>
      <c r="K1204" s="227" t="str">
        <f t="shared" si="410"/>
        <v/>
      </c>
      <c r="L1204" s="227" t="str">
        <f t="shared" si="411"/>
        <v/>
      </c>
      <c r="M1204" s="227" t="str">
        <f t="shared" si="412"/>
        <v/>
      </c>
    </row>
    <row r="1205" spans="1:13" outlineLevel="1" x14ac:dyDescent="0.25">
      <c r="A1205" s="141" t="str">
        <f t="shared" si="405"/>
        <v xml:space="preserve">Meter Reading Related; </v>
      </c>
      <c r="B1205" s="256" t="s">
        <v>328</v>
      </c>
      <c r="C1205" s="258" t="s">
        <v>182</v>
      </c>
      <c r="D1205" s="227" t="s">
        <v>183</v>
      </c>
      <c r="E1205" s="227" t="s">
        <v>184</v>
      </c>
      <c r="F1205" s="227" t="s">
        <v>102</v>
      </c>
      <c r="G1205" s="227" t="str">
        <f t="shared" si="406"/>
        <v>string</v>
      </c>
      <c r="H1205" s="227" t="str">
        <f t="shared" si="407"/>
        <v/>
      </c>
      <c r="I1205" s="227">
        <f t="shared" si="408"/>
        <v>3</v>
      </c>
      <c r="J1205" s="227" t="str">
        <f t="shared" si="409"/>
        <v/>
      </c>
      <c r="K1205" s="227" t="str">
        <f t="shared" si="410"/>
        <v/>
      </c>
      <c r="L1205" s="227" t="str">
        <f t="shared" si="411"/>
        <v/>
      </c>
      <c r="M1205" s="227" t="str">
        <f t="shared" si="412"/>
        <v/>
      </c>
    </row>
    <row r="1206" spans="1:13" outlineLevel="1" x14ac:dyDescent="0.25">
      <c r="A1206" s="141" t="str">
        <f t="shared" si="405"/>
        <v xml:space="preserve">Meter Reading Related; </v>
      </c>
      <c r="B1206" s="256" t="s">
        <v>328</v>
      </c>
      <c r="E1206" s="227" t="s">
        <v>185</v>
      </c>
      <c r="F1206" s="227" t="s">
        <v>102</v>
      </c>
      <c r="G1206" s="227" t="str">
        <f t="shared" si="406"/>
        <v>string</v>
      </c>
      <c r="H1206" s="227" t="str">
        <f t="shared" si="407"/>
        <v/>
      </c>
      <c r="I1206" s="227">
        <f t="shared" si="408"/>
        <v>10</v>
      </c>
      <c r="J1206" s="227" t="str">
        <f t="shared" si="409"/>
        <v/>
      </c>
      <c r="K1206" s="227" t="str">
        <f t="shared" si="410"/>
        <v/>
      </c>
      <c r="L1206" s="227" t="str">
        <f t="shared" si="411"/>
        <v/>
      </c>
      <c r="M1206" s="227" t="str">
        <f t="shared" si="412"/>
        <v/>
      </c>
    </row>
    <row r="1207" spans="1:13" outlineLevel="1" x14ac:dyDescent="0.25">
      <c r="A1207" s="141" t="str">
        <f t="shared" si="405"/>
        <v xml:space="preserve">Meter Reading Related; </v>
      </c>
      <c r="B1207" s="256" t="s">
        <v>328</v>
      </c>
      <c r="E1207" s="227" t="s">
        <v>309</v>
      </c>
      <c r="F1207" s="227" t="s">
        <v>102</v>
      </c>
      <c r="G1207" s="227" t="str">
        <f t="shared" si="406"/>
        <v>string</v>
      </c>
      <c r="H1207" s="227" t="str">
        <f t="shared" si="407"/>
        <v/>
      </c>
      <c r="I1207" s="227">
        <f t="shared" si="408"/>
        <v>3</v>
      </c>
      <c r="J1207" s="227" t="str">
        <f t="shared" si="409"/>
        <v/>
      </c>
      <c r="K1207" s="227" t="str">
        <f t="shared" si="410"/>
        <v/>
      </c>
      <c r="L1207" s="227" t="str">
        <f t="shared" si="411"/>
        <v/>
      </c>
      <c r="M1207" s="227" t="str">
        <f t="shared" si="412"/>
        <v/>
      </c>
    </row>
    <row r="1208" spans="1:13" outlineLevel="1" x14ac:dyDescent="0.25">
      <c r="A1208" s="141" t="str">
        <f t="shared" si="405"/>
        <v xml:space="preserve">Meter Reading Related; </v>
      </c>
      <c r="B1208" s="256" t="s">
        <v>328</v>
      </c>
      <c r="E1208" s="227" t="s">
        <v>310</v>
      </c>
      <c r="F1208" s="227" t="s">
        <v>102</v>
      </c>
      <c r="G1208" s="227" t="str">
        <f t="shared" si="406"/>
        <v>decimal</v>
      </c>
      <c r="H1208" s="227" t="str">
        <f t="shared" si="407"/>
        <v/>
      </c>
      <c r="I1208" s="227" t="str">
        <f t="shared" si="408"/>
        <v/>
      </c>
      <c r="J1208" s="227" t="str">
        <f t="shared" si="409"/>
        <v/>
      </c>
      <c r="K1208" s="227">
        <f t="shared" si="410"/>
        <v>12</v>
      </c>
      <c r="L1208" s="227">
        <f t="shared" si="411"/>
        <v>5</v>
      </c>
      <c r="M1208" s="227" t="str">
        <f t="shared" si="412"/>
        <v/>
      </c>
    </row>
    <row r="1209" spans="1:13" outlineLevel="1" x14ac:dyDescent="0.25">
      <c r="A1209" s="141" t="str">
        <f t="shared" si="405"/>
        <v xml:space="preserve">Meter Reading Related; </v>
      </c>
      <c r="B1209" s="256" t="s">
        <v>328</v>
      </c>
      <c r="E1209" s="227" t="s">
        <v>186</v>
      </c>
      <c r="F1209" s="227" t="s">
        <v>102</v>
      </c>
      <c r="G1209" s="227" t="str">
        <f t="shared" si="406"/>
        <v>decimal</v>
      </c>
      <c r="H1209" s="227" t="str">
        <f t="shared" si="407"/>
        <v/>
      </c>
      <c r="I1209" s="227" t="str">
        <f t="shared" si="408"/>
        <v/>
      </c>
      <c r="J1209" s="227" t="str">
        <f t="shared" si="409"/>
        <v/>
      </c>
      <c r="K1209" s="227">
        <f t="shared" si="410"/>
        <v>15</v>
      </c>
      <c r="L1209" s="227">
        <f t="shared" si="411"/>
        <v>3</v>
      </c>
      <c r="M1209" s="227" t="str">
        <f t="shared" si="412"/>
        <v/>
      </c>
    </row>
    <row r="1210" spans="1:13" outlineLevel="1" x14ac:dyDescent="0.25">
      <c r="A1210" s="141" t="str">
        <f t="shared" si="405"/>
        <v xml:space="preserve">Meter Reading Related; </v>
      </c>
      <c r="B1210" s="256" t="s">
        <v>328</v>
      </c>
      <c r="E1210" s="227" t="s">
        <v>219</v>
      </c>
      <c r="F1210" s="227" t="s">
        <v>102</v>
      </c>
      <c r="G1210" s="227" t="str">
        <f t="shared" si="406"/>
        <v>string</v>
      </c>
      <c r="H1210" s="227" t="str">
        <f t="shared" si="407"/>
        <v/>
      </c>
      <c r="I1210" s="227">
        <f t="shared" si="408"/>
        <v>2</v>
      </c>
      <c r="J1210" s="227" t="str">
        <f t="shared" si="409"/>
        <v/>
      </c>
      <c r="K1210" s="227" t="str">
        <f t="shared" si="410"/>
        <v/>
      </c>
      <c r="L1210" s="227" t="str">
        <f t="shared" si="411"/>
        <v/>
      </c>
      <c r="M1210" s="227" t="str">
        <f t="shared" si="412"/>
        <v/>
      </c>
    </row>
    <row r="1211" spans="1:13" outlineLevel="1" x14ac:dyDescent="0.25">
      <c r="A1211" s="141" t="str">
        <f t="shared" si="405"/>
        <v xml:space="preserve">Meter Reading Related; </v>
      </c>
      <c r="B1211" s="256" t="s">
        <v>328</v>
      </c>
      <c r="E1211" s="227" t="s">
        <v>221</v>
      </c>
      <c r="F1211" s="227" t="s">
        <v>102</v>
      </c>
      <c r="G1211" s="227" t="str">
        <f t="shared" si="406"/>
        <v>string</v>
      </c>
      <c r="H1211" s="227" t="str">
        <f t="shared" si="407"/>
        <v/>
      </c>
      <c r="I1211" s="227">
        <f t="shared" si="408"/>
        <v>2</v>
      </c>
      <c r="J1211" s="227" t="str">
        <f t="shared" si="409"/>
        <v/>
      </c>
      <c r="K1211" s="227" t="str">
        <f t="shared" si="410"/>
        <v/>
      </c>
      <c r="L1211" s="227" t="str">
        <f t="shared" si="411"/>
        <v/>
      </c>
      <c r="M1211" s="227" t="str">
        <f t="shared" si="412"/>
        <v/>
      </c>
    </row>
    <row r="1212" spans="1:13" outlineLevel="1" x14ac:dyDescent="0.25">
      <c r="A1212" s="141" t="str">
        <f t="shared" si="405"/>
        <v xml:space="preserve">Meter Reading Related; </v>
      </c>
      <c r="B1212" s="256" t="s">
        <v>328</v>
      </c>
      <c r="E1212" s="227" t="s">
        <v>311</v>
      </c>
      <c r="F1212" s="227" t="s">
        <v>102</v>
      </c>
      <c r="G1212" s="227" t="str">
        <f t="shared" si="406"/>
        <v>date</v>
      </c>
      <c r="H1212" s="227" t="str">
        <f t="shared" si="407"/>
        <v/>
      </c>
      <c r="I1212" s="227" t="str">
        <f t="shared" si="408"/>
        <v/>
      </c>
      <c r="J1212" s="227" t="str">
        <f t="shared" si="409"/>
        <v/>
      </c>
      <c r="K1212" s="227" t="str">
        <f t="shared" si="410"/>
        <v/>
      </c>
      <c r="L1212" s="227" t="str">
        <f t="shared" si="411"/>
        <v/>
      </c>
      <c r="M1212" s="227" t="str">
        <f t="shared" si="412"/>
        <v/>
      </c>
    </row>
    <row r="1213" spans="1:13" outlineLevel="1" x14ac:dyDescent="0.25">
      <c r="A1213" s="141" t="str">
        <f t="shared" si="405"/>
        <v xml:space="preserve">Meter Reading Related; </v>
      </c>
      <c r="B1213" s="256" t="s">
        <v>328</v>
      </c>
      <c r="E1213" s="227" t="s">
        <v>312</v>
      </c>
      <c r="F1213" s="227" t="s">
        <v>118</v>
      </c>
      <c r="G1213" s="227" t="str">
        <f t="shared" si="406"/>
        <v>decimal</v>
      </c>
      <c r="H1213" s="227" t="str">
        <f t="shared" si="407"/>
        <v/>
      </c>
      <c r="I1213" s="227" t="str">
        <f t="shared" si="408"/>
        <v/>
      </c>
      <c r="J1213" s="227" t="str">
        <f t="shared" si="409"/>
        <v/>
      </c>
      <c r="K1213" s="227">
        <f t="shared" si="410"/>
        <v>15</v>
      </c>
      <c r="L1213" s="227">
        <f t="shared" si="411"/>
        <v>3</v>
      </c>
      <c r="M1213" s="227" t="str">
        <f t="shared" si="412"/>
        <v/>
      </c>
    </row>
    <row r="1214" spans="1:13" outlineLevel="1" x14ac:dyDescent="0.25">
      <c r="A1214" s="141" t="str">
        <f t="shared" si="405"/>
        <v xml:space="preserve">Meter Reading Related; </v>
      </c>
      <c r="B1214" s="256" t="s">
        <v>328</v>
      </c>
      <c r="E1214" s="227" t="s">
        <v>313</v>
      </c>
      <c r="F1214" s="227" t="s">
        <v>102</v>
      </c>
      <c r="G1214" s="227" t="str">
        <f t="shared" si="406"/>
        <v>string</v>
      </c>
      <c r="H1214" s="227" t="str">
        <f t="shared" si="407"/>
        <v/>
      </c>
      <c r="I1214" s="227">
        <f t="shared" si="408"/>
        <v>4</v>
      </c>
      <c r="J1214" s="227" t="str">
        <f t="shared" si="409"/>
        <v/>
      </c>
      <c r="K1214" s="227" t="str">
        <f t="shared" si="410"/>
        <v/>
      </c>
      <c r="L1214" s="227" t="str">
        <f t="shared" si="411"/>
        <v/>
      </c>
      <c r="M1214" s="227" t="str">
        <f t="shared" si="412"/>
        <v/>
      </c>
    </row>
    <row r="1215" spans="1:13" outlineLevel="1" x14ac:dyDescent="0.25">
      <c r="A1215" s="141" t="str">
        <f t="shared" si="405"/>
        <v xml:space="preserve">Meter Reading Related; </v>
      </c>
      <c r="B1215" s="256" t="s">
        <v>328</v>
      </c>
      <c r="E1215" s="227" t="s">
        <v>187</v>
      </c>
      <c r="F1215" s="227" t="s">
        <v>102</v>
      </c>
      <c r="G1215" s="227" t="str">
        <f t="shared" si="406"/>
        <v>string</v>
      </c>
      <c r="H1215" s="227">
        <f t="shared" si="407"/>
        <v>2</v>
      </c>
      <c r="I1215" s="272" t="str">
        <f t="shared" si="408"/>
        <v/>
      </c>
      <c r="J1215" s="227" t="str">
        <f t="shared" si="409"/>
        <v/>
      </c>
      <c r="K1215" s="227" t="str">
        <f t="shared" si="410"/>
        <v/>
      </c>
      <c r="L1215" s="227" t="str">
        <f t="shared" si="411"/>
        <v/>
      </c>
      <c r="M1215" s="227" t="str">
        <f t="shared" si="412"/>
        <v/>
      </c>
    </row>
    <row r="1216" spans="1:13" x14ac:dyDescent="0.25">
      <c r="A1216" s="141" t="str">
        <f t="shared" si="405"/>
        <v xml:space="preserve">Fieldwork Responses; </v>
      </c>
      <c r="B1216" s="260" t="s">
        <v>329</v>
      </c>
      <c r="C1216" s="261" t="str">
        <f>VLOOKUP($B1216,MMnames,2,FALSE)</f>
        <v>Meter Problems</v>
      </c>
      <c r="D1216" s="262"/>
      <c r="E1216" s="262"/>
      <c r="F1216" s="263"/>
      <c r="G1216" s="263"/>
      <c r="H1216" s="263"/>
      <c r="I1216" s="263"/>
      <c r="J1216" s="263"/>
      <c r="K1216" s="263"/>
      <c r="L1216" s="263"/>
      <c r="M1216" s="263"/>
    </row>
    <row r="1217" spans="1:13" outlineLevel="1" x14ac:dyDescent="0.25">
      <c r="A1217" s="141" t="str">
        <f t="shared" si="405"/>
        <v xml:space="preserve">Fieldwork Responses; </v>
      </c>
      <c r="B1217" s="256" t="s">
        <v>329</v>
      </c>
      <c r="C1217" s="141" t="s">
        <v>109</v>
      </c>
      <c r="E1217" s="227" t="s">
        <v>110</v>
      </c>
      <c r="F1217" s="227" t="s">
        <v>102</v>
      </c>
      <c r="G1217" s="227" t="str">
        <f t="shared" ref="G1217:G1229" si="413">VLOOKUP(E1217,DI_schema,2,FALSE)</f>
        <v>string</v>
      </c>
      <c r="H1217" s="227">
        <f t="shared" ref="H1217:H1229" si="414">VLOOKUP($E1217,DI_schema,3,FALSE)</f>
        <v>11</v>
      </c>
      <c r="I1217" s="227" t="str">
        <f t="shared" ref="I1217:I1229" si="415">VLOOKUP($E1217,DI_schema,4,FALSE)</f>
        <v/>
      </c>
      <c r="J1217" s="227" t="str">
        <f t="shared" ref="J1217:J1229" si="416">VLOOKUP($E1217,DI_schema,5,FALSE)</f>
        <v/>
      </c>
      <c r="K1217" s="227" t="str">
        <f t="shared" ref="K1217:K1229" si="417">VLOOKUP($E1217,DI_schema,6,FALSE)</f>
        <v/>
      </c>
      <c r="L1217" s="227" t="str">
        <f t="shared" ref="L1217:L1229" si="418">VLOOKUP($E1217,DI_schema,7,FALSE)</f>
        <v/>
      </c>
      <c r="M1217" s="227" t="str">
        <f t="shared" ref="M1217:M1229" si="419">IF(LEN(VLOOKUP($E1217,DI_schema,8,FALSE))&gt;0,"Yes","")</f>
        <v/>
      </c>
    </row>
    <row r="1218" spans="1:13" outlineLevel="1" x14ac:dyDescent="0.25">
      <c r="A1218" s="141" t="str">
        <f t="shared" si="405"/>
        <v xml:space="preserve">Fieldwork Responses; </v>
      </c>
      <c r="B1218" s="256" t="s">
        <v>329</v>
      </c>
      <c r="E1218" s="227" t="s">
        <v>300</v>
      </c>
      <c r="F1218" s="227" t="s">
        <v>102</v>
      </c>
      <c r="G1218" s="227" t="str">
        <f t="shared" si="413"/>
        <v>string</v>
      </c>
      <c r="H1218" s="227" t="str">
        <f t="shared" si="414"/>
        <v/>
      </c>
      <c r="I1218" s="227">
        <f t="shared" si="415"/>
        <v>3</v>
      </c>
      <c r="J1218" s="227" t="str">
        <f t="shared" si="416"/>
        <v/>
      </c>
      <c r="K1218" s="227" t="str">
        <f t="shared" si="417"/>
        <v/>
      </c>
      <c r="L1218" s="227" t="str">
        <f t="shared" si="418"/>
        <v/>
      </c>
      <c r="M1218" s="227" t="str">
        <f t="shared" si="419"/>
        <v/>
      </c>
    </row>
    <row r="1219" spans="1:13" outlineLevel="1" x14ac:dyDescent="0.25">
      <c r="A1219" s="141" t="str">
        <f t="shared" si="405"/>
        <v xml:space="preserve">Fieldwork Responses; </v>
      </c>
      <c r="B1219" s="256" t="s">
        <v>329</v>
      </c>
      <c r="E1219" s="227" t="s">
        <v>301</v>
      </c>
      <c r="F1219" s="227" t="s">
        <v>102</v>
      </c>
      <c r="G1219" s="227" t="str">
        <f t="shared" si="413"/>
        <v>date</v>
      </c>
      <c r="H1219" s="227" t="str">
        <f t="shared" si="414"/>
        <v/>
      </c>
      <c r="I1219" s="227" t="str">
        <f t="shared" si="415"/>
        <v/>
      </c>
      <c r="J1219" s="227" t="str">
        <f t="shared" si="416"/>
        <v/>
      </c>
      <c r="K1219" s="227" t="str">
        <f t="shared" si="417"/>
        <v/>
      </c>
      <c r="L1219" s="227" t="str">
        <f t="shared" si="418"/>
        <v/>
      </c>
      <c r="M1219" s="227" t="str">
        <f t="shared" si="419"/>
        <v/>
      </c>
    </row>
    <row r="1220" spans="1:13" outlineLevel="1" x14ac:dyDescent="0.25">
      <c r="A1220" s="141" t="str">
        <f t="shared" si="405"/>
        <v xml:space="preserve">Fieldwork Responses; </v>
      </c>
      <c r="B1220" s="256" t="s">
        <v>329</v>
      </c>
      <c r="E1220" s="227" t="s">
        <v>290</v>
      </c>
      <c r="F1220" s="227" t="s">
        <v>118</v>
      </c>
      <c r="G1220" s="227" t="str">
        <f t="shared" si="413"/>
        <v>string</v>
      </c>
      <c r="H1220" s="227" t="str">
        <f t="shared" si="414"/>
        <v/>
      </c>
      <c r="I1220" s="227">
        <f t="shared" si="415"/>
        <v>512</v>
      </c>
      <c r="J1220" s="227" t="str">
        <f t="shared" si="416"/>
        <v/>
      </c>
      <c r="K1220" s="227" t="str">
        <f t="shared" si="417"/>
        <v/>
      </c>
      <c r="L1220" s="227" t="str">
        <f t="shared" si="418"/>
        <v/>
      </c>
      <c r="M1220" s="227" t="str">
        <f t="shared" si="419"/>
        <v/>
      </c>
    </row>
    <row r="1221" spans="1:13" outlineLevel="1" x14ac:dyDescent="0.25">
      <c r="A1221" s="141" t="str">
        <f t="shared" si="405"/>
        <v xml:space="preserve">Fieldwork Responses; </v>
      </c>
      <c r="B1221" s="256" t="s">
        <v>329</v>
      </c>
      <c r="C1221" s="141" t="s">
        <v>178</v>
      </c>
      <c r="D1221" s="227" t="s">
        <v>118</v>
      </c>
      <c r="E1221" s="227" t="s">
        <v>162</v>
      </c>
      <c r="F1221" s="227" t="s">
        <v>118</v>
      </c>
      <c r="G1221" s="227" t="str">
        <f t="shared" si="413"/>
        <v>string</v>
      </c>
      <c r="H1221" s="227" t="str">
        <f t="shared" si="414"/>
        <v/>
      </c>
      <c r="I1221" s="227">
        <f t="shared" si="415"/>
        <v>70</v>
      </c>
      <c r="J1221" s="227" t="str">
        <f t="shared" si="416"/>
        <v/>
      </c>
      <c r="K1221" s="227" t="str">
        <f t="shared" si="417"/>
        <v/>
      </c>
      <c r="L1221" s="227" t="str">
        <f t="shared" si="418"/>
        <v/>
      </c>
      <c r="M1221" s="227" t="str">
        <f t="shared" si="419"/>
        <v/>
      </c>
    </row>
    <row r="1222" spans="1:13" outlineLevel="1" x14ac:dyDescent="0.25">
      <c r="A1222" s="141" t="str">
        <f t="shared" si="405"/>
        <v xml:space="preserve">Fieldwork Responses; </v>
      </c>
      <c r="B1222" s="256" t="s">
        <v>329</v>
      </c>
      <c r="C1222" s="258" t="s">
        <v>163</v>
      </c>
      <c r="D1222" s="227" t="s">
        <v>118</v>
      </c>
      <c r="E1222" s="227" t="s">
        <v>164</v>
      </c>
      <c r="F1222" s="227" t="s">
        <v>118</v>
      </c>
      <c r="G1222" s="227" t="str">
        <f t="shared" si="413"/>
        <v>string</v>
      </c>
      <c r="H1222" s="227" t="str">
        <f t="shared" si="414"/>
        <v/>
      </c>
      <c r="I1222" s="227">
        <f t="shared" si="415"/>
        <v>20</v>
      </c>
      <c r="J1222" s="227" t="str">
        <f t="shared" si="416"/>
        <v/>
      </c>
      <c r="K1222" s="227" t="str">
        <f t="shared" si="417"/>
        <v/>
      </c>
      <c r="L1222" s="227" t="str">
        <f t="shared" si="418"/>
        <v/>
      </c>
      <c r="M1222" s="227" t="str">
        <f t="shared" si="419"/>
        <v/>
      </c>
    </row>
    <row r="1223" spans="1:13" outlineLevel="1" x14ac:dyDescent="0.25">
      <c r="A1223" s="141" t="str">
        <f t="shared" si="405"/>
        <v xml:space="preserve">Fieldwork Responses; </v>
      </c>
      <c r="B1223" s="256" t="s">
        <v>329</v>
      </c>
      <c r="C1223" s="258"/>
      <c r="E1223" s="227" t="s">
        <v>165</v>
      </c>
      <c r="F1223" s="227" t="s">
        <v>118</v>
      </c>
      <c r="G1223" s="227" t="str">
        <f t="shared" si="413"/>
        <v>string</v>
      </c>
      <c r="H1223" s="227" t="str">
        <f t="shared" si="414"/>
        <v/>
      </c>
      <c r="I1223" s="227">
        <f t="shared" si="415"/>
        <v>10</v>
      </c>
      <c r="J1223" s="227" t="str">
        <f t="shared" si="416"/>
        <v/>
      </c>
      <c r="K1223" s="227" t="str">
        <f t="shared" si="417"/>
        <v/>
      </c>
      <c r="L1223" s="227" t="str">
        <f t="shared" si="418"/>
        <v/>
      </c>
      <c r="M1223" s="227" t="str">
        <f t="shared" si="419"/>
        <v/>
      </c>
    </row>
    <row r="1224" spans="1:13" outlineLevel="1" x14ac:dyDescent="0.25">
      <c r="A1224" s="141" t="str">
        <f t="shared" si="405"/>
        <v xml:space="preserve">Fieldwork Responses; </v>
      </c>
      <c r="B1224" s="256" t="s">
        <v>329</v>
      </c>
      <c r="C1224" s="258" t="s">
        <v>166</v>
      </c>
      <c r="D1224" s="227" t="s">
        <v>118</v>
      </c>
      <c r="E1224" s="227" t="s">
        <v>164</v>
      </c>
      <c r="F1224" s="227" t="s">
        <v>118</v>
      </c>
      <c r="G1224" s="227" t="str">
        <f t="shared" si="413"/>
        <v>string</v>
      </c>
      <c r="H1224" s="227" t="str">
        <f t="shared" si="414"/>
        <v/>
      </c>
      <c r="I1224" s="227">
        <f t="shared" si="415"/>
        <v>20</v>
      </c>
      <c r="J1224" s="227" t="str">
        <f t="shared" si="416"/>
        <v/>
      </c>
      <c r="K1224" s="227" t="str">
        <f t="shared" si="417"/>
        <v/>
      </c>
      <c r="L1224" s="227" t="str">
        <f t="shared" si="418"/>
        <v/>
      </c>
      <c r="M1224" s="227" t="str">
        <f t="shared" si="419"/>
        <v/>
      </c>
    </row>
    <row r="1225" spans="1:13" outlineLevel="1" x14ac:dyDescent="0.25">
      <c r="A1225" s="141" t="str">
        <f t="shared" si="405"/>
        <v xml:space="preserve">Fieldwork Responses; </v>
      </c>
      <c r="B1225" s="256" t="s">
        <v>329</v>
      </c>
      <c r="C1225" s="258"/>
      <c r="E1225" s="227" t="s">
        <v>165</v>
      </c>
      <c r="F1225" s="227" t="s">
        <v>118</v>
      </c>
      <c r="G1225" s="227" t="str">
        <f t="shared" si="413"/>
        <v>string</v>
      </c>
      <c r="H1225" s="227" t="str">
        <f t="shared" si="414"/>
        <v/>
      </c>
      <c r="I1225" s="227">
        <f t="shared" si="415"/>
        <v>10</v>
      </c>
      <c r="J1225" s="227" t="str">
        <f t="shared" si="416"/>
        <v/>
      </c>
      <c r="K1225" s="227" t="str">
        <f t="shared" si="417"/>
        <v/>
      </c>
      <c r="L1225" s="227" t="str">
        <f t="shared" si="418"/>
        <v/>
      </c>
      <c r="M1225" s="227" t="str">
        <f t="shared" si="419"/>
        <v/>
      </c>
    </row>
    <row r="1226" spans="1:13" outlineLevel="1" x14ac:dyDescent="0.25">
      <c r="A1226" s="141" t="str">
        <f t="shared" si="405"/>
        <v xml:space="preserve">Fieldwork Responses; </v>
      </c>
      <c r="B1226" s="256" t="s">
        <v>329</v>
      </c>
      <c r="C1226" s="258" t="s">
        <v>167</v>
      </c>
      <c r="D1226" s="227" t="s">
        <v>118</v>
      </c>
      <c r="E1226" s="227" t="s">
        <v>164</v>
      </c>
      <c r="F1226" s="227" t="s">
        <v>118</v>
      </c>
      <c r="G1226" s="227" t="str">
        <f t="shared" si="413"/>
        <v>string</v>
      </c>
      <c r="H1226" s="227" t="str">
        <f t="shared" si="414"/>
        <v/>
      </c>
      <c r="I1226" s="227">
        <f t="shared" si="415"/>
        <v>20</v>
      </c>
      <c r="J1226" s="227" t="str">
        <f t="shared" si="416"/>
        <v/>
      </c>
      <c r="K1226" s="227" t="str">
        <f t="shared" si="417"/>
        <v/>
      </c>
      <c r="L1226" s="227" t="str">
        <f t="shared" si="418"/>
        <v/>
      </c>
      <c r="M1226" s="227" t="str">
        <f t="shared" si="419"/>
        <v/>
      </c>
    </row>
    <row r="1227" spans="1:13" outlineLevel="1" x14ac:dyDescent="0.25">
      <c r="A1227" s="141" t="str">
        <f t="shared" si="405"/>
        <v xml:space="preserve">Fieldwork Responses; </v>
      </c>
      <c r="B1227" s="256" t="s">
        <v>329</v>
      </c>
      <c r="E1227" s="227" t="s">
        <v>165</v>
      </c>
      <c r="F1227" s="227" t="s">
        <v>118</v>
      </c>
      <c r="G1227" s="227" t="str">
        <f t="shared" si="413"/>
        <v>string</v>
      </c>
      <c r="H1227" s="227" t="str">
        <f t="shared" si="414"/>
        <v/>
      </c>
      <c r="I1227" s="227">
        <f t="shared" si="415"/>
        <v>10</v>
      </c>
      <c r="J1227" s="227" t="str">
        <f t="shared" si="416"/>
        <v/>
      </c>
      <c r="K1227" s="227" t="str">
        <f t="shared" si="417"/>
        <v/>
      </c>
      <c r="L1227" s="227" t="str">
        <f t="shared" si="418"/>
        <v/>
      </c>
      <c r="M1227" s="227" t="str">
        <f t="shared" si="419"/>
        <v/>
      </c>
    </row>
    <row r="1228" spans="1:13" outlineLevel="1" x14ac:dyDescent="0.25">
      <c r="A1228" s="141" t="str">
        <f t="shared" si="405"/>
        <v xml:space="preserve">Fieldwork Responses; </v>
      </c>
      <c r="B1228" s="256" t="s">
        <v>329</v>
      </c>
      <c r="C1228" s="141" t="s">
        <v>179</v>
      </c>
      <c r="D1228" s="227" t="s">
        <v>189</v>
      </c>
      <c r="E1228" s="264" t="s">
        <v>180</v>
      </c>
      <c r="F1228" s="264" t="s">
        <v>118</v>
      </c>
      <c r="G1228" s="227" t="str">
        <f t="shared" si="413"/>
        <v>string</v>
      </c>
      <c r="H1228" s="227" t="str">
        <f t="shared" si="414"/>
        <v/>
      </c>
      <c r="I1228" s="227">
        <f t="shared" si="415"/>
        <v>15</v>
      </c>
      <c r="J1228" s="227" t="str">
        <f t="shared" si="416"/>
        <v/>
      </c>
      <c r="K1228" s="227" t="str">
        <f t="shared" si="417"/>
        <v/>
      </c>
      <c r="L1228" s="227" t="str">
        <f t="shared" si="418"/>
        <v/>
      </c>
      <c r="M1228" s="227" t="str">
        <f t="shared" si="419"/>
        <v/>
      </c>
    </row>
    <row r="1229" spans="1:13" outlineLevel="1" x14ac:dyDescent="0.25">
      <c r="A1229" s="141" t="str">
        <f t="shared" si="405"/>
        <v xml:space="preserve">Fieldwork Responses; </v>
      </c>
      <c r="B1229" s="256" t="s">
        <v>329</v>
      </c>
      <c r="E1229" s="264" t="s">
        <v>181</v>
      </c>
      <c r="F1229" s="264" t="s">
        <v>118</v>
      </c>
      <c r="G1229" s="227" t="str">
        <f t="shared" si="413"/>
        <v>string</v>
      </c>
      <c r="H1229" s="227" t="str">
        <f t="shared" si="414"/>
        <v/>
      </c>
      <c r="I1229" s="227">
        <f t="shared" si="415"/>
        <v>9</v>
      </c>
      <c r="J1229" s="227" t="str">
        <f t="shared" si="416"/>
        <v/>
      </c>
      <c r="K1229" s="227" t="str">
        <f t="shared" si="417"/>
        <v/>
      </c>
      <c r="L1229" s="227" t="str">
        <f t="shared" si="418"/>
        <v/>
      </c>
      <c r="M1229" s="227" t="str">
        <f t="shared" si="419"/>
        <v/>
      </c>
    </row>
    <row r="1230" spans="1:13" x14ac:dyDescent="0.25">
      <c r="A1230" s="141" t="str">
        <f t="shared" si="405"/>
        <v xml:space="preserve">Meter Reading Related; </v>
      </c>
      <c r="B1230" s="260" t="s">
        <v>330</v>
      </c>
      <c r="C1230" s="261" t="str">
        <f>VLOOKUP($B1230,MMnames,2,FALSE)</f>
        <v>Validated CoS Reading</v>
      </c>
      <c r="D1230" s="262"/>
      <c r="E1230" s="262"/>
      <c r="F1230" s="263"/>
      <c r="G1230" s="263"/>
      <c r="H1230" s="263"/>
      <c r="I1230" s="263"/>
      <c r="J1230" s="263"/>
      <c r="K1230" s="263"/>
      <c r="L1230" s="263"/>
      <c r="M1230" s="263"/>
    </row>
    <row r="1231" spans="1:13" outlineLevel="1" collapsed="1" x14ac:dyDescent="0.25">
      <c r="A1231" s="141" t="str">
        <f t="shared" si="405"/>
        <v xml:space="preserve">Meter Reading Related; </v>
      </c>
      <c r="B1231" s="256" t="s">
        <v>330</v>
      </c>
      <c r="C1231" s="141" t="s">
        <v>109</v>
      </c>
      <c r="E1231" s="227" t="s">
        <v>110</v>
      </c>
      <c r="F1231" s="227" t="s">
        <v>102</v>
      </c>
      <c r="G1231" s="227" t="str">
        <f t="shared" ref="G1231:G1256" si="420">VLOOKUP(E1231,DI_schema,2,FALSE)</f>
        <v>string</v>
      </c>
      <c r="H1231" s="227">
        <f t="shared" ref="H1231:H1256" si="421">VLOOKUP($E1231,DI_schema,3,FALSE)</f>
        <v>11</v>
      </c>
      <c r="I1231" s="227" t="str">
        <f t="shared" ref="I1231:I1256" si="422">VLOOKUP($E1231,DI_schema,4,FALSE)</f>
        <v/>
      </c>
      <c r="J1231" s="227" t="str">
        <f t="shared" ref="J1231:J1256" si="423">VLOOKUP($E1231,DI_schema,5,FALSE)</f>
        <v/>
      </c>
      <c r="K1231" s="227" t="str">
        <f t="shared" ref="K1231:K1256" si="424">VLOOKUP($E1231,DI_schema,6,FALSE)</f>
        <v/>
      </c>
      <c r="L1231" s="227" t="str">
        <f t="shared" ref="L1231:L1256" si="425">VLOOKUP($E1231,DI_schema,7,FALSE)</f>
        <v/>
      </c>
      <c r="M1231" s="227" t="str">
        <f t="shared" ref="M1231:M1256" si="426">IF(LEN(VLOOKUP($E1231,DI_schema,8,FALSE))&gt;0,"Yes","")</f>
        <v/>
      </c>
    </row>
    <row r="1232" spans="1:13" outlineLevel="1" x14ac:dyDescent="0.25">
      <c r="A1232" s="141" t="str">
        <f t="shared" si="405"/>
        <v xml:space="preserve">Meter Reading Related; </v>
      </c>
      <c r="B1232" s="256" t="s">
        <v>330</v>
      </c>
      <c r="E1232" s="227" t="s">
        <v>111</v>
      </c>
      <c r="F1232" s="227" t="s">
        <v>118</v>
      </c>
      <c r="G1232" s="227" t="str">
        <f t="shared" si="420"/>
        <v>string</v>
      </c>
      <c r="H1232" s="227" t="str">
        <f t="shared" si="421"/>
        <v/>
      </c>
      <c r="I1232" s="227">
        <f t="shared" si="422"/>
        <v>35</v>
      </c>
      <c r="J1232" s="227" t="str">
        <f t="shared" si="423"/>
        <v/>
      </c>
      <c r="K1232" s="227" t="str">
        <f t="shared" si="424"/>
        <v/>
      </c>
      <c r="L1232" s="227" t="str">
        <f t="shared" si="425"/>
        <v/>
      </c>
      <c r="M1232" s="227" t="str">
        <f t="shared" si="426"/>
        <v/>
      </c>
    </row>
    <row r="1233" spans="1:253" outlineLevel="1" x14ac:dyDescent="0.25">
      <c r="A1233" s="141" t="str">
        <f t="shared" si="405"/>
        <v xml:space="preserve">Meter Reading Related; </v>
      </c>
      <c r="B1233" s="256" t="s">
        <v>330</v>
      </c>
      <c r="E1233" s="227" t="s">
        <v>304</v>
      </c>
      <c r="F1233" s="227" t="s">
        <v>102</v>
      </c>
      <c r="G1233" s="227" t="str">
        <f t="shared" si="420"/>
        <v>string</v>
      </c>
      <c r="H1233" s="227" t="str">
        <f t="shared" si="421"/>
        <v/>
      </c>
      <c r="I1233" s="227">
        <f t="shared" si="422"/>
        <v>35</v>
      </c>
      <c r="J1233" s="227" t="str">
        <f t="shared" si="423"/>
        <v/>
      </c>
      <c r="K1233" s="227" t="str">
        <f t="shared" si="424"/>
        <v/>
      </c>
      <c r="L1233" s="227" t="str">
        <f t="shared" si="425"/>
        <v/>
      </c>
      <c r="M1233" s="227" t="str">
        <f t="shared" si="426"/>
        <v/>
      </c>
    </row>
    <row r="1234" spans="1:253" outlineLevel="1" x14ac:dyDescent="0.25">
      <c r="A1234" s="141" t="str">
        <f t="shared" si="405"/>
        <v xml:space="preserve">Meter Reading Related; </v>
      </c>
      <c r="B1234" s="256" t="s">
        <v>330</v>
      </c>
      <c r="E1234" s="227" t="s">
        <v>242</v>
      </c>
      <c r="F1234" s="227" t="s">
        <v>102</v>
      </c>
      <c r="G1234" s="227" t="str">
        <f t="shared" si="420"/>
        <v>string</v>
      </c>
      <c r="H1234" s="227" t="str">
        <f t="shared" si="421"/>
        <v/>
      </c>
      <c r="I1234" s="227">
        <f t="shared" si="422"/>
        <v>3</v>
      </c>
      <c r="J1234" s="227" t="str">
        <f t="shared" si="423"/>
        <v/>
      </c>
      <c r="K1234" s="227" t="str">
        <f t="shared" si="424"/>
        <v/>
      </c>
      <c r="L1234" s="227" t="str">
        <f t="shared" si="425"/>
        <v/>
      </c>
      <c r="M1234" s="227" t="str">
        <f t="shared" si="426"/>
        <v/>
      </c>
    </row>
    <row r="1235" spans="1:253" outlineLevel="1" x14ac:dyDescent="0.25">
      <c r="A1235" s="141" t="str">
        <f t="shared" si="405"/>
        <v xml:space="preserve">Meter Reading Related; </v>
      </c>
      <c r="B1235" s="256" t="s">
        <v>330</v>
      </c>
      <c r="E1235" s="227" t="s">
        <v>235</v>
      </c>
      <c r="F1235" s="227" t="s">
        <v>102</v>
      </c>
      <c r="G1235" s="227" t="str">
        <f t="shared" si="420"/>
        <v>string</v>
      </c>
      <c r="H1235" s="227" t="str">
        <f t="shared" si="421"/>
        <v/>
      </c>
      <c r="I1235" s="227">
        <f t="shared" si="422"/>
        <v>4</v>
      </c>
      <c r="J1235" s="227" t="str">
        <f t="shared" si="423"/>
        <v/>
      </c>
      <c r="K1235" s="227" t="str">
        <f t="shared" si="424"/>
        <v/>
      </c>
      <c r="L1235" s="227" t="str">
        <f t="shared" si="425"/>
        <v/>
      </c>
      <c r="M1235" s="227" t="str">
        <f t="shared" si="426"/>
        <v/>
      </c>
    </row>
    <row r="1236" spans="1:253" outlineLevel="1" x14ac:dyDescent="0.25">
      <c r="A1236" s="141" t="str">
        <f t="shared" si="405"/>
        <v xml:space="preserve">Meter Reading Related; </v>
      </c>
      <c r="B1236" s="256" t="s">
        <v>330</v>
      </c>
      <c r="E1236" s="227" t="s">
        <v>223</v>
      </c>
      <c r="F1236" s="227" t="s">
        <v>102</v>
      </c>
      <c r="G1236" s="227" t="str">
        <f t="shared" si="420"/>
        <v>string</v>
      </c>
      <c r="H1236" s="227" t="str">
        <f t="shared" si="421"/>
        <v/>
      </c>
      <c r="I1236" s="227">
        <f t="shared" si="422"/>
        <v>2</v>
      </c>
      <c r="J1236" s="227" t="str">
        <f t="shared" si="423"/>
        <v/>
      </c>
      <c r="K1236" s="227" t="str">
        <f t="shared" si="424"/>
        <v/>
      </c>
      <c r="L1236" s="227" t="str">
        <f t="shared" si="425"/>
        <v/>
      </c>
      <c r="M1236" s="227" t="str">
        <f t="shared" si="426"/>
        <v/>
      </c>
    </row>
    <row r="1237" spans="1:253" outlineLevel="1" x14ac:dyDescent="0.25">
      <c r="A1237" s="256" t="str">
        <f t="shared" si="405"/>
        <v xml:space="preserve">Meter Reading Related; </v>
      </c>
      <c r="B1237" s="256" t="s">
        <v>330</v>
      </c>
      <c r="E1237" s="227" t="s">
        <v>294</v>
      </c>
      <c r="F1237" s="227" t="s">
        <v>102</v>
      </c>
      <c r="G1237" s="227" t="str">
        <f t="shared" si="420"/>
        <v>date</v>
      </c>
      <c r="H1237" s="227" t="str">
        <f t="shared" si="421"/>
        <v/>
      </c>
      <c r="I1237" s="227" t="str">
        <f t="shared" si="422"/>
        <v/>
      </c>
      <c r="J1237" s="227" t="str">
        <f t="shared" si="423"/>
        <v/>
      </c>
      <c r="K1237" s="227" t="str">
        <f t="shared" si="424"/>
        <v/>
      </c>
      <c r="L1237" s="227" t="str">
        <f t="shared" si="425"/>
        <v/>
      </c>
      <c r="M1237" s="227" t="str">
        <f t="shared" si="426"/>
        <v/>
      </c>
      <c r="IS1237" s="256"/>
    </row>
    <row r="1238" spans="1:253" outlineLevel="1" x14ac:dyDescent="0.25">
      <c r="A1238" s="141" t="str">
        <f t="shared" si="405"/>
        <v xml:space="preserve">Meter Reading Related; </v>
      </c>
      <c r="B1238" s="256" t="s">
        <v>330</v>
      </c>
      <c r="E1238" s="227" t="s">
        <v>120</v>
      </c>
      <c r="F1238" s="227" t="s">
        <v>102</v>
      </c>
      <c r="G1238" s="227" t="str">
        <f t="shared" si="420"/>
        <v>string</v>
      </c>
      <c r="H1238" s="227" t="str">
        <f t="shared" si="421"/>
        <v/>
      </c>
      <c r="I1238" s="227">
        <f t="shared" si="422"/>
        <v>10</v>
      </c>
      <c r="J1238" s="227" t="str">
        <f t="shared" si="423"/>
        <v/>
      </c>
      <c r="K1238" s="227" t="str">
        <f t="shared" si="424"/>
        <v/>
      </c>
      <c r="L1238" s="227" t="str">
        <f t="shared" si="425"/>
        <v/>
      </c>
      <c r="M1238" s="227" t="str">
        <f t="shared" si="426"/>
        <v/>
      </c>
    </row>
    <row r="1239" spans="1:253" outlineLevel="1" x14ac:dyDescent="0.25">
      <c r="A1239" s="141"/>
      <c r="B1239" s="256" t="s">
        <v>330</v>
      </c>
      <c r="E1239" s="227" t="s">
        <v>244</v>
      </c>
      <c r="F1239" s="227" t="s">
        <v>118</v>
      </c>
      <c r="G1239" s="227" t="str">
        <f t="shared" si="420"/>
        <v>string</v>
      </c>
      <c r="H1239" s="227">
        <f t="shared" si="421"/>
        <v>19</v>
      </c>
      <c r="I1239" s="227" t="str">
        <f t="shared" si="422"/>
        <v/>
      </c>
      <c r="J1239" s="227" t="str">
        <f t="shared" si="423"/>
        <v/>
      </c>
      <c r="K1239" s="227" t="str">
        <f t="shared" si="424"/>
        <v/>
      </c>
      <c r="L1239" s="227" t="str">
        <f t="shared" si="425"/>
        <v/>
      </c>
      <c r="M1239" s="227" t="str">
        <f t="shared" si="426"/>
        <v>Yes</v>
      </c>
    </row>
    <row r="1240" spans="1:253" outlineLevel="1" x14ac:dyDescent="0.25">
      <c r="A1240" s="141" t="str">
        <f t="shared" si="405"/>
        <v xml:space="preserve">Meter Reading Related; </v>
      </c>
      <c r="B1240" s="256" t="s">
        <v>330</v>
      </c>
      <c r="C1240" s="141" t="s">
        <v>305</v>
      </c>
      <c r="D1240" s="227" t="s">
        <v>183</v>
      </c>
      <c r="E1240" s="227" t="s">
        <v>185</v>
      </c>
      <c r="F1240" s="227" t="s">
        <v>102</v>
      </c>
      <c r="G1240" s="227" t="str">
        <f t="shared" si="420"/>
        <v>string</v>
      </c>
      <c r="H1240" s="227" t="str">
        <f t="shared" si="421"/>
        <v/>
      </c>
      <c r="I1240" s="227">
        <f t="shared" si="422"/>
        <v>10</v>
      </c>
      <c r="J1240" s="227" t="str">
        <f t="shared" si="423"/>
        <v/>
      </c>
      <c r="K1240" s="227" t="str">
        <f t="shared" si="424"/>
        <v/>
      </c>
      <c r="L1240" s="227" t="str">
        <f t="shared" si="425"/>
        <v/>
      </c>
      <c r="M1240" s="227" t="str">
        <f t="shared" si="426"/>
        <v/>
      </c>
    </row>
    <row r="1241" spans="1:253" outlineLevel="1" x14ac:dyDescent="0.25">
      <c r="A1241" s="141" t="str">
        <f t="shared" si="405"/>
        <v xml:space="preserve">Meter Reading Related; </v>
      </c>
      <c r="B1241" s="256" t="s">
        <v>330</v>
      </c>
      <c r="E1241" s="227" t="s">
        <v>243</v>
      </c>
      <c r="F1241" s="227" t="s">
        <v>102</v>
      </c>
      <c r="G1241" s="227" t="str">
        <f t="shared" si="420"/>
        <v>date</v>
      </c>
      <c r="H1241" s="227" t="str">
        <f t="shared" si="421"/>
        <v/>
      </c>
      <c r="I1241" s="227" t="str">
        <f t="shared" si="422"/>
        <v/>
      </c>
      <c r="J1241" s="227" t="str">
        <f t="shared" si="423"/>
        <v/>
      </c>
      <c r="K1241" s="227" t="str">
        <f t="shared" si="424"/>
        <v/>
      </c>
      <c r="L1241" s="227" t="str">
        <f t="shared" si="425"/>
        <v/>
      </c>
      <c r="M1241" s="227" t="str">
        <f t="shared" si="426"/>
        <v/>
      </c>
    </row>
    <row r="1242" spans="1:253" outlineLevel="1" x14ac:dyDescent="0.25">
      <c r="A1242" s="141" t="str">
        <f t="shared" si="405"/>
        <v xml:space="preserve">Meter Reading Related; </v>
      </c>
      <c r="B1242" s="256" t="s">
        <v>330</v>
      </c>
      <c r="E1242" s="227" t="s">
        <v>307</v>
      </c>
      <c r="F1242" s="227" t="s">
        <v>118</v>
      </c>
      <c r="G1242" s="227" t="str">
        <f t="shared" si="420"/>
        <v>decimal</v>
      </c>
      <c r="H1242" s="227" t="str">
        <f t="shared" si="421"/>
        <v/>
      </c>
      <c r="I1242" s="227" t="str">
        <f t="shared" si="422"/>
        <v/>
      </c>
      <c r="J1242" s="227" t="str">
        <f t="shared" si="423"/>
        <v/>
      </c>
      <c r="K1242" s="227">
        <f t="shared" si="424"/>
        <v>15</v>
      </c>
      <c r="L1242" s="227">
        <f t="shared" si="425"/>
        <v>8</v>
      </c>
      <c r="M1242" s="227" t="str">
        <f t="shared" si="426"/>
        <v/>
      </c>
    </row>
    <row r="1243" spans="1:253" outlineLevel="1" x14ac:dyDescent="0.25">
      <c r="A1243" s="141" t="str">
        <f t="shared" si="405"/>
        <v xml:space="preserve">Meter Reading Related; </v>
      </c>
      <c r="B1243" s="256" t="s">
        <v>330</v>
      </c>
      <c r="C1243" s="141" t="s">
        <v>308</v>
      </c>
      <c r="D1243" s="227" t="s">
        <v>183</v>
      </c>
      <c r="E1243" s="227" t="s">
        <v>180</v>
      </c>
      <c r="F1243" s="227" t="s">
        <v>118</v>
      </c>
      <c r="G1243" s="227" t="str">
        <f t="shared" si="420"/>
        <v>string</v>
      </c>
      <c r="H1243" s="227" t="str">
        <f t="shared" si="421"/>
        <v/>
      </c>
      <c r="I1243" s="227">
        <f t="shared" si="422"/>
        <v>15</v>
      </c>
      <c r="J1243" s="227" t="str">
        <f t="shared" si="423"/>
        <v/>
      </c>
      <c r="K1243" s="227" t="str">
        <f t="shared" si="424"/>
        <v/>
      </c>
      <c r="L1243" s="227" t="str">
        <f t="shared" si="425"/>
        <v/>
      </c>
      <c r="M1243" s="227" t="str">
        <f t="shared" si="426"/>
        <v/>
      </c>
    </row>
    <row r="1244" spans="1:253" outlineLevel="1" x14ac:dyDescent="0.25">
      <c r="A1244" s="141" t="str">
        <f t="shared" si="405"/>
        <v xml:space="preserve">Meter Reading Related; </v>
      </c>
      <c r="B1244" s="256" t="s">
        <v>330</v>
      </c>
      <c r="E1244" s="227" t="s">
        <v>181</v>
      </c>
      <c r="F1244" s="227" t="s">
        <v>102</v>
      </c>
      <c r="G1244" s="227" t="str">
        <f t="shared" si="420"/>
        <v>string</v>
      </c>
      <c r="H1244" s="227" t="str">
        <f t="shared" si="421"/>
        <v/>
      </c>
      <c r="I1244" s="227">
        <f t="shared" si="422"/>
        <v>9</v>
      </c>
      <c r="J1244" s="227" t="str">
        <f t="shared" si="423"/>
        <v/>
      </c>
      <c r="K1244" s="227" t="str">
        <f t="shared" si="424"/>
        <v/>
      </c>
      <c r="L1244" s="227" t="str">
        <f t="shared" si="425"/>
        <v/>
      </c>
      <c r="M1244" s="227" t="str">
        <f t="shared" si="426"/>
        <v/>
      </c>
    </row>
    <row r="1245" spans="1:253" outlineLevel="1" x14ac:dyDescent="0.25">
      <c r="A1245" s="141" t="str">
        <f t="shared" si="405"/>
        <v xml:space="preserve">Meter Reading Related; </v>
      </c>
      <c r="B1245" s="256" t="s">
        <v>330</v>
      </c>
      <c r="E1245" s="227" t="s">
        <v>331</v>
      </c>
      <c r="F1245" s="227" t="s">
        <v>118</v>
      </c>
      <c r="G1245" s="227">
        <f t="shared" si="420"/>
        <v>0</v>
      </c>
      <c r="H1245" s="227" t="str">
        <f t="shared" si="421"/>
        <v/>
      </c>
      <c r="I1245" s="227">
        <f t="shared" si="422"/>
        <v>3</v>
      </c>
      <c r="J1245" s="227" t="str">
        <f t="shared" si="423"/>
        <v/>
      </c>
      <c r="K1245" s="227" t="str">
        <f t="shared" si="424"/>
        <v/>
      </c>
      <c r="L1245" s="227" t="str">
        <f t="shared" si="425"/>
        <v/>
      </c>
      <c r="M1245" s="227" t="str">
        <f t="shared" si="426"/>
        <v/>
      </c>
    </row>
    <row r="1246" spans="1:253" outlineLevel="1" x14ac:dyDescent="0.25">
      <c r="A1246" s="141" t="str">
        <f t="shared" si="405"/>
        <v xml:space="preserve">Meter Reading Related; </v>
      </c>
      <c r="B1246" s="256" t="s">
        <v>330</v>
      </c>
      <c r="C1246" s="258" t="s">
        <v>182</v>
      </c>
      <c r="D1246" s="227" t="s">
        <v>183</v>
      </c>
      <c r="E1246" s="227" t="s">
        <v>184</v>
      </c>
      <c r="F1246" s="227" t="s">
        <v>102</v>
      </c>
      <c r="G1246" s="227" t="str">
        <f t="shared" si="420"/>
        <v>string</v>
      </c>
      <c r="H1246" s="227" t="str">
        <f t="shared" si="421"/>
        <v/>
      </c>
      <c r="I1246" s="227">
        <f t="shared" si="422"/>
        <v>3</v>
      </c>
      <c r="J1246" s="227" t="str">
        <f t="shared" si="423"/>
        <v/>
      </c>
      <c r="K1246" s="227" t="str">
        <f t="shared" si="424"/>
        <v/>
      </c>
      <c r="L1246" s="227" t="str">
        <f t="shared" si="425"/>
        <v/>
      </c>
      <c r="M1246" s="227" t="str">
        <f t="shared" si="426"/>
        <v/>
      </c>
    </row>
    <row r="1247" spans="1:253" outlineLevel="1" x14ac:dyDescent="0.25">
      <c r="A1247" s="141" t="str">
        <f t="shared" si="405"/>
        <v xml:space="preserve">Meter Reading Related; </v>
      </c>
      <c r="B1247" s="256" t="s">
        <v>330</v>
      </c>
      <c r="E1247" s="227" t="s">
        <v>185</v>
      </c>
      <c r="F1247" s="227" t="s">
        <v>102</v>
      </c>
      <c r="G1247" s="227" t="str">
        <f t="shared" si="420"/>
        <v>string</v>
      </c>
      <c r="H1247" s="227" t="str">
        <f t="shared" si="421"/>
        <v/>
      </c>
      <c r="I1247" s="227">
        <f t="shared" si="422"/>
        <v>10</v>
      </c>
      <c r="J1247" s="227" t="str">
        <f t="shared" si="423"/>
        <v/>
      </c>
      <c r="K1247" s="227" t="str">
        <f t="shared" si="424"/>
        <v/>
      </c>
      <c r="L1247" s="227" t="str">
        <f t="shared" si="425"/>
        <v/>
      </c>
      <c r="M1247" s="227" t="str">
        <f t="shared" si="426"/>
        <v/>
      </c>
    </row>
    <row r="1248" spans="1:253" outlineLevel="1" x14ac:dyDescent="0.25">
      <c r="A1248" s="141" t="str">
        <f t="shared" si="405"/>
        <v xml:space="preserve">Meter Reading Related; </v>
      </c>
      <c r="B1248" s="256" t="s">
        <v>330</v>
      </c>
      <c r="E1248" s="227" t="s">
        <v>309</v>
      </c>
      <c r="F1248" s="227" t="s">
        <v>102</v>
      </c>
      <c r="G1248" s="227" t="str">
        <f t="shared" si="420"/>
        <v>string</v>
      </c>
      <c r="H1248" s="227" t="str">
        <f t="shared" si="421"/>
        <v/>
      </c>
      <c r="I1248" s="227">
        <f t="shared" si="422"/>
        <v>3</v>
      </c>
      <c r="J1248" s="227" t="str">
        <f t="shared" si="423"/>
        <v/>
      </c>
      <c r="K1248" s="227" t="str">
        <f t="shared" si="424"/>
        <v/>
      </c>
      <c r="L1248" s="227" t="str">
        <f t="shared" si="425"/>
        <v/>
      </c>
      <c r="M1248" s="227" t="str">
        <f t="shared" si="426"/>
        <v/>
      </c>
    </row>
    <row r="1249" spans="1:13" outlineLevel="1" x14ac:dyDescent="0.25">
      <c r="A1249" s="141" t="str">
        <f t="shared" si="405"/>
        <v xml:space="preserve">Meter Reading Related; </v>
      </c>
      <c r="B1249" s="256" t="s">
        <v>330</v>
      </c>
      <c r="E1249" s="227" t="s">
        <v>310</v>
      </c>
      <c r="F1249" s="227" t="s">
        <v>102</v>
      </c>
      <c r="G1249" s="227" t="str">
        <f t="shared" si="420"/>
        <v>decimal</v>
      </c>
      <c r="H1249" s="227" t="str">
        <f t="shared" si="421"/>
        <v/>
      </c>
      <c r="I1249" s="227" t="str">
        <f t="shared" si="422"/>
        <v/>
      </c>
      <c r="J1249" s="227" t="str">
        <f t="shared" si="423"/>
        <v/>
      </c>
      <c r="K1249" s="227">
        <f t="shared" si="424"/>
        <v>12</v>
      </c>
      <c r="L1249" s="227">
        <f t="shared" si="425"/>
        <v>5</v>
      </c>
      <c r="M1249" s="227" t="str">
        <f t="shared" si="426"/>
        <v/>
      </c>
    </row>
    <row r="1250" spans="1:13" outlineLevel="1" x14ac:dyDescent="0.25">
      <c r="A1250" s="141" t="str">
        <f t="shared" ref="A1250:A1308" si="427">IF(B1250="","",VLOOKUP(B1250,mapping_result,2,FALSE))</f>
        <v xml:space="preserve">Meter Reading Related; </v>
      </c>
      <c r="B1250" s="256" t="s">
        <v>330</v>
      </c>
      <c r="E1250" s="227" t="s">
        <v>186</v>
      </c>
      <c r="F1250" s="227" t="s">
        <v>102</v>
      </c>
      <c r="G1250" s="227" t="str">
        <f t="shared" si="420"/>
        <v>decimal</v>
      </c>
      <c r="H1250" s="227" t="str">
        <f t="shared" si="421"/>
        <v/>
      </c>
      <c r="I1250" s="227" t="str">
        <f t="shared" si="422"/>
        <v/>
      </c>
      <c r="J1250" s="227" t="str">
        <f t="shared" si="423"/>
        <v/>
      </c>
      <c r="K1250" s="227">
        <f t="shared" si="424"/>
        <v>15</v>
      </c>
      <c r="L1250" s="227">
        <f t="shared" si="425"/>
        <v>3</v>
      </c>
      <c r="M1250" s="227" t="str">
        <f t="shared" si="426"/>
        <v/>
      </c>
    </row>
    <row r="1251" spans="1:13" outlineLevel="1" x14ac:dyDescent="0.25">
      <c r="A1251" s="141" t="str">
        <f t="shared" si="427"/>
        <v xml:space="preserve">Meter Reading Related; </v>
      </c>
      <c r="B1251" s="256" t="s">
        <v>330</v>
      </c>
      <c r="E1251" s="227" t="s">
        <v>219</v>
      </c>
      <c r="F1251" s="227" t="s">
        <v>102</v>
      </c>
      <c r="G1251" s="227" t="str">
        <f t="shared" si="420"/>
        <v>string</v>
      </c>
      <c r="H1251" s="227" t="str">
        <f t="shared" si="421"/>
        <v/>
      </c>
      <c r="I1251" s="227">
        <f t="shared" si="422"/>
        <v>2</v>
      </c>
      <c r="J1251" s="227" t="str">
        <f t="shared" si="423"/>
        <v/>
      </c>
      <c r="K1251" s="227" t="str">
        <f t="shared" si="424"/>
        <v/>
      </c>
      <c r="L1251" s="227" t="str">
        <f t="shared" si="425"/>
        <v/>
      </c>
      <c r="M1251" s="227" t="str">
        <f t="shared" si="426"/>
        <v/>
      </c>
    </row>
    <row r="1252" spans="1:13" outlineLevel="1" x14ac:dyDescent="0.25">
      <c r="A1252" s="141" t="str">
        <f t="shared" si="427"/>
        <v xml:space="preserve">Meter Reading Related; </v>
      </c>
      <c r="B1252" s="256" t="s">
        <v>330</v>
      </c>
      <c r="E1252" s="227" t="s">
        <v>221</v>
      </c>
      <c r="F1252" s="227" t="s">
        <v>102</v>
      </c>
      <c r="G1252" s="227" t="str">
        <f t="shared" si="420"/>
        <v>string</v>
      </c>
      <c r="H1252" s="227" t="str">
        <f t="shared" si="421"/>
        <v/>
      </c>
      <c r="I1252" s="227">
        <f t="shared" si="422"/>
        <v>2</v>
      </c>
      <c r="J1252" s="227" t="str">
        <f t="shared" si="423"/>
        <v/>
      </c>
      <c r="K1252" s="227" t="str">
        <f t="shared" si="424"/>
        <v/>
      </c>
      <c r="L1252" s="227" t="str">
        <f t="shared" si="425"/>
        <v/>
      </c>
      <c r="M1252" s="227" t="str">
        <f t="shared" si="426"/>
        <v/>
      </c>
    </row>
    <row r="1253" spans="1:13" outlineLevel="1" x14ac:dyDescent="0.25">
      <c r="A1253" s="141" t="str">
        <f t="shared" si="427"/>
        <v xml:space="preserve">Meter Reading Related; </v>
      </c>
      <c r="B1253" s="256" t="s">
        <v>330</v>
      </c>
      <c r="E1253" s="227" t="s">
        <v>187</v>
      </c>
      <c r="F1253" s="227" t="s">
        <v>102</v>
      </c>
      <c r="G1253" s="227" t="str">
        <f t="shared" si="420"/>
        <v>string</v>
      </c>
      <c r="H1253" s="227">
        <f t="shared" si="421"/>
        <v>2</v>
      </c>
      <c r="I1253" s="227" t="str">
        <f t="shared" si="422"/>
        <v/>
      </c>
      <c r="J1253" s="227" t="str">
        <f t="shared" si="423"/>
        <v/>
      </c>
      <c r="K1253" s="227" t="str">
        <f t="shared" si="424"/>
        <v/>
      </c>
      <c r="L1253" s="227" t="str">
        <f t="shared" si="425"/>
        <v/>
      </c>
      <c r="M1253" s="227" t="str">
        <f t="shared" si="426"/>
        <v/>
      </c>
    </row>
    <row r="1254" spans="1:13" outlineLevel="1" x14ac:dyDescent="0.25">
      <c r="A1254" s="141" t="str">
        <f t="shared" si="427"/>
        <v xml:space="preserve">Meter Reading Related; </v>
      </c>
      <c r="B1254" s="256" t="s">
        <v>330</v>
      </c>
      <c r="E1254" s="227" t="s">
        <v>332</v>
      </c>
      <c r="F1254" s="227" t="s">
        <v>102</v>
      </c>
      <c r="G1254" s="227" t="str">
        <f t="shared" si="420"/>
        <v>string</v>
      </c>
      <c r="H1254" s="227" t="str">
        <f t="shared" si="421"/>
        <v/>
      </c>
      <c r="I1254" s="227">
        <f t="shared" si="422"/>
        <v>1</v>
      </c>
      <c r="J1254" s="227" t="str">
        <f t="shared" si="423"/>
        <v/>
      </c>
      <c r="K1254" s="227" t="str">
        <f t="shared" si="424"/>
        <v/>
      </c>
      <c r="L1254" s="227" t="str">
        <f t="shared" si="425"/>
        <v/>
      </c>
      <c r="M1254" s="227" t="str">
        <f t="shared" si="426"/>
        <v>Yes</v>
      </c>
    </row>
    <row r="1255" spans="1:13" outlineLevel="1" x14ac:dyDescent="0.25">
      <c r="A1255" s="141" t="str">
        <f t="shared" si="427"/>
        <v xml:space="preserve">Meter Reading Related; </v>
      </c>
      <c r="B1255" s="256" t="s">
        <v>330</v>
      </c>
      <c r="E1255" s="227" t="s">
        <v>333</v>
      </c>
      <c r="F1255" s="227" t="s">
        <v>102</v>
      </c>
      <c r="G1255" s="227" t="str">
        <f t="shared" si="420"/>
        <v>string</v>
      </c>
      <c r="H1255" s="227" t="str">
        <f t="shared" si="421"/>
        <v/>
      </c>
      <c r="I1255" s="227">
        <f t="shared" si="422"/>
        <v>2</v>
      </c>
      <c r="J1255" s="227" t="str">
        <f t="shared" si="423"/>
        <v/>
      </c>
      <c r="K1255" s="227" t="str">
        <f t="shared" si="424"/>
        <v/>
      </c>
      <c r="L1255" s="227" t="str">
        <f t="shared" si="425"/>
        <v/>
      </c>
      <c r="M1255" s="227" t="str">
        <f t="shared" si="426"/>
        <v>Yes</v>
      </c>
    </row>
    <row r="1256" spans="1:13" outlineLevel="1" x14ac:dyDescent="0.25">
      <c r="A1256" s="141" t="str">
        <f t="shared" si="427"/>
        <v xml:space="preserve">Meter Reading Related; </v>
      </c>
      <c r="B1256" s="256" t="s">
        <v>330</v>
      </c>
      <c r="E1256" s="227" t="s">
        <v>334</v>
      </c>
      <c r="F1256" s="227" t="s">
        <v>118</v>
      </c>
      <c r="G1256" s="227" t="str">
        <f t="shared" si="420"/>
        <v>decimal</v>
      </c>
      <c r="H1256" s="227" t="str">
        <f t="shared" si="421"/>
        <v/>
      </c>
      <c r="I1256" s="227" t="str">
        <f t="shared" si="422"/>
        <v/>
      </c>
      <c r="J1256" s="227" t="str">
        <f t="shared" si="423"/>
        <v/>
      </c>
      <c r="K1256" s="227">
        <f t="shared" si="424"/>
        <v>15</v>
      </c>
      <c r="L1256" s="227">
        <f t="shared" si="425"/>
        <v>3</v>
      </c>
      <c r="M1256" s="227" t="str">
        <f t="shared" si="426"/>
        <v/>
      </c>
    </row>
    <row r="1257" spans="1:13" x14ac:dyDescent="0.25">
      <c r="A1257" s="141" t="str">
        <f t="shared" si="427"/>
        <v xml:space="preserve">Meter Point Characteristics; </v>
      </c>
      <c r="B1257" s="260" t="s">
        <v>335</v>
      </c>
      <c r="C1257" s="261" t="str">
        <f>VLOOKUP($B1257,MMnames,2,FALSE)</f>
        <v>Read Cycle Notification</v>
      </c>
      <c r="D1257" s="262"/>
      <c r="E1257" s="262"/>
      <c r="F1257" s="263"/>
      <c r="G1257" s="263"/>
      <c r="H1257" s="263"/>
      <c r="I1257" s="263"/>
      <c r="J1257" s="263"/>
      <c r="K1257" s="263"/>
      <c r="L1257" s="263"/>
      <c r="M1257" s="263"/>
    </row>
    <row r="1258" spans="1:13" outlineLevel="1" x14ac:dyDescent="0.25">
      <c r="A1258" s="141" t="str">
        <f t="shared" si="427"/>
        <v xml:space="preserve">Meter Point Characteristics; </v>
      </c>
      <c r="B1258" s="256" t="s">
        <v>335</v>
      </c>
      <c r="C1258" s="141" t="s">
        <v>109</v>
      </c>
      <c r="E1258" s="227" t="s">
        <v>110</v>
      </c>
      <c r="F1258" s="227" t="s">
        <v>102</v>
      </c>
      <c r="G1258" s="227" t="str">
        <f>VLOOKUP(E1258,DI_schema,2,FALSE)</f>
        <v>string</v>
      </c>
      <c r="H1258" s="227">
        <f>VLOOKUP($E1258,DI_schema,3,FALSE)</f>
        <v>11</v>
      </c>
      <c r="I1258" s="227" t="str">
        <f>VLOOKUP($E1258,DI_schema,4,FALSE)</f>
        <v/>
      </c>
      <c r="J1258" s="227" t="str">
        <f>VLOOKUP($E1258,DI_schema,5,FALSE)</f>
        <v/>
      </c>
      <c r="K1258" s="227" t="str">
        <f>VLOOKUP($E1258,DI_schema,6,FALSE)</f>
        <v/>
      </c>
      <c r="L1258" s="227" t="str">
        <f>VLOOKUP($E1258,DI_schema,7,FALSE)</f>
        <v/>
      </c>
      <c r="M1258" s="227" t="str">
        <f>IF(LEN(VLOOKUP($E1258,DI_schema,8,FALSE))&gt;0,"Yes","")</f>
        <v/>
      </c>
    </row>
    <row r="1259" spans="1:13" outlineLevel="1" x14ac:dyDescent="0.25">
      <c r="A1259" s="141" t="str">
        <f t="shared" si="427"/>
        <v xml:space="preserve">Meter Point Characteristics; </v>
      </c>
      <c r="B1259" s="256" t="s">
        <v>335</v>
      </c>
      <c r="E1259" s="227" t="s">
        <v>245</v>
      </c>
      <c r="F1259" s="227" t="s">
        <v>102</v>
      </c>
      <c r="G1259" s="227" t="str">
        <f>VLOOKUP(E1259,DI_schema,2,FALSE)</f>
        <v>string</v>
      </c>
      <c r="H1259" s="227" t="str">
        <f>VLOOKUP($E1259,DI_schema,3,FALSE)</f>
        <v/>
      </c>
      <c r="I1259" s="227">
        <f>VLOOKUP($E1259,DI_schema,4,FALSE)</f>
        <v>3</v>
      </c>
      <c r="J1259" s="227" t="str">
        <f>VLOOKUP($E1259,DI_schema,5,FALSE)</f>
        <v/>
      </c>
      <c r="K1259" s="227" t="str">
        <f>VLOOKUP($E1259,DI_schema,6,FALSE)</f>
        <v/>
      </c>
      <c r="L1259" s="227" t="str">
        <f>VLOOKUP($E1259,DI_schema,7,FALSE)</f>
        <v/>
      </c>
      <c r="M1259" s="227" t="str">
        <f>IF(LEN(VLOOKUP($E1259,DI_schema,8,FALSE))&gt;0,"Yes","")</f>
        <v/>
      </c>
    </row>
    <row r="1260" spans="1:13" outlineLevel="1" x14ac:dyDescent="0.25">
      <c r="A1260" s="141" t="str">
        <f t="shared" si="427"/>
        <v xml:space="preserve">Meter Point Characteristics; </v>
      </c>
      <c r="B1260" s="256" t="s">
        <v>335</v>
      </c>
      <c r="E1260" s="227" t="s">
        <v>246</v>
      </c>
      <c r="F1260" s="227" t="s">
        <v>102</v>
      </c>
      <c r="G1260" s="227" t="str">
        <f>VLOOKUP(E1260,DI_schema,2,FALSE)</f>
        <v>string</v>
      </c>
      <c r="H1260" s="227" t="str">
        <f>VLOOKUP($E1260,DI_schema,3,FALSE)</f>
        <v/>
      </c>
      <c r="I1260" s="227">
        <f>VLOOKUP($E1260,DI_schema,4,FALSE)</f>
        <v>3</v>
      </c>
      <c r="J1260" s="227" t="str">
        <f>VLOOKUP($E1260,DI_schema,5,FALSE)</f>
        <v/>
      </c>
      <c r="K1260" s="227" t="str">
        <f>VLOOKUP($E1260,DI_schema,6,FALSE)</f>
        <v/>
      </c>
      <c r="L1260" s="227" t="str">
        <f>VLOOKUP($E1260,DI_schema,7,FALSE)</f>
        <v/>
      </c>
      <c r="M1260" s="227" t="str">
        <f>IF(LEN(VLOOKUP($E1260,DI_schema,8,FALSE))&gt;0,"Yes","")</f>
        <v/>
      </c>
    </row>
    <row r="1261" spans="1:13" s="272" customFormat="1" x14ac:dyDescent="0.25">
      <c r="A1261" s="141"/>
      <c r="B1261" s="260" t="s">
        <v>336</v>
      </c>
      <c r="C1261" s="261" t="s">
        <v>337</v>
      </c>
      <c r="D1261" s="269"/>
      <c r="E1261" s="270"/>
      <c r="F1261" s="271"/>
      <c r="G1261" s="271"/>
      <c r="H1261" s="271"/>
      <c r="I1261" s="271"/>
      <c r="J1261" s="271"/>
      <c r="K1261" s="271"/>
      <c r="L1261" s="271"/>
      <c r="M1261" s="271"/>
    </row>
    <row r="1262" spans="1:13" s="272" customFormat="1" outlineLevel="1" collapsed="1" x14ac:dyDescent="0.25">
      <c r="A1262" s="141" t="e">
        <f t="shared" si="427"/>
        <v>#N/A</v>
      </c>
      <c r="B1262" s="256" t="s">
        <v>336</v>
      </c>
      <c r="C1262" s="141" t="s">
        <v>109</v>
      </c>
      <c r="D1262" s="227"/>
      <c r="E1262" s="227" t="s">
        <v>110</v>
      </c>
      <c r="F1262" s="227" t="s">
        <v>102</v>
      </c>
      <c r="G1262" s="227" t="s">
        <v>135</v>
      </c>
      <c r="H1262" s="227">
        <v>11</v>
      </c>
      <c r="I1262" s="227" t="s">
        <v>250</v>
      </c>
      <c r="J1262" s="227" t="s">
        <v>250</v>
      </c>
      <c r="K1262" s="227" t="s">
        <v>250</v>
      </c>
      <c r="L1262" s="227" t="s">
        <v>250</v>
      </c>
      <c r="M1262" s="227" t="s">
        <v>250</v>
      </c>
    </row>
    <row r="1263" spans="1:13" s="272" customFormat="1" outlineLevel="1" x14ac:dyDescent="0.25">
      <c r="A1263" s="141" t="e">
        <f t="shared" si="427"/>
        <v>#N/A</v>
      </c>
      <c r="B1263" s="256" t="s">
        <v>336</v>
      </c>
      <c r="C1263" s="141"/>
      <c r="D1263" s="227"/>
      <c r="E1263" s="197" t="s">
        <v>249</v>
      </c>
      <c r="F1263" s="227" t="s">
        <v>102</v>
      </c>
      <c r="G1263" s="227" t="s">
        <v>135</v>
      </c>
      <c r="H1263" s="227" t="s">
        <v>250</v>
      </c>
      <c r="I1263" s="227">
        <v>3</v>
      </c>
      <c r="J1263" s="227" t="s">
        <v>250</v>
      </c>
      <c r="K1263" s="227" t="s">
        <v>250</v>
      </c>
      <c r="L1263" s="227" t="s">
        <v>250</v>
      </c>
      <c r="M1263" s="227" t="s">
        <v>250</v>
      </c>
    </row>
    <row r="1264" spans="1:13" s="272" customFormat="1" outlineLevel="1" x14ac:dyDescent="0.25">
      <c r="A1264" s="141" t="e">
        <f t="shared" si="427"/>
        <v>#N/A</v>
      </c>
      <c r="B1264" s="256" t="s">
        <v>336</v>
      </c>
      <c r="C1264" s="141"/>
      <c r="D1264" s="227"/>
      <c r="E1264" s="197" t="s">
        <v>251</v>
      </c>
      <c r="F1264" s="227" t="s">
        <v>102</v>
      </c>
      <c r="G1264" s="227" t="s">
        <v>135</v>
      </c>
      <c r="H1264" s="227" t="s">
        <v>250</v>
      </c>
      <c r="I1264" s="227">
        <v>3</v>
      </c>
      <c r="J1264" s="227" t="s">
        <v>250</v>
      </c>
      <c r="K1264" s="227" t="s">
        <v>250</v>
      </c>
      <c r="L1264" s="227" t="s">
        <v>250</v>
      </c>
      <c r="M1264" s="227" t="s">
        <v>250</v>
      </c>
    </row>
    <row r="1265" spans="1:13" x14ac:dyDescent="0.25">
      <c r="A1265" s="141" t="str">
        <f t="shared" si="427"/>
        <v xml:space="preserve">SONI; </v>
      </c>
      <c r="B1265" s="260" t="s">
        <v>338</v>
      </c>
      <c r="C1265" s="261" t="str">
        <f>VLOOKUP($B1265,MMnames,2,FALSE)</f>
        <v>Non Interval To Interval Change</v>
      </c>
      <c r="D1265" s="262"/>
      <c r="E1265" s="262"/>
      <c r="F1265" s="263"/>
      <c r="G1265" s="263"/>
      <c r="H1265" s="263"/>
      <c r="I1265" s="263"/>
      <c r="J1265" s="263"/>
      <c r="K1265" s="263"/>
      <c r="L1265" s="263"/>
      <c r="M1265" s="263"/>
    </row>
    <row r="1266" spans="1:13" outlineLevel="1" x14ac:dyDescent="0.25">
      <c r="A1266" s="141" t="str">
        <f t="shared" si="427"/>
        <v xml:space="preserve">SONI; </v>
      </c>
      <c r="B1266" s="256" t="s">
        <v>338</v>
      </c>
      <c r="C1266" s="141" t="s">
        <v>109</v>
      </c>
      <c r="E1266" s="227" t="s">
        <v>110</v>
      </c>
      <c r="F1266" s="227" t="s">
        <v>102</v>
      </c>
      <c r="G1266" s="227" t="str">
        <f t="shared" ref="G1266:G1293" si="428">VLOOKUP(E1266,DI_schema,2,FALSE)</f>
        <v>string</v>
      </c>
      <c r="H1266" s="227">
        <f t="shared" ref="H1266:H1293" si="429">VLOOKUP($E1266,DI_schema,3,FALSE)</f>
        <v>11</v>
      </c>
      <c r="I1266" s="227" t="str">
        <f t="shared" ref="I1266:I1293" si="430">VLOOKUP($E1266,DI_schema,4,FALSE)</f>
        <v/>
      </c>
      <c r="J1266" s="227" t="str">
        <f t="shared" ref="J1266:J1293" si="431">VLOOKUP($E1266,DI_schema,5,FALSE)</f>
        <v/>
      </c>
      <c r="K1266" s="227" t="str">
        <f t="shared" ref="K1266:K1293" si="432">VLOOKUP($E1266,DI_schema,6,FALSE)</f>
        <v/>
      </c>
      <c r="L1266" s="227" t="str">
        <f t="shared" ref="L1266:L1293" si="433">VLOOKUP($E1266,DI_schema,7,FALSE)</f>
        <v/>
      </c>
      <c r="M1266" s="227" t="str">
        <f t="shared" ref="M1266:M1293" si="434">IF(LEN(VLOOKUP($E1266,DI_schema,8,FALSE))&gt;0,"Yes","")</f>
        <v/>
      </c>
    </row>
    <row r="1267" spans="1:13" outlineLevel="1" x14ac:dyDescent="0.25">
      <c r="A1267" s="141" t="str">
        <f t="shared" si="427"/>
        <v xml:space="preserve">SONI; </v>
      </c>
      <c r="B1267" s="256" t="s">
        <v>338</v>
      </c>
      <c r="E1267" s="227" t="s">
        <v>236</v>
      </c>
      <c r="F1267" s="227" t="s">
        <v>102</v>
      </c>
      <c r="G1267" s="227" t="str">
        <f t="shared" si="428"/>
        <v>int</v>
      </c>
      <c r="H1267" s="227" t="str">
        <f t="shared" si="429"/>
        <v/>
      </c>
      <c r="I1267" s="227" t="str">
        <f t="shared" si="430"/>
        <v/>
      </c>
      <c r="J1267" s="227" t="str">
        <f t="shared" si="431"/>
        <v/>
      </c>
      <c r="K1267" s="227">
        <f t="shared" si="432"/>
        <v>9</v>
      </c>
      <c r="L1267" s="227" t="str">
        <f t="shared" si="433"/>
        <v/>
      </c>
      <c r="M1267" s="227" t="str">
        <f t="shared" si="434"/>
        <v/>
      </c>
    </row>
    <row r="1268" spans="1:13" outlineLevel="1" collapsed="1" x14ac:dyDescent="0.25">
      <c r="A1268" s="141" t="str">
        <f t="shared" si="427"/>
        <v xml:space="preserve">SONI; </v>
      </c>
      <c r="B1268" s="256" t="s">
        <v>338</v>
      </c>
      <c r="E1268" s="227" t="s">
        <v>234</v>
      </c>
      <c r="F1268" s="227" t="s">
        <v>102</v>
      </c>
      <c r="G1268" s="227" t="str">
        <f t="shared" si="428"/>
        <v>string</v>
      </c>
      <c r="H1268" s="227" t="str">
        <f t="shared" si="429"/>
        <v/>
      </c>
      <c r="I1268" s="227">
        <f t="shared" si="430"/>
        <v>10</v>
      </c>
      <c r="J1268" s="227" t="str">
        <f t="shared" si="431"/>
        <v/>
      </c>
      <c r="K1268" s="227" t="str">
        <f t="shared" si="432"/>
        <v/>
      </c>
      <c r="L1268" s="227" t="str">
        <f t="shared" si="433"/>
        <v/>
      </c>
      <c r="M1268" s="227" t="str">
        <f t="shared" si="434"/>
        <v/>
      </c>
    </row>
    <row r="1269" spans="1:13" outlineLevel="1" x14ac:dyDescent="0.25">
      <c r="A1269" s="141" t="str">
        <f t="shared" si="427"/>
        <v xml:space="preserve">SONI; </v>
      </c>
      <c r="B1269" s="256" t="s">
        <v>338</v>
      </c>
      <c r="E1269" s="227" t="s">
        <v>238</v>
      </c>
      <c r="F1269" s="227" t="s">
        <v>102</v>
      </c>
      <c r="G1269" s="227" t="str">
        <f t="shared" si="428"/>
        <v>string</v>
      </c>
      <c r="H1269" s="227" t="str">
        <f t="shared" si="429"/>
        <v/>
      </c>
      <c r="I1269" s="227">
        <f t="shared" si="430"/>
        <v>5</v>
      </c>
      <c r="J1269" s="227" t="str">
        <f t="shared" si="431"/>
        <v/>
      </c>
      <c r="K1269" s="227" t="str">
        <f t="shared" si="432"/>
        <v/>
      </c>
      <c r="L1269" s="227" t="str">
        <f t="shared" si="433"/>
        <v/>
      </c>
      <c r="M1269" s="227" t="str">
        <f t="shared" si="434"/>
        <v/>
      </c>
    </row>
    <row r="1270" spans="1:13" outlineLevel="1" x14ac:dyDescent="0.25">
      <c r="A1270" s="141" t="str">
        <f t="shared" si="427"/>
        <v xml:space="preserve">SONI; </v>
      </c>
      <c r="B1270" s="256" t="s">
        <v>338</v>
      </c>
      <c r="E1270" s="227" t="s">
        <v>112</v>
      </c>
      <c r="F1270" s="227" t="s">
        <v>102</v>
      </c>
      <c r="G1270" s="227" t="str">
        <f t="shared" si="428"/>
        <v>string</v>
      </c>
      <c r="H1270" s="227">
        <f t="shared" si="429"/>
        <v>3</v>
      </c>
      <c r="I1270" s="227" t="str">
        <f t="shared" si="430"/>
        <v/>
      </c>
      <c r="J1270" s="227" t="str">
        <f t="shared" si="431"/>
        <v/>
      </c>
      <c r="K1270" s="227" t="str">
        <f t="shared" si="432"/>
        <v/>
      </c>
      <c r="L1270" s="227" t="str">
        <f t="shared" si="433"/>
        <v/>
      </c>
      <c r="M1270" s="227" t="str">
        <f t="shared" si="434"/>
        <v/>
      </c>
    </row>
    <row r="1271" spans="1:13" outlineLevel="1" x14ac:dyDescent="0.25">
      <c r="A1271" s="141" t="str">
        <f t="shared" si="427"/>
        <v xml:space="preserve">SONI; </v>
      </c>
      <c r="B1271" s="256" t="s">
        <v>338</v>
      </c>
      <c r="E1271" s="227" t="s">
        <v>223</v>
      </c>
      <c r="F1271" s="227" t="s">
        <v>102</v>
      </c>
      <c r="G1271" s="227" t="str">
        <f t="shared" si="428"/>
        <v>string</v>
      </c>
      <c r="H1271" s="227" t="str">
        <f t="shared" si="429"/>
        <v/>
      </c>
      <c r="I1271" s="227">
        <f t="shared" si="430"/>
        <v>2</v>
      </c>
      <c r="J1271" s="227" t="str">
        <f t="shared" si="431"/>
        <v/>
      </c>
      <c r="K1271" s="227" t="str">
        <f t="shared" si="432"/>
        <v/>
      </c>
      <c r="L1271" s="227" t="str">
        <f t="shared" si="433"/>
        <v/>
      </c>
      <c r="M1271" s="227" t="str">
        <f t="shared" si="434"/>
        <v/>
      </c>
    </row>
    <row r="1272" spans="1:13" outlineLevel="1" x14ac:dyDescent="0.25">
      <c r="A1272" s="141" t="str">
        <f t="shared" si="427"/>
        <v xml:space="preserve">SONI; </v>
      </c>
      <c r="B1272" s="256" t="s">
        <v>338</v>
      </c>
      <c r="E1272" s="227" t="s">
        <v>239</v>
      </c>
      <c r="F1272" s="227" t="s">
        <v>118</v>
      </c>
      <c r="G1272" s="227" t="str">
        <f t="shared" si="428"/>
        <v>decimal</v>
      </c>
      <c r="H1272" s="227" t="str">
        <f t="shared" si="429"/>
        <v/>
      </c>
      <c r="I1272" s="227" t="str">
        <f t="shared" si="430"/>
        <v/>
      </c>
      <c r="J1272" s="227" t="str">
        <f t="shared" si="431"/>
        <v/>
      </c>
      <c r="K1272" s="227">
        <f t="shared" si="432"/>
        <v>6</v>
      </c>
      <c r="L1272" s="227">
        <f t="shared" si="433"/>
        <v>4</v>
      </c>
      <c r="M1272" s="227" t="str">
        <f t="shared" si="434"/>
        <v/>
      </c>
    </row>
    <row r="1273" spans="1:13" outlineLevel="1" x14ac:dyDescent="0.25">
      <c r="A1273" s="141" t="str">
        <f t="shared" si="427"/>
        <v xml:space="preserve">SONI; </v>
      </c>
      <c r="B1273" s="256" t="s">
        <v>338</v>
      </c>
      <c r="E1273" s="227" t="s">
        <v>235</v>
      </c>
      <c r="F1273" s="227" t="s">
        <v>102</v>
      </c>
      <c r="G1273" s="227" t="str">
        <f t="shared" si="428"/>
        <v>string</v>
      </c>
      <c r="H1273" s="227" t="str">
        <f t="shared" si="429"/>
        <v/>
      </c>
      <c r="I1273" s="227">
        <f t="shared" si="430"/>
        <v>4</v>
      </c>
      <c r="J1273" s="227" t="str">
        <f t="shared" si="431"/>
        <v/>
      </c>
      <c r="K1273" s="227" t="str">
        <f t="shared" si="432"/>
        <v/>
      </c>
      <c r="L1273" s="227" t="str">
        <f t="shared" si="433"/>
        <v/>
      </c>
      <c r="M1273" s="227" t="str">
        <f t="shared" si="434"/>
        <v/>
      </c>
    </row>
    <row r="1274" spans="1:13" outlineLevel="1" x14ac:dyDescent="0.25">
      <c r="A1274" s="141" t="str">
        <f t="shared" si="427"/>
        <v xml:space="preserve">SONI; </v>
      </c>
      <c r="B1274" s="256" t="s">
        <v>338</v>
      </c>
      <c r="E1274" s="227" t="s">
        <v>114</v>
      </c>
      <c r="F1274" s="227" t="s">
        <v>102</v>
      </c>
      <c r="G1274" s="227" t="str">
        <f t="shared" si="428"/>
        <v>string</v>
      </c>
      <c r="H1274" s="227" t="str">
        <f t="shared" si="429"/>
        <v/>
      </c>
      <c r="I1274" s="227">
        <f t="shared" si="430"/>
        <v>1</v>
      </c>
      <c r="J1274" s="227" t="str">
        <f t="shared" si="431"/>
        <v/>
      </c>
      <c r="K1274" s="227" t="str">
        <f t="shared" si="432"/>
        <v/>
      </c>
      <c r="L1274" s="227" t="str">
        <f t="shared" si="433"/>
        <v/>
      </c>
      <c r="M1274" s="227" t="str">
        <f t="shared" si="434"/>
        <v>Yes</v>
      </c>
    </row>
    <row r="1275" spans="1:13" outlineLevel="1" collapsed="1" x14ac:dyDescent="0.25">
      <c r="A1275" s="141" t="str">
        <f t="shared" si="427"/>
        <v xml:space="preserve">SONI; </v>
      </c>
      <c r="B1275" s="256" t="s">
        <v>338</v>
      </c>
      <c r="E1275" s="227" t="s">
        <v>240</v>
      </c>
      <c r="F1275" s="227" t="s">
        <v>118</v>
      </c>
      <c r="G1275" s="227" t="str">
        <f t="shared" si="428"/>
        <v>int</v>
      </c>
      <c r="H1275" s="227" t="str">
        <f t="shared" si="429"/>
        <v/>
      </c>
      <c r="I1275" s="227" t="str">
        <f t="shared" si="430"/>
        <v/>
      </c>
      <c r="J1275" s="227" t="str">
        <f t="shared" si="431"/>
        <v/>
      </c>
      <c r="K1275" s="227">
        <f t="shared" si="432"/>
        <v>9</v>
      </c>
      <c r="L1275" s="227" t="str">
        <f t="shared" si="433"/>
        <v/>
      </c>
      <c r="M1275" s="227" t="str">
        <f t="shared" si="434"/>
        <v/>
      </c>
    </row>
    <row r="1276" spans="1:13" outlineLevel="1" x14ac:dyDescent="0.25">
      <c r="A1276" s="141" t="str">
        <f t="shared" si="427"/>
        <v xml:space="preserve">SONI; </v>
      </c>
      <c r="B1276" s="256" t="s">
        <v>338</v>
      </c>
      <c r="C1276" s="141" t="s">
        <v>136</v>
      </c>
      <c r="D1276" s="227" t="s">
        <v>102</v>
      </c>
      <c r="E1276" s="197" t="s">
        <v>137</v>
      </c>
      <c r="F1276" s="197" t="s">
        <v>118</v>
      </c>
      <c r="G1276" s="227" t="str">
        <f t="shared" si="428"/>
        <v>string</v>
      </c>
      <c r="H1276" s="227" t="str">
        <f t="shared" si="429"/>
        <v/>
      </c>
      <c r="I1276" s="227">
        <f t="shared" si="430"/>
        <v>10</v>
      </c>
      <c r="J1276" s="227" t="str">
        <f t="shared" si="431"/>
        <v/>
      </c>
      <c r="K1276" s="227" t="str">
        <f t="shared" si="432"/>
        <v/>
      </c>
      <c r="L1276" s="227" t="str">
        <f t="shared" si="433"/>
        <v/>
      </c>
      <c r="M1276" s="227" t="str">
        <f t="shared" si="434"/>
        <v/>
      </c>
    </row>
    <row r="1277" spans="1:13" outlineLevel="1" x14ac:dyDescent="0.25">
      <c r="A1277" s="141" t="str">
        <f t="shared" si="427"/>
        <v xml:space="preserve">SONI; </v>
      </c>
      <c r="B1277" s="256" t="s">
        <v>338</v>
      </c>
      <c r="E1277" s="197" t="s">
        <v>138</v>
      </c>
      <c r="F1277" s="197" t="s">
        <v>118</v>
      </c>
      <c r="G1277" s="227" t="str">
        <f t="shared" si="428"/>
        <v>string</v>
      </c>
      <c r="H1277" s="227" t="str">
        <f t="shared" si="429"/>
        <v/>
      </c>
      <c r="I1277" s="227">
        <f t="shared" si="430"/>
        <v>40</v>
      </c>
      <c r="J1277" s="227" t="str">
        <f t="shared" si="431"/>
        <v/>
      </c>
      <c r="K1277" s="227" t="str">
        <f t="shared" si="432"/>
        <v/>
      </c>
      <c r="L1277" s="227" t="str">
        <f t="shared" si="433"/>
        <v/>
      </c>
      <c r="M1277" s="227" t="str">
        <f t="shared" si="434"/>
        <v/>
      </c>
    </row>
    <row r="1278" spans="1:13" outlineLevel="1" x14ac:dyDescent="0.25">
      <c r="A1278" s="141" t="str">
        <f t="shared" si="427"/>
        <v xml:space="preserve">SONI; </v>
      </c>
      <c r="B1278" s="256" t="s">
        <v>338</v>
      </c>
      <c r="E1278" s="197" t="s">
        <v>139</v>
      </c>
      <c r="F1278" s="197" t="s">
        <v>118</v>
      </c>
      <c r="G1278" s="227" t="str">
        <f t="shared" si="428"/>
        <v>string</v>
      </c>
      <c r="H1278" s="227" t="str">
        <f t="shared" si="429"/>
        <v/>
      </c>
      <c r="I1278" s="227">
        <f t="shared" si="430"/>
        <v>40</v>
      </c>
      <c r="J1278" s="227" t="str">
        <f t="shared" si="431"/>
        <v/>
      </c>
      <c r="K1278" s="227" t="str">
        <f t="shared" si="432"/>
        <v/>
      </c>
      <c r="L1278" s="227" t="str">
        <f t="shared" si="433"/>
        <v/>
      </c>
      <c r="M1278" s="227" t="str">
        <f t="shared" si="434"/>
        <v/>
      </c>
    </row>
    <row r="1279" spans="1:13" outlineLevel="1" x14ac:dyDescent="0.25">
      <c r="A1279" s="141" t="str">
        <f t="shared" si="427"/>
        <v xml:space="preserve">SONI; </v>
      </c>
      <c r="B1279" s="256" t="s">
        <v>338</v>
      </c>
      <c r="E1279" s="197" t="s">
        <v>140</v>
      </c>
      <c r="F1279" s="197" t="s">
        <v>118</v>
      </c>
      <c r="G1279" s="227" t="str">
        <f t="shared" si="428"/>
        <v>string</v>
      </c>
      <c r="H1279" s="227" t="str">
        <f t="shared" si="429"/>
        <v/>
      </c>
      <c r="I1279" s="227">
        <f t="shared" si="430"/>
        <v>10</v>
      </c>
      <c r="J1279" s="227" t="str">
        <f t="shared" si="431"/>
        <v/>
      </c>
      <c r="K1279" s="227" t="str">
        <f t="shared" si="432"/>
        <v/>
      </c>
      <c r="L1279" s="227" t="str">
        <f t="shared" si="433"/>
        <v/>
      </c>
      <c r="M1279" s="227" t="str">
        <f t="shared" si="434"/>
        <v>Yes</v>
      </c>
    </row>
    <row r="1280" spans="1:13" outlineLevel="1" x14ac:dyDescent="0.25">
      <c r="A1280" s="141" t="str">
        <f t="shared" si="427"/>
        <v xml:space="preserve">SONI; </v>
      </c>
      <c r="B1280" s="256" t="s">
        <v>338</v>
      </c>
      <c r="E1280" s="197" t="s">
        <v>141</v>
      </c>
      <c r="F1280" s="197" t="s">
        <v>118</v>
      </c>
      <c r="G1280" s="227" t="str">
        <f t="shared" si="428"/>
        <v>string</v>
      </c>
      <c r="H1280" s="227" t="str">
        <f t="shared" si="429"/>
        <v/>
      </c>
      <c r="I1280" s="227">
        <f t="shared" si="430"/>
        <v>60</v>
      </c>
      <c r="J1280" s="227" t="str">
        <f t="shared" si="431"/>
        <v/>
      </c>
      <c r="K1280" s="227" t="str">
        <f t="shared" si="432"/>
        <v/>
      </c>
      <c r="L1280" s="227" t="str">
        <f t="shared" si="433"/>
        <v/>
      </c>
      <c r="M1280" s="227" t="str">
        <f t="shared" si="434"/>
        <v>Yes</v>
      </c>
    </row>
    <row r="1281" spans="1:13" outlineLevel="1" x14ac:dyDescent="0.25">
      <c r="A1281" s="141" t="str">
        <f t="shared" si="427"/>
        <v xml:space="preserve">SONI; </v>
      </c>
      <c r="B1281" s="256" t="s">
        <v>338</v>
      </c>
      <c r="E1281" s="197" t="s">
        <v>142</v>
      </c>
      <c r="F1281" s="197" t="s">
        <v>118</v>
      </c>
      <c r="G1281" s="227" t="str">
        <f t="shared" si="428"/>
        <v>string</v>
      </c>
      <c r="H1281" s="227" t="str">
        <f t="shared" si="429"/>
        <v/>
      </c>
      <c r="I1281" s="227">
        <f t="shared" si="430"/>
        <v>40</v>
      </c>
      <c r="J1281" s="227" t="str">
        <f t="shared" si="431"/>
        <v/>
      </c>
      <c r="K1281" s="227" t="str">
        <f t="shared" si="432"/>
        <v/>
      </c>
      <c r="L1281" s="227" t="str">
        <f t="shared" si="433"/>
        <v/>
      </c>
      <c r="M1281" s="227" t="str">
        <f t="shared" si="434"/>
        <v/>
      </c>
    </row>
    <row r="1282" spans="1:13" outlineLevel="1" x14ac:dyDescent="0.25">
      <c r="A1282" s="141" t="str">
        <f t="shared" si="427"/>
        <v xml:space="preserve">SONI; </v>
      </c>
      <c r="B1282" s="256" t="s">
        <v>338</v>
      </c>
      <c r="E1282" s="197" t="s">
        <v>143</v>
      </c>
      <c r="F1282" s="197" t="s">
        <v>118</v>
      </c>
      <c r="G1282" s="227" t="str">
        <f t="shared" si="428"/>
        <v>string</v>
      </c>
      <c r="H1282" s="227" t="str">
        <f t="shared" si="429"/>
        <v/>
      </c>
      <c r="I1282" s="227">
        <f t="shared" si="430"/>
        <v>40</v>
      </c>
      <c r="J1282" s="227" t="str">
        <f t="shared" si="431"/>
        <v/>
      </c>
      <c r="K1282" s="227" t="str">
        <f t="shared" si="432"/>
        <v/>
      </c>
      <c r="L1282" s="227" t="str">
        <f t="shared" si="433"/>
        <v/>
      </c>
      <c r="M1282" s="227" t="str">
        <f t="shared" si="434"/>
        <v/>
      </c>
    </row>
    <row r="1283" spans="1:13" outlineLevel="1" x14ac:dyDescent="0.25">
      <c r="A1283" s="141" t="str">
        <f t="shared" si="427"/>
        <v xml:space="preserve">SONI; </v>
      </c>
      <c r="B1283" s="256" t="s">
        <v>338</v>
      </c>
      <c r="E1283" s="197" t="s">
        <v>144</v>
      </c>
      <c r="F1283" s="197" t="s">
        <v>118</v>
      </c>
      <c r="G1283" s="227" t="str">
        <f t="shared" si="428"/>
        <v>string</v>
      </c>
      <c r="H1283" s="227" t="str">
        <f t="shared" si="429"/>
        <v/>
      </c>
      <c r="I1283" s="227">
        <f t="shared" si="430"/>
        <v>10</v>
      </c>
      <c r="J1283" s="227" t="str">
        <f t="shared" si="431"/>
        <v/>
      </c>
      <c r="K1283" s="227" t="str">
        <f t="shared" si="432"/>
        <v/>
      </c>
      <c r="L1283" s="227" t="str">
        <f t="shared" si="433"/>
        <v/>
      </c>
      <c r="M1283" s="227" t="str">
        <f t="shared" si="434"/>
        <v/>
      </c>
    </row>
    <row r="1284" spans="1:13" outlineLevel="1" x14ac:dyDescent="0.25">
      <c r="A1284" s="141" t="str">
        <f t="shared" si="427"/>
        <v xml:space="preserve">SONI; </v>
      </c>
      <c r="B1284" s="256" t="s">
        <v>338</v>
      </c>
      <c r="E1284" s="197" t="s">
        <v>145</v>
      </c>
      <c r="F1284" s="197" t="s">
        <v>118</v>
      </c>
      <c r="G1284" s="227" t="str">
        <f t="shared" si="428"/>
        <v>string</v>
      </c>
      <c r="H1284" s="227" t="str">
        <f t="shared" si="429"/>
        <v/>
      </c>
      <c r="I1284" s="227">
        <f t="shared" si="430"/>
        <v>40</v>
      </c>
      <c r="J1284" s="227" t="str">
        <f t="shared" si="431"/>
        <v/>
      </c>
      <c r="K1284" s="227" t="str">
        <f t="shared" si="432"/>
        <v/>
      </c>
      <c r="L1284" s="227" t="str">
        <f t="shared" si="433"/>
        <v/>
      </c>
      <c r="M1284" s="227" t="str">
        <f t="shared" si="434"/>
        <v/>
      </c>
    </row>
    <row r="1285" spans="1:13" outlineLevel="1" x14ac:dyDescent="0.25">
      <c r="A1285" s="141" t="str">
        <f t="shared" si="427"/>
        <v xml:space="preserve">SONI; </v>
      </c>
      <c r="B1285" s="256" t="s">
        <v>338</v>
      </c>
      <c r="E1285" s="197" t="s">
        <v>146</v>
      </c>
      <c r="F1285" s="197" t="s">
        <v>118</v>
      </c>
      <c r="G1285" s="227" t="str">
        <f t="shared" si="428"/>
        <v>string</v>
      </c>
      <c r="H1285" s="227" t="str">
        <f t="shared" si="429"/>
        <v/>
      </c>
      <c r="I1285" s="227">
        <f t="shared" si="430"/>
        <v>3</v>
      </c>
      <c r="J1285" s="227" t="str">
        <f t="shared" si="431"/>
        <v/>
      </c>
      <c r="K1285" s="227" t="str">
        <f t="shared" si="432"/>
        <v/>
      </c>
      <c r="L1285" s="227" t="str">
        <f t="shared" si="433"/>
        <v/>
      </c>
      <c r="M1285" s="227" t="str">
        <f t="shared" si="434"/>
        <v/>
      </c>
    </row>
    <row r="1286" spans="1:13" outlineLevel="1" x14ac:dyDescent="0.25">
      <c r="A1286" s="141" t="str">
        <f t="shared" si="427"/>
        <v xml:space="preserve">SONI; </v>
      </c>
      <c r="B1286" s="256" t="s">
        <v>338</v>
      </c>
      <c r="E1286" s="197" t="s">
        <v>147</v>
      </c>
      <c r="F1286" s="197" t="s">
        <v>118</v>
      </c>
      <c r="G1286" s="227" t="str">
        <f t="shared" si="428"/>
        <v>string</v>
      </c>
      <c r="H1286" s="227" t="str">
        <f t="shared" si="429"/>
        <v/>
      </c>
      <c r="I1286" s="227">
        <f t="shared" si="430"/>
        <v>3</v>
      </c>
      <c r="J1286" s="227" t="str">
        <f t="shared" si="431"/>
        <v/>
      </c>
      <c r="K1286" s="227" t="str">
        <f t="shared" si="432"/>
        <v/>
      </c>
      <c r="L1286" s="227" t="str">
        <f t="shared" si="433"/>
        <v/>
      </c>
      <c r="M1286" s="227" t="str">
        <f t="shared" si="434"/>
        <v/>
      </c>
    </row>
    <row r="1287" spans="1:13" outlineLevel="1" x14ac:dyDescent="0.25">
      <c r="A1287" s="141" t="str">
        <f t="shared" si="427"/>
        <v xml:space="preserve">SONI; </v>
      </c>
      <c r="B1287" s="256" t="s">
        <v>338</v>
      </c>
      <c r="C1287" s="141" t="s">
        <v>148</v>
      </c>
      <c r="D1287" s="227" t="s">
        <v>102</v>
      </c>
      <c r="E1287" s="197" t="s">
        <v>149</v>
      </c>
      <c r="F1287" s="197" t="s">
        <v>118</v>
      </c>
      <c r="G1287" s="227" t="str">
        <f t="shared" si="428"/>
        <v>string</v>
      </c>
      <c r="H1287" s="227" t="str">
        <f t="shared" si="429"/>
        <v/>
      </c>
      <c r="I1287" s="227">
        <f t="shared" si="430"/>
        <v>4</v>
      </c>
      <c r="J1287" s="227" t="str">
        <f t="shared" si="431"/>
        <v/>
      </c>
      <c r="K1287" s="227" t="str">
        <f t="shared" si="432"/>
        <v/>
      </c>
      <c r="L1287" s="227" t="str">
        <f t="shared" si="433"/>
        <v/>
      </c>
      <c r="M1287" s="227" t="str">
        <f t="shared" si="434"/>
        <v>Yes</v>
      </c>
    </row>
    <row r="1288" spans="1:13" outlineLevel="1" x14ac:dyDescent="0.25">
      <c r="A1288" s="141" t="str">
        <f t="shared" si="427"/>
        <v xml:space="preserve">SONI; </v>
      </c>
      <c r="B1288" s="256" t="s">
        <v>338</v>
      </c>
      <c r="E1288" s="197" t="s">
        <v>150</v>
      </c>
      <c r="F1288" s="197" t="s">
        <v>118</v>
      </c>
      <c r="G1288" s="227" t="str">
        <f t="shared" si="428"/>
        <v>string</v>
      </c>
      <c r="H1288" s="227" t="str">
        <f t="shared" si="429"/>
        <v/>
      </c>
      <c r="I1288" s="227">
        <f t="shared" si="430"/>
        <v>40</v>
      </c>
      <c r="J1288" s="227" t="str">
        <f t="shared" si="431"/>
        <v/>
      </c>
      <c r="K1288" s="227" t="str">
        <f t="shared" si="432"/>
        <v/>
      </c>
      <c r="L1288" s="227" t="str">
        <f t="shared" si="433"/>
        <v/>
      </c>
      <c r="M1288" s="227" t="str">
        <f t="shared" si="434"/>
        <v/>
      </c>
    </row>
    <row r="1289" spans="1:13" outlineLevel="1" collapsed="1" x14ac:dyDescent="0.25">
      <c r="A1289" s="141" t="str">
        <f t="shared" si="427"/>
        <v xml:space="preserve">SONI; </v>
      </c>
      <c r="B1289" s="256" t="s">
        <v>338</v>
      </c>
      <c r="E1289" s="197" t="s">
        <v>151</v>
      </c>
      <c r="F1289" s="197" t="s">
        <v>118</v>
      </c>
      <c r="G1289" s="227" t="str">
        <f t="shared" si="428"/>
        <v>string</v>
      </c>
      <c r="H1289" s="227" t="str">
        <f t="shared" si="429"/>
        <v/>
      </c>
      <c r="I1289" s="227">
        <f t="shared" si="430"/>
        <v>40</v>
      </c>
      <c r="J1289" s="227" t="str">
        <f t="shared" si="431"/>
        <v/>
      </c>
      <c r="K1289" s="227" t="str">
        <f t="shared" si="432"/>
        <v/>
      </c>
      <c r="L1289" s="227" t="str">
        <f t="shared" si="433"/>
        <v/>
      </c>
      <c r="M1289" s="227" t="str">
        <f t="shared" si="434"/>
        <v/>
      </c>
    </row>
    <row r="1290" spans="1:13" outlineLevel="1" x14ac:dyDescent="0.25">
      <c r="A1290" s="141" t="str">
        <f t="shared" si="427"/>
        <v xml:space="preserve">SONI; </v>
      </c>
      <c r="B1290" s="256" t="s">
        <v>338</v>
      </c>
      <c r="E1290" s="197" t="s">
        <v>152</v>
      </c>
      <c r="F1290" s="197" t="s">
        <v>118</v>
      </c>
      <c r="G1290" s="227" t="str">
        <f t="shared" si="428"/>
        <v>string</v>
      </c>
      <c r="H1290" s="227" t="str">
        <f t="shared" si="429"/>
        <v/>
      </c>
      <c r="I1290" s="227">
        <f t="shared" si="430"/>
        <v>40</v>
      </c>
      <c r="J1290" s="227" t="str">
        <f t="shared" si="431"/>
        <v/>
      </c>
      <c r="K1290" s="227" t="str">
        <f t="shared" si="432"/>
        <v/>
      </c>
      <c r="L1290" s="227" t="str">
        <f t="shared" si="433"/>
        <v/>
      </c>
      <c r="M1290" s="227" t="str">
        <f t="shared" si="434"/>
        <v/>
      </c>
    </row>
    <row r="1291" spans="1:13" outlineLevel="1" x14ac:dyDescent="0.25">
      <c r="A1291" s="141" t="str">
        <f t="shared" si="427"/>
        <v xml:space="preserve">SONI; </v>
      </c>
      <c r="B1291" s="256" t="s">
        <v>338</v>
      </c>
      <c r="E1291" s="197" t="s">
        <v>153</v>
      </c>
      <c r="F1291" s="197" t="s">
        <v>118</v>
      </c>
      <c r="G1291" s="227" t="str">
        <f t="shared" si="428"/>
        <v>string</v>
      </c>
      <c r="H1291" s="227" t="str">
        <f t="shared" si="429"/>
        <v/>
      </c>
      <c r="I1291" s="227">
        <f t="shared" si="430"/>
        <v>40</v>
      </c>
      <c r="J1291" s="227" t="str">
        <f t="shared" si="431"/>
        <v/>
      </c>
      <c r="K1291" s="227" t="str">
        <f t="shared" si="432"/>
        <v/>
      </c>
      <c r="L1291" s="227" t="str">
        <f t="shared" si="433"/>
        <v/>
      </c>
      <c r="M1291" s="227" t="str">
        <f t="shared" si="434"/>
        <v/>
      </c>
    </row>
    <row r="1292" spans="1:13" outlineLevel="1" x14ac:dyDescent="0.25">
      <c r="A1292" s="141" t="str">
        <f t="shared" si="427"/>
        <v xml:space="preserve">SONI; </v>
      </c>
      <c r="B1292" s="256" t="s">
        <v>338</v>
      </c>
      <c r="E1292" s="197" t="s">
        <v>154</v>
      </c>
      <c r="F1292" s="197" t="s">
        <v>118</v>
      </c>
      <c r="G1292" s="227" t="str">
        <f t="shared" si="428"/>
        <v>string</v>
      </c>
      <c r="H1292" s="227" t="str">
        <f t="shared" si="429"/>
        <v/>
      </c>
      <c r="I1292" s="227">
        <f t="shared" si="430"/>
        <v>30</v>
      </c>
      <c r="J1292" s="227" t="str">
        <f t="shared" si="431"/>
        <v/>
      </c>
      <c r="K1292" s="227" t="str">
        <f t="shared" si="432"/>
        <v/>
      </c>
      <c r="L1292" s="227" t="str">
        <f t="shared" si="433"/>
        <v/>
      </c>
      <c r="M1292" s="227" t="str">
        <f t="shared" si="434"/>
        <v>Yes</v>
      </c>
    </row>
    <row r="1293" spans="1:13" outlineLevel="1" x14ac:dyDescent="0.25">
      <c r="A1293" s="141" t="str">
        <f t="shared" si="427"/>
        <v xml:space="preserve">SONI; </v>
      </c>
      <c r="B1293" s="256" t="s">
        <v>338</v>
      </c>
      <c r="E1293" s="197" t="s">
        <v>155</v>
      </c>
      <c r="F1293" s="197" t="s">
        <v>118</v>
      </c>
      <c r="G1293" s="227" t="str">
        <f t="shared" si="428"/>
        <v>string</v>
      </c>
      <c r="H1293" s="227" t="str">
        <f t="shared" si="429"/>
        <v/>
      </c>
      <c r="I1293" s="227">
        <f t="shared" si="430"/>
        <v>40</v>
      </c>
      <c r="J1293" s="227" t="str">
        <f t="shared" si="431"/>
        <v/>
      </c>
      <c r="K1293" s="227" t="str">
        <f t="shared" si="432"/>
        <v/>
      </c>
      <c r="L1293" s="227" t="str">
        <f t="shared" si="433"/>
        <v/>
      </c>
      <c r="M1293" s="227" t="str">
        <f t="shared" si="434"/>
        <v/>
      </c>
    </row>
    <row r="1294" spans="1:13" x14ac:dyDescent="0.25">
      <c r="A1294" s="141" t="str">
        <f t="shared" si="427"/>
        <v xml:space="preserve">Meter Reading Related; </v>
      </c>
      <c r="B1294" s="260" t="s">
        <v>339</v>
      </c>
      <c r="C1294" s="261" t="str">
        <f>VLOOKUP($B1294,MMnames,2,FALSE)</f>
        <v>Interval Meter Technical Details</v>
      </c>
      <c r="D1294" s="262"/>
      <c r="E1294" s="262"/>
      <c r="F1294" s="263"/>
      <c r="G1294" s="263"/>
      <c r="H1294" s="263"/>
      <c r="I1294" s="263"/>
      <c r="J1294" s="263"/>
      <c r="K1294" s="263"/>
      <c r="L1294" s="263"/>
      <c r="M1294" s="263"/>
    </row>
    <row r="1295" spans="1:13" outlineLevel="1" x14ac:dyDescent="0.25">
      <c r="A1295" s="141" t="str">
        <f t="shared" si="427"/>
        <v xml:space="preserve">Meter Reading Related; </v>
      </c>
      <c r="B1295" s="256" t="s">
        <v>339</v>
      </c>
      <c r="C1295" s="141" t="s">
        <v>109</v>
      </c>
      <c r="E1295" s="227" t="s">
        <v>110</v>
      </c>
      <c r="F1295" s="227" t="s">
        <v>102</v>
      </c>
      <c r="G1295" s="227" t="str">
        <f t="shared" ref="G1295:G1300" si="435">VLOOKUP(E1295,DI_schema,2,FALSE)</f>
        <v>string</v>
      </c>
      <c r="H1295" s="227">
        <f t="shared" ref="H1295:H1300" si="436">VLOOKUP($E1295,DI_schema,3,FALSE)</f>
        <v>11</v>
      </c>
      <c r="I1295" s="227" t="str">
        <f t="shared" ref="I1295:I1300" si="437">VLOOKUP($E1295,DI_schema,4,FALSE)</f>
        <v/>
      </c>
      <c r="J1295" s="227" t="str">
        <f t="shared" ref="J1295:J1300" si="438">VLOOKUP($E1295,DI_schema,5,FALSE)</f>
        <v/>
      </c>
      <c r="K1295" s="227" t="str">
        <f t="shared" ref="K1295:K1300" si="439">VLOOKUP($E1295,DI_schema,6,FALSE)</f>
        <v/>
      </c>
      <c r="L1295" s="227" t="str">
        <f t="shared" ref="L1295:L1300" si="440">VLOOKUP($E1295,DI_schema,7,FALSE)</f>
        <v/>
      </c>
      <c r="M1295" s="227" t="str">
        <f t="shared" ref="M1295:M1300" si="441">IF(LEN(VLOOKUP($E1295,DI_schema,8,FALSE))&gt;0,"Yes","")</f>
        <v/>
      </c>
    </row>
    <row r="1296" spans="1:13" outlineLevel="1" x14ac:dyDescent="0.25">
      <c r="A1296" s="141" t="str">
        <f t="shared" si="427"/>
        <v xml:space="preserve">Meter Reading Related; </v>
      </c>
      <c r="B1296" s="256" t="s">
        <v>339</v>
      </c>
      <c r="E1296" s="227" t="s">
        <v>111</v>
      </c>
      <c r="F1296" s="227" t="s">
        <v>118</v>
      </c>
      <c r="G1296" s="227" t="str">
        <f t="shared" si="435"/>
        <v>string</v>
      </c>
      <c r="H1296" s="227" t="str">
        <f t="shared" si="436"/>
        <v/>
      </c>
      <c r="I1296" s="227">
        <f t="shared" si="437"/>
        <v>35</v>
      </c>
      <c r="J1296" s="227" t="str">
        <f t="shared" si="438"/>
        <v/>
      </c>
      <c r="K1296" s="227" t="str">
        <f t="shared" si="439"/>
        <v/>
      </c>
      <c r="L1296" s="227" t="str">
        <f t="shared" si="440"/>
        <v/>
      </c>
      <c r="M1296" s="227" t="str">
        <f t="shared" si="441"/>
        <v/>
      </c>
    </row>
    <row r="1297" spans="1:13" outlineLevel="1" x14ac:dyDescent="0.25">
      <c r="A1297" s="141" t="str">
        <f t="shared" si="427"/>
        <v xml:space="preserve">Meter Reading Related; </v>
      </c>
      <c r="B1297" s="256" t="s">
        <v>339</v>
      </c>
      <c r="E1297" s="227" t="s">
        <v>304</v>
      </c>
      <c r="F1297" s="227" t="s">
        <v>118</v>
      </c>
      <c r="G1297" s="227" t="str">
        <f t="shared" si="435"/>
        <v>string</v>
      </c>
      <c r="H1297" s="227" t="str">
        <f t="shared" si="436"/>
        <v/>
      </c>
      <c r="I1297" s="227">
        <f t="shared" si="437"/>
        <v>35</v>
      </c>
      <c r="J1297" s="227" t="str">
        <f t="shared" si="438"/>
        <v/>
      </c>
      <c r="K1297" s="227" t="str">
        <f t="shared" si="439"/>
        <v/>
      </c>
      <c r="L1297" s="227" t="str">
        <f t="shared" si="440"/>
        <v/>
      </c>
      <c r="M1297" s="227" t="str">
        <f t="shared" si="441"/>
        <v/>
      </c>
    </row>
    <row r="1298" spans="1:13" outlineLevel="1" x14ac:dyDescent="0.25">
      <c r="A1298" s="141" t="str">
        <f t="shared" si="427"/>
        <v xml:space="preserve">Meter Reading Related; </v>
      </c>
      <c r="B1298" s="256" t="s">
        <v>339</v>
      </c>
      <c r="E1298" s="227" t="s">
        <v>235</v>
      </c>
      <c r="F1298" s="227" t="s">
        <v>102</v>
      </c>
      <c r="G1298" s="227" t="str">
        <f t="shared" si="435"/>
        <v>string</v>
      </c>
      <c r="H1298" s="227" t="str">
        <f t="shared" si="436"/>
        <v/>
      </c>
      <c r="I1298" s="227">
        <f t="shared" si="437"/>
        <v>4</v>
      </c>
      <c r="J1298" s="227" t="str">
        <f t="shared" si="438"/>
        <v/>
      </c>
      <c r="K1298" s="227" t="str">
        <f t="shared" si="439"/>
        <v/>
      </c>
      <c r="L1298" s="227" t="str">
        <f t="shared" si="440"/>
        <v/>
      </c>
      <c r="M1298" s="227" t="str">
        <f t="shared" si="441"/>
        <v/>
      </c>
    </row>
    <row r="1299" spans="1:13" outlineLevel="1" x14ac:dyDescent="0.25">
      <c r="A1299" s="141" t="str">
        <f t="shared" si="427"/>
        <v xml:space="preserve">Meter Reading Related; </v>
      </c>
      <c r="B1299" s="256" t="s">
        <v>339</v>
      </c>
      <c r="E1299" s="227" t="s">
        <v>223</v>
      </c>
      <c r="F1299" s="227" t="s">
        <v>102</v>
      </c>
      <c r="G1299" s="227" t="str">
        <f t="shared" si="435"/>
        <v>string</v>
      </c>
      <c r="H1299" s="227" t="str">
        <f t="shared" si="436"/>
        <v/>
      </c>
      <c r="I1299" s="227">
        <f t="shared" si="437"/>
        <v>2</v>
      </c>
      <c r="J1299" s="227" t="str">
        <f t="shared" si="438"/>
        <v/>
      </c>
      <c r="K1299" s="227" t="str">
        <f t="shared" si="439"/>
        <v/>
      </c>
      <c r="L1299" s="227" t="str">
        <f t="shared" si="440"/>
        <v/>
      </c>
      <c r="M1299" s="227" t="str">
        <f t="shared" si="441"/>
        <v/>
      </c>
    </row>
    <row r="1300" spans="1:13" outlineLevel="1" x14ac:dyDescent="0.25">
      <c r="A1300" s="141" t="str">
        <f t="shared" si="427"/>
        <v xml:space="preserve">Meter Reading Related; </v>
      </c>
      <c r="B1300" s="256" t="s">
        <v>339</v>
      </c>
      <c r="E1300" s="227" t="s">
        <v>243</v>
      </c>
      <c r="F1300" s="227" t="s">
        <v>102</v>
      </c>
      <c r="G1300" s="227" t="str">
        <f t="shared" si="435"/>
        <v>date</v>
      </c>
      <c r="H1300" s="227" t="str">
        <f t="shared" si="436"/>
        <v/>
      </c>
      <c r="I1300" s="227" t="str">
        <f t="shared" si="437"/>
        <v/>
      </c>
      <c r="J1300" s="227" t="str">
        <f t="shared" si="438"/>
        <v/>
      </c>
      <c r="K1300" s="227" t="str">
        <f t="shared" si="439"/>
        <v/>
      </c>
      <c r="L1300" s="227" t="str">
        <f t="shared" si="440"/>
        <v/>
      </c>
      <c r="M1300" s="227" t="str">
        <f t="shared" si="441"/>
        <v/>
      </c>
    </row>
    <row r="1301" spans="1:13" outlineLevel="1" x14ac:dyDescent="0.25">
      <c r="A1301" s="141" t="str">
        <f t="shared" si="427"/>
        <v xml:space="preserve">Meter Reading Related; </v>
      </c>
      <c r="B1301" s="256" t="s">
        <v>339</v>
      </c>
      <c r="E1301" s="227" t="s">
        <v>120</v>
      </c>
      <c r="F1301" s="227" t="s">
        <v>118</v>
      </c>
      <c r="G1301" s="227" t="s">
        <v>135</v>
      </c>
      <c r="H1301" s="227" t="s">
        <v>250</v>
      </c>
      <c r="I1301" s="227">
        <v>10</v>
      </c>
      <c r="J1301" s="227" t="s">
        <v>250</v>
      </c>
      <c r="K1301" s="227" t="s">
        <v>250</v>
      </c>
      <c r="L1301" s="227" t="s">
        <v>250</v>
      </c>
      <c r="M1301" s="227" t="s">
        <v>250</v>
      </c>
    </row>
    <row r="1302" spans="1:13" outlineLevel="1" x14ac:dyDescent="0.25">
      <c r="A1302" s="141" t="str">
        <f t="shared" si="427"/>
        <v xml:space="preserve">Meter Reading Related; </v>
      </c>
      <c r="B1302" s="256" t="s">
        <v>339</v>
      </c>
      <c r="E1302" s="227" t="s">
        <v>247</v>
      </c>
      <c r="F1302" s="227" t="s">
        <v>118</v>
      </c>
      <c r="G1302" s="227" t="s">
        <v>248</v>
      </c>
    </row>
    <row r="1303" spans="1:13" outlineLevel="1" x14ac:dyDescent="0.25">
      <c r="A1303" s="141" t="str">
        <f>IF(B1303="","",VLOOKUP(B1303,mapping_result,2,FALSE))</f>
        <v xml:space="preserve">Meter Reading Related; </v>
      </c>
      <c r="B1303" s="256" t="s">
        <v>339</v>
      </c>
      <c r="E1303" s="197" t="s">
        <v>249</v>
      </c>
      <c r="F1303" s="227" t="s">
        <v>118</v>
      </c>
      <c r="G1303" s="227" t="s">
        <v>135</v>
      </c>
      <c r="H1303" s="227" t="s">
        <v>250</v>
      </c>
      <c r="I1303" s="227">
        <v>3</v>
      </c>
      <c r="J1303" s="227" t="s">
        <v>250</v>
      </c>
      <c r="K1303" s="227" t="s">
        <v>250</v>
      </c>
      <c r="L1303" s="227" t="s">
        <v>250</v>
      </c>
      <c r="M1303" s="227" t="s">
        <v>250</v>
      </c>
    </row>
    <row r="1304" spans="1:13" outlineLevel="1" x14ac:dyDescent="0.25">
      <c r="A1304" s="141" t="str">
        <f>IF(B1304="","",VLOOKUP(B1304,mapping_result,2,FALSE))</f>
        <v xml:space="preserve">Meter Reading Related; </v>
      </c>
      <c r="B1304" s="256" t="s">
        <v>339</v>
      </c>
      <c r="E1304" s="197" t="s">
        <v>251</v>
      </c>
      <c r="F1304" s="227" t="s">
        <v>118</v>
      </c>
      <c r="G1304" s="227" t="s">
        <v>135</v>
      </c>
      <c r="H1304" s="227" t="s">
        <v>250</v>
      </c>
      <c r="I1304" s="227">
        <v>3</v>
      </c>
      <c r="J1304" s="227" t="s">
        <v>250</v>
      </c>
      <c r="K1304" s="227" t="s">
        <v>250</v>
      </c>
      <c r="L1304" s="227" t="s">
        <v>250</v>
      </c>
      <c r="M1304" s="227" t="s">
        <v>250</v>
      </c>
    </row>
    <row r="1305" spans="1:13" outlineLevel="1" x14ac:dyDescent="0.25">
      <c r="A1305" s="141" t="str">
        <f t="shared" si="427"/>
        <v xml:space="preserve">Meter Reading Related; </v>
      </c>
      <c r="B1305" s="256" t="s">
        <v>339</v>
      </c>
      <c r="C1305" s="141" t="s">
        <v>340</v>
      </c>
      <c r="D1305" s="227" t="s">
        <v>189</v>
      </c>
      <c r="E1305" s="197" t="s">
        <v>180</v>
      </c>
      <c r="F1305" s="227" t="s">
        <v>118</v>
      </c>
      <c r="G1305" s="227" t="str">
        <f>VLOOKUP(E1305,DI_schema,2,FALSE)</f>
        <v>string</v>
      </c>
      <c r="H1305" s="227" t="str">
        <f>VLOOKUP($E1305,DI_schema,3,FALSE)</f>
        <v/>
      </c>
      <c r="I1305" s="227">
        <f>VLOOKUP($E1305,DI_schema,4,FALSE)</f>
        <v>15</v>
      </c>
      <c r="J1305" s="227" t="str">
        <f>VLOOKUP($E1305,DI_schema,5,FALSE)</f>
        <v/>
      </c>
      <c r="K1305" s="227" t="str">
        <f>VLOOKUP($E1305,DI_schema,6,FALSE)</f>
        <v/>
      </c>
      <c r="L1305" s="227" t="str">
        <f>VLOOKUP($E1305,DI_schema,7,FALSE)</f>
        <v/>
      </c>
      <c r="M1305" s="227" t="str">
        <f>IF(LEN(VLOOKUP($E1305,DI_schema,8,FALSE))&gt;0,"Yes","")</f>
        <v/>
      </c>
    </row>
    <row r="1306" spans="1:13" outlineLevel="1" x14ac:dyDescent="0.25">
      <c r="A1306" s="141" t="str">
        <f t="shared" si="427"/>
        <v xml:space="preserve">Meter Reading Related; </v>
      </c>
      <c r="B1306" s="256" t="s">
        <v>339</v>
      </c>
      <c r="E1306" s="197" t="s">
        <v>181</v>
      </c>
      <c r="F1306" s="197" t="s">
        <v>102</v>
      </c>
      <c r="G1306" s="227" t="str">
        <f>VLOOKUP(E1306,DI_schema,2,FALSE)</f>
        <v>string</v>
      </c>
      <c r="H1306" s="227" t="str">
        <f>VLOOKUP($E1306,DI_schema,3,FALSE)</f>
        <v/>
      </c>
      <c r="I1306" s="227">
        <f>VLOOKUP($E1306,DI_schema,4,FALSE)</f>
        <v>9</v>
      </c>
      <c r="J1306" s="227" t="str">
        <f>VLOOKUP($E1306,DI_schema,5,FALSE)</f>
        <v/>
      </c>
      <c r="K1306" s="227" t="str">
        <f>VLOOKUP($E1306,DI_schema,6,FALSE)</f>
        <v/>
      </c>
      <c r="L1306" s="227" t="str">
        <f>VLOOKUP($E1306,DI_schema,7,FALSE)</f>
        <v/>
      </c>
      <c r="M1306" s="227" t="str">
        <f>IF(LEN(VLOOKUP($E1306,DI_schema,8,FALSE))&gt;0,"Yes","")</f>
        <v/>
      </c>
    </row>
    <row r="1307" spans="1:13" outlineLevel="1" x14ac:dyDescent="0.25">
      <c r="A1307" s="141" t="str">
        <f t="shared" si="427"/>
        <v xml:space="preserve">Meter Reading Related; </v>
      </c>
      <c r="B1307" s="256" t="s">
        <v>339</v>
      </c>
      <c r="E1307" s="197" t="s">
        <v>331</v>
      </c>
      <c r="F1307" s="197" t="s">
        <v>118</v>
      </c>
      <c r="G1307" s="227">
        <f>VLOOKUP(E1307,DI_schema,2,FALSE)</f>
        <v>0</v>
      </c>
      <c r="H1307" s="227" t="str">
        <f>VLOOKUP($E1307,DI_schema,3,FALSE)</f>
        <v/>
      </c>
      <c r="I1307" s="227">
        <f>VLOOKUP($E1307,DI_schema,4,FALSE)</f>
        <v>3</v>
      </c>
      <c r="J1307" s="227" t="str">
        <f>VLOOKUP($E1307,DI_schema,5,FALSE)</f>
        <v/>
      </c>
      <c r="K1307" s="227" t="str">
        <f>VLOOKUP($E1307,DI_schema,6,FALSE)</f>
        <v/>
      </c>
      <c r="L1307" s="227" t="str">
        <f>VLOOKUP($E1307,DI_schema,7,FALSE)</f>
        <v/>
      </c>
      <c r="M1307" s="227" t="str">
        <f>IF(LEN(VLOOKUP($E1307,DI_schema,8,FALSE))&gt;0,"Yes","")</f>
        <v/>
      </c>
    </row>
    <row r="1308" spans="1:13" outlineLevel="1" x14ac:dyDescent="0.25">
      <c r="A1308" s="141" t="str">
        <f t="shared" si="427"/>
        <v xml:space="preserve">Meter Reading Related; </v>
      </c>
      <c r="B1308" s="256" t="s">
        <v>339</v>
      </c>
      <c r="E1308" s="197" t="s">
        <v>341</v>
      </c>
      <c r="F1308" s="197" t="s">
        <v>118</v>
      </c>
      <c r="G1308" s="227" t="str">
        <f>VLOOKUP(E1308,DI_schema,2,FALSE)</f>
        <v>string</v>
      </c>
      <c r="H1308" s="227">
        <f>VLOOKUP($E1308,DI_schema,3,FALSE)</f>
        <v>0</v>
      </c>
      <c r="I1308" s="227">
        <f>VLOOKUP($E1308,DI_schema,4,FALSE)</f>
        <v>18</v>
      </c>
      <c r="J1308" s="227" t="str">
        <f>VLOOKUP($E1308,DI_schema,5,FALSE)</f>
        <v/>
      </c>
      <c r="K1308" s="227" t="str">
        <f>VLOOKUP($E1308,DI_schema,6,FALSE)</f>
        <v/>
      </c>
      <c r="L1308" s="227" t="str">
        <f>VLOOKUP($E1308,DI_schema,7,FALSE)</f>
        <v/>
      </c>
      <c r="M1308" s="227" t="str">
        <f>IF(LEN(VLOOKUP($E1308,DI_schema,8,FALSE))&gt;0,"Yes","")</f>
        <v/>
      </c>
    </row>
    <row r="1309" spans="1:13" outlineLevel="1" x14ac:dyDescent="0.25">
      <c r="A1309" s="141" t="str">
        <f t="shared" ref="A1309:A1362" si="442">IF(B1309="","",VLOOKUP(B1309,mapping_result,2,FALSE))</f>
        <v xml:space="preserve">Meter Reading Related; </v>
      </c>
      <c r="B1309" s="256" t="s">
        <v>339</v>
      </c>
      <c r="C1309" s="258" t="s">
        <v>342</v>
      </c>
      <c r="D1309" s="227" t="s">
        <v>183</v>
      </c>
      <c r="E1309" s="197" t="s">
        <v>343</v>
      </c>
      <c r="F1309" s="197" t="s">
        <v>102</v>
      </c>
      <c r="G1309" s="227" t="s">
        <v>344</v>
      </c>
      <c r="H1309" s="227" t="s">
        <v>250</v>
      </c>
      <c r="I1309" s="227" t="s">
        <v>250</v>
      </c>
      <c r="J1309" s="227" t="s">
        <v>250</v>
      </c>
      <c r="K1309" s="227">
        <v>4</v>
      </c>
      <c r="L1309" s="227" t="s">
        <v>250</v>
      </c>
      <c r="M1309" s="227" t="s">
        <v>250</v>
      </c>
    </row>
    <row r="1310" spans="1:13" outlineLevel="1" x14ac:dyDescent="0.25">
      <c r="A1310" s="141" t="str">
        <f t="shared" si="442"/>
        <v xml:space="preserve">Meter Reading Related; </v>
      </c>
      <c r="B1310" s="256" t="s">
        <v>339</v>
      </c>
      <c r="E1310" s="197" t="s">
        <v>187</v>
      </c>
      <c r="F1310" s="197" t="s">
        <v>102</v>
      </c>
      <c r="G1310" s="227" t="s">
        <v>135</v>
      </c>
      <c r="H1310" s="227">
        <v>2</v>
      </c>
      <c r="I1310" s="227" t="s">
        <v>250</v>
      </c>
      <c r="J1310" s="227" t="s">
        <v>250</v>
      </c>
      <c r="K1310" s="227" t="s">
        <v>250</v>
      </c>
      <c r="L1310" s="227" t="s">
        <v>250</v>
      </c>
      <c r="M1310" s="227" t="s">
        <v>250</v>
      </c>
    </row>
    <row r="1311" spans="1:13" outlineLevel="1" x14ac:dyDescent="0.25">
      <c r="A1311" s="141" t="str">
        <f t="shared" si="442"/>
        <v xml:space="preserve">Meter Reading Related; </v>
      </c>
      <c r="B1311" s="256" t="s">
        <v>339</v>
      </c>
      <c r="E1311" s="197" t="s">
        <v>309</v>
      </c>
      <c r="F1311" s="197" t="s">
        <v>102</v>
      </c>
      <c r="G1311" s="227" t="s">
        <v>135</v>
      </c>
      <c r="H1311" s="227" t="s">
        <v>250</v>
      </c>
      <c r="I1311" s="227">
        <v>3</v>
      </c>
      <c r="J1311" s="227" t="s">
        <v>250</v>
      </c>
      <c r="K1311" s="227" t="s">
        <v>250</v>
      </c>
      <c r="L1311" s="227" t="s">
        <v>250</v>
      </c>
      <c r="M1311" s="227" t="s">
        <v>250</v>
      </c>
    </row>
    <row r="1312" spans="1:13" outlineLevel="1" x14ac:dyDescent="0.25">
      <c r="A1312" s="141" t="str">
        <f t="shared" si="442"/>
        <v xml:space="preserve">Meter Reading Related; </v>
      </c>
      <c r="B1312" s="256" t="s">
        <v>339</v>
      </c>
      <c r="C1312" s="141" t="s">
        <v>345</v>
      </c>
      <c r="D1312" s="227" t="s">
        <v>189</v>
      </c>
      <c r="E1312" s="197" t="s">
        <v>180</v>
      </c>
      <c r="F1312" s="227" t="s">
        <v>118</v>
      </c>
      <c r="G1312" s="227" t="str">
        <f>VLOOKUP(E1312,DI_schema,2,FALSE)</f>
        <v>string</v>
      </c>
      <c r="H1312" s="227" t="str">
        <f>VLOOKUP($E1312,DI_schema,3,FALSE)</f>
        <v/>
      </c>
      <c r="I1312" s="227">
        <f>VLOOKUP($E1312,DI_schema,4,FALSE)</f>
        <v>15</v>
      </c>
      <c r="J1312" s="227" t="str">
        <f>VLOOKUP($E1312,DI_schema,5,FALSE)</f>
        <v/>
      </c>
      <c r="K1312" s="227" t="str">
        <f>VLOOKUP($E1312,DI_schema,6,FALSE)</f>
        <v/>
      </c>
      <c r="L1312" s="227" t="str">
        <f>VLOOKUP($E1312,DI_schema,7,FALSE)</f>
        <v/>
      </c>
      <c r="M1312" s="227" t="str">
        <f>IF(LEN(VLOOKUP($E1312,DI_schema,8,FALSE))&gt;0,"Yes","")</f>
        <v/>
      </c>
    </row>
    <row r="1313" spans="1:13" outlineLevel="1" x14ac:dyDescent="0.25">
      <c r="A1313" s="141" t="str">
        <f t="shared" si="442"/>
        <v xml:space="preserve">Meter Reading Related; </v>
      </c>
      <c r="B1313" s="256" t="s">
        <v>339</v>
      </c>
      <c r="E1313" s="197" t="s">
        <v>181</v>
      </c>
      <c r="F1313" s="197" t="s">
        <v>102</v>
      </c>
      <c r="G1313" s="227" t="str">
        <f>VLOOKUP(E1313,DI_schema,2,FALSE)</f>
        <v>string</v>
      </c>
      <c r="H1313" s="227" t="str">
        <f>VLOOKUP($E1313,DI_schema,3,FALSE)</f>
        <v/>
      </c>
      <c r="I1313" s="227">
        <f>VLOOKUP($E1313,DI_schema,4,FALSE)</f>
        <v>9</v>
      </c>
      <c r="J1313" s="227" t="str">
        <f>VLOOKUP($E1313,DI_schema,5,FALSE)</f>
        <v/>
      </c>
      <c r="K1313" s="227" t="str">
        <f>VLOOKUP($E1313,DI_schema,6,FALSE)</f>
        <v/>
      </c>
      <c r="L1313" s="227" t="str">
        <f>VLOOKUP($E1313,DI_schema,7,FALSE)</f>
        <v/>
      </c>
      <c r="M1313" s="227" t="str">
        <f>IF(LEN(VLOOKUP($E1313,DI_schema,8,FALSE))&gt;0,"Yes","")</f>
        <v/>
      </c>
    </row>
    <row r="1314" spans="1:13" outlineLevel="1" x14ac:dyDescent="0.25">
      <c r="A1314" s="141" t="str">
        <f t="shared" si="442"/>
        <v xml:space="preserve">Meter Reading Related; </v>
      </c>
      <c r="B1314" s="256" t="s">
        <v>339</v>
      </c>
      <c r="E1314" s="197" t="s">
        <v>341</v>
      </c>
      <c r="F1314" s="197" t="s">
        <v>118</v>
      </c>
      <c r="G1314" s="227" t="str">
        <f>VLOOKUP(E1314,DI_schema,2,FALSE)</f>
        <v>string</v>
      </c>
      <c r="H1314" s="227">
        <f>VLOOKUP($E1314,DI_schema,3,FALSE)</f>
        <v>0</v>
      </c>
      <c r="I1314" s="227">
        <f>VLOOKUP($E1314,DI_schema,4,FALSE)</f>
        <v>18</v>
      </c>
      <c r="J1314" s="227" t="str">
        <f>VLOOKUP($E1314,DI_schema,5,FALSE)</f>
        <v/>
      </c>
      <c r="K1314" s="227" t="str">
        <f>VLOOKUP($E1314,DI_schema,6,FALSE)</f>
        <v/>
      </c>
      <c r="L1314" s="227" t="str">
        <f>VLOOKUP($E1314,DI_schema,7,FALSE)</f>
        <v/>
      </c>
      <c r="M1314" s="227" t="str">
        <f>IF(LEN(VLOOKUP($E1314,DI_schema,8,FALSE))&gt;0,"Yes","")</f>
        <v/>
      </c>
    </row>
    <row r="1315" spans="1:13" x14ac:dyDescent="0.25">
      <c r="A1315" s="141" t="str">
        <f t="shared" si="442"/>
        <v xml:space="preserve">Meter Reading Related; </v>
      </c>
      <c r="B1315" s="260" t="s">
        <v>346</v>
      </c>
      <c r="C1315" s="261" t="str">
        <f>VLOOKUP($B1315,MMnames,2,FALSE)</f>
        <v>Non Interval Technical Meter Details</v>
      </c>
      <c r="D1315" s="262"/>
      <c r="E1315" s="262"/>
      <c r="F1315" s="263"/>
      <c r="G1315" s="263"/>
      <c r="H1315" s="263"/>
      <c r="I1315" s="263"/>
      <c r="J1315" s="263"/>
      <c r="K1315" s="263"/>
      <c r="L1315" s="263"/>
      <c r="M1315" s="263"/>
    </row>
    <row r="1316" spans="1:13" outlineLevel="1" x14ac:dyDescent="0.25">
      <c r="A1316" s="141" t="str">
        <f t="shared" si="442"/>
        <v xml:space="preserve">Meter Reading Related; </v>
      </c>
      <c r="B1316" s="256" t="s">
        <v>346</v>
      </c>
      <c r="C1316" s="141" t="s">
        <v>109</v>
      </c>
      <c r="E1316" s="227" t="s">
        <v>110</v>
      </c>
      <c r="F1316" s="227" t="s">
        <v>102</v>
      </c>
      <c r="G1316" s="227" t="str">
        <f t="shared" ref="G1316:G1325" si="443">VLOOKUP(E1316,DI_schema,2,FALSE)</f>
        <v>string</v>
      </c>
      <c r="H1316" s="227">
        <f t="shared" ref="H1316:H1325" si="444">VLOOKUP($E1316,DI_schema,3,FALSE)</f>
        <v>11</v>
      </c>
      <c r="I1316" s="227" t="str">
        <f t="shared" ref="I1316:I1325" si="445">VLOOKUP($E1316,DI_schema,4,FALSE)</f>
        <v/>
      </c>
      <c r="J1316" s="227" t="str">
        <f t="shared" ref="J1316:J1325" si="446">VLOOKUP($E1316,DI_schema,5,FALSE)</f>
        <v/>
      </c>
      <c r="K1316" s="227" t="str">
        <f t="shared" ref="K1316:K1325" si="447">VLOOKUP($E1316,DI_schema,6,FALSE)</f>
        <v/>
      </c>
      <c r="L1316" s="227" t="str">
        <f t="shared" ref="L1316:L1325" si="448">VLOOKUP($E1316,DI_schema,7,FALSE)</f>
        <v/>
      </c>
      <c r="M1316" s="227" t="str">
        <f t="shared" ref="M1316:M1325" si="449">IF(LEN(VLOOKUP($E1316,DI_schema,8,FALSE))&gt;0,"Yes","")</f>
        <v/>
      </c>
    </row>
    <row r="1317" spans="1:13" outlineLevel="1" x14ac:dyDescent="0.25">
      <c r="A1317" s="141" t="str">
        <f t="shared" si="442"/>
        <v xml:space="preserve">Meter Reading Related; </v>
      </c>
      <c r="B1317" s="256" t="s">
        <v>346</v>
      </c>
      <c r="E1317" s="227" t="s">
        <v>111</v>
      </c>
      <c r="F1317" s="227" t="s">
        <v>118</v>
      </c>
      <c r="G1317" s="227" t="str">
        <f t="shared" si="443"/>
        <v>string</v>
      </c>
      <c r="H1317" s="227" t="str">
        <f t="shared" si="444"/>
        <v/>
      </c>
      <c r="I1317" s="227">
        <f t="shared" si="445"/>
        <v>35</v>
      </c>
      <c r="J1317" s="227" t="str">
        <f t="shared" si="446"/>
        <v/>
      </c>
      <c r="K1317" s="227" t="str">
        <f t="shared" si="447"/>
        <v/>
      </c>
      <c r="L1317" s="227" t="str">
        <f t="shared" si="448"/>
        <v/>
      </c>
      <c r="M1317" s="227" t="str">
        <f t="shared" si="449"/>
        <v/>
      </c>
    </row>
    <row r="1318" spans="1:13" outlineLevel="1" x14ac:dyDescent="0.25">
      <c r="A1318" s="141" t="str">
        <f t="shared" si="442"/>
        <v xml:space="preserve">Meter Reading Related; </v>
      </c>
      <c r="B1318" s="256" t="s">
        <v>346</v>
      </c>
      <c r="E1318" s="227" t="s">
        <v>304</v>
      </c>
      <c r="F1318" s="227" t="s">
        <v>118</v>
      </c>
      <c r="G1318" s="227" t="str">
        <f t="shared" si="443"/>
        <v>string</v>
      </c>
      <c r="H1318" s="227" t="str">
        <f t="shared" si="444"/>
        <v/>
      </c>
      <c r="I1318" s="227">
        <f t="shared" si="445"/>
        <v>35</v>
      </c>
      <c r="J1318" s="227" t="str">
        <f t="shared" si="446"/>
        <v/>
      </c>
      <c r="K1318" s="227" t="str">
        <f t="shared" si="447"/>
        <v/>
      </c>
      <c r="L1318" s="227" t="str">
        <f t="shared" si="448"/>
        <v/>
      </c>
      <c r="M1318" s="227" t="str">
        <f t="shared" si="449"/>
        <v/>
      </c>
    </row>
    <row r="1319" spans="1:13" outlineLevel="1" x14ac:dyDescent="0.25">
      <c r="A1319" s="141" t="str">
        <f t="shared" si="442"/>
        <v xml:space="preserve">Meter Reading Related; </v>
      </c>
      <c r="B1319" s="256" t="s">
        <v>346</v>
      </c>
      <c r="E1319" s="227" t="s">
        <v>242</v>
      </c>
      <c r="F1319" s="227" t="s">
        <v>102</v>
      </c>
      <c r="G1319" s="227" t="str">
        <f t="shared" si="443"/>
        <v>string</v>
      </c>
      <c r="H1319" s="227" t="str">
        <f t="shared" si="444"/>
        <v/>
      </c>
      <c r="I1319" s="227">
        <f t="shared" si="445"/>
        <v>3</v>
      </c>
      <c r="J1319" s="227" t="str">
        <f t="shared" si="446"/>
        <v/>
      </c>
      <c r="K1319" s="227" t="str">
        <f t="shared" si="447"/>
        <v/>
      </c>
      <c r="L1319" s="227" t="str">
        <f t="shared" si="448"/>
        <v/>
      </c>
      <c r="M1319" s="227" t="str">
        <f t="shared" si="449"/>
        <v/>
      </c>
    </row>
    <row r="1320" spans="1:13" outlineLevel="1" x14ac:dyDescent="0.25">
      <c r="A1320" s="141" t="str">
        <f t="shared" si="442"/>
        <v xml:space="preserve">Meter Reading Related; </v>
      </c>
      <c r="B1320" s="256" t="s">
        <v>346</v>
      </c>
      <c r="E1320" s="227" t="s">
        <v>235</v>
      </c>
      <c r="F1320" s="227" t="s">
        <v>102</v>
      </c>
      <c r="G1320" s="227" t="str">
        <f t="shared" si="443"/>
        <v>string</v>
      </c>
      <c r="H1320" s="227" t="str">
        <f t="shared" si="444"/>
        <v/>
      </c>
      <c r="I1320" s="227">
        <f t="shared" si="445"/>
        <v>4</v>
      </c>
      <c r="J1320" s="227" t="str">
        <f t="shared" si="446"/>
        <v/>
      </c>
      <c r="K1320" s="227" t="str">
        <f t="shared" si="447"/>
        <v/>
      </c>
      <c r="L1320" s="227" t="str">
        <f t="shared" si="448"/>
        <v/>
      </c>
      <c r="M1320" s="227" t="str">
        <f t="shared" si="449"/>
        <v/>
      </c>
    </row>
    <row r="1321" spans="1:13" outlineLevel="1" x14ac:dyDescent="0.25">
      <c r="A1321" s="141" t="str">
        <f t="shared" si="442"/>
        <v xml:space="preserve">Meter Reading Related; </v>
      </c>
      <c r="B1321" s="256" t="s">
        <v>346</v>
      </c>
      <c r="E1321" s="227" t="s">
        <v>223</v>
      </c>
      <c r="F1321" s="227" t="s">
        <v>102</v>
      </c>
      <c r="G1321" s="227" t="str">
        <f t="shared" si="443"/>
        <v>string</v>
      </c>
      <c r="H1321" s="227" t="str">
        <f t="shared" si="444"/>
        <v/>
      </c>
      <c r="I1321" s="227">
        <f t="shared" si="445"/>
        <v>2</v>
      </c>
      <c r="J1321" s="227" t="str">
        <f t="shared" si="446"/>
        <v/>
      </c>
      <c r="K1321" s="227" t="str">
        <f t="shared" si="447"/>
        <v/>
      </c>
      <c r="L1321" s="227" t="str">
        <f t="shared" si="448"/>
        <v/>
      </c>
      <c r="M1321" s="227" t="str">
        <f t="shared" si="449"/>
        <v/>
      </c>
    </row>
    <row r="1322" spans="1:13" outlineLevel="1" x14ac:dyDescent="0.25">
      <c r="A1322" s="141" t="str">
        <f t="shared" si="442"/>
        <v xml:space="preserve">Meter Reading Related; </v>
      </c>
      <c r="B1322" s="256" t="s">
        <v>346</v>
      </c>
      <c r="E1322" s="227" t="s">
        <v>243</v>
      </c>
      <c r="F1322" s="227" t="s">
        <v>102</v>
      </c>
      <c r="G1322" s="227" t="str">
        <f t="shared" si="443"/>
        <v>date</v>
      </c>
      <c r="H1322" s="227" t="str">
        <f t="shared" si="444"/>
        <v/>
      </c>
      <c r="I1322" s="227" t="str">
        <f t="shared" si="445"/>
        <v/>
      </c>
      <c r="J1322" s="227" t="str">
        <f t="shared" si="446"/>
        <v/>
      </c>
      <c r="K1322" s="227" t="str">
        <f t="shared" si="447"/>
        <v/>
      </c>
      <c r="L1322" s="227" t="str">
        <f t="shared" si="448"/>
        <v/>
      </c>
      <c r="M1322" s="227" t="str">
        <f t="shared" si="449"/>
        <v/>
      </c>
    </row>
    <row r="1323" spans="1:13" outlineLevel="1" x14ac:dyDescent="0.25">
      <c r="A1323" s="141" t="str">
        <f t="shared" si="442"/>
        <v xml:space="preserve">Meter Reading Related; </v>
      </c>
      <c r="B1323" s="256" t="s">
        <v>346</v>
      </c>
      <c r="E1323" s="227" t="s">
        <v>120</v>
      </c>
      <c r="F1323" s="227" t="s">
        <v>102</v>
      </c>
      <c r="G1323" s="227" t="str">
        <f t="shared" si="443"/>
        <v>string</v>
      </c>
      <c r="H1323" s="227" t="str">
        <f t="shared" si="444"/>
        <v/>
      </c>
      <c r="I1323" s="227">
        <f t="shared" si="445"/>
        <v>10</v>
      </c>
      <c r="J1323" s="227" t="str">
        <f t="shared" si="446"/>
        <v/>
      </c>
      <c r="K1323" s="227" t="str">
        <f t="shared" si="447"/>
        <v/>
      </c>
      <c r="L1323" s="227" t="str">
        <f t="shared" si="448"/>
        <v/>
      </c>
      <c r="M1323" s="227" t="str">
        <f t="shared" si="449"/>
        <v/>
      </c>
    </row>
    <row r="1324" spans="1:13" outlineLevel="1" x14ac:dyDescent="0.25">
      <c r="A1324" s="141" t="str">
        <f t="shared" si="442"/>
        <v xml:space="preserve">Meter Reading Related; </v>
      </c>
      <c r="B1324" s="256" t="s">
        <v>346</v>
      </c>
      <c r="E1324" s="227" t="s">
        <v>244</v>
      </c>
      <c r="F1324" s="227" t="s">
        <v>118</v>
      </c>
      <c r="G1324" s="227" t="str">
        <f t="shared" si="443"/>
        <v>string</v>
      </c>
      <c r="H1324" s="227">
        <f t="shared" si="444"/>
        <v>19</v>
      </c>
      <c r="I1324" s="227" t="str">
        <f t="shared" si="445"/>
        <v/>
      </c>
      <c r="J1324" s="227" t="str">
        <f t="shared" si="446"/>
        <v/>
      </c>
      <c r="K1324" s="227" t="str">
        <f t="shared" si="447"/>
        <v/>
      </c>
      <c r="L1324" s="227" t="str">
        <f t="shared" si="448"/>
        <v/>
      </c>
      <c r="M1324" s="227" t="str">
        <f t="shared" si="449"/>
        <v>Yes</v>
      </c>
    </row>
    <row r="1325" spans="1:13" outlineLevel="1" x14ac:dyDescent="0.25">
      <c r="A1325" s="141" t="str">
        <f t="shared" si="442"/>
        <v xml:space="preserve">Meter Reading Related; </v>
      </c>
      <c r="B1325" s="256" t="s">
        <v>346</v>
      </c>
      <c r="E1325" s="227" t="s">
        <v>121</v>
      </c>
      <c r="F1325" s="227" t="s">
        <v>118</v>
      </c>
      <c r="G1325" s="227" t="str">
        <f t="shared" si="443"/>
        <v>string</v>
      </c>
      <c r="H1325" s="227">
        <f t="shared" si="444"/>
        <v>2</v>
      </c>
      <c r="I1325" s="227" t="str">
        <f t="shared" si="445"/>
        <v/>
      </c>
      <c r="J1325" s="227" t="str">
        <f t="shared" si="446"/>
        <v/>
      </c>
      <c r="K1325" s="227" t="str">
        <f t="shared" si="447"/>
        <v/>
      </c>
      <c r="L1325" s="227" t="str">
        <f t="shared" si="448"/>
        <v/>
      </c>
      <c r="M1325" s="227" t="str">
        <f t="shared" si="449"/>
        <v>Yes</v>
      </c>
    </row>
    <row r="1326" spans="1:13" outlineLevel="1" x14ac:dyDescent="0.25">
      <c r="A1326" s="141" t="str">
        <f t="shared" si="442"/>
        <v xml:space="preserve">Meter Reading Related; </v>
      </c>
      <c r="B1326" s="256" t="s">
        <v>346</v>
      </c>
      <c r="E1326" s="227" t="s">
        <v>247</v>
      </c>
      <c r="F1326" s="227" t="s">
        <v>118</v>
      </c>
      <c r="G1326" s="227" t="s">
        <v>248</v>
      </c>
    </row>
    <row r="1327" spans="1:13" outlineLevel="1" x14ac:dyDescent="0.25">
      <c r="A1327" s="141" t="str">
        <f t="shared" si="442"/>
        <v xml:space="preserve">Meter Reading Related; </v>
      </c>
      <c r="B1327" s="256" t="s">
        <v>346</v>
      </c>
      <c r="C1327" s="141" t="s">
        <v>305</v>
      </c>
      <c r="D1327" s="227" t="s">
        <v>189</v>
      </c>
      <c r="E1327" s="227" t="s">
        <v>185</v>
      </c>
      <c r="F1327" s="227" t="s">
        <v>102</v>
      </c>
      <c r="G1327" s="227" t="str">
        <f t="shared" ref="G1327:G1358" si="450">VLOOKUP(E1327,DI_schema,2,FALSE)</f>
        <v>string</v>
      </c>
      <c r="H1327" s="227" t="str">
        <f t="shared" ref="H1327:H1358" si="451">VLOOKUP($E1327,DI_schema,3,FALSE)</f>
        <v/>
      </c>
      <c r="I1327" s="227">
        <f t="shared" ref="I1327:I1358" si="452">VLOOKUP($E1327,DI_schema,4,FALSE)</f>
        <v>10</v>
      </c>
      <c r="J1327" s="227" t="str">
        <f t="shared" ref="J1327:J1358" si="453">VLOOKUP($E1327,DI_schema,5,FALSE)</f>
        <v/>
      </c>
      <c r="K1327" s="227" t="str">
        <f t="shared" ref="K1327:K1358" si="454">VLOOKUP($E1327,DI_schema,6,FALSE)</f>
        <v/>
      </c>
      <c r="L1327" s="227" t="str">
        <f t="shared" ref="L1327:L1358" si="455">VLOOKUP($E1327,DI_schema,7,FALSE)</f>
        <v/>
      </c>
      <c r="M1327" s="227" t="str">
        <f t="shared" ref="M1327:M1358" si="456">IF(LEN(VLOOKUP($E1327,DI_schema,8,FALSE))&gt;0,"Yes","")</f>
        <v/>
      </c>
    </row>
    <row r="1328" spans="1:13" outlineLevel="1" x14ac:dyDescent="0.25">
      <c r="A1328" s="141" t="str">
        <f t="shared" si="442"/>
        <v xml:space="preserve">Meter Reading Related; </v>
      </c>
      <c r="B1328" s="256" t="s">
        <v>346</v>
      </c>
      <c r="E1328" s="227" t="s">
        <v>243</v>
      </c>
      <c r="F1328" s="227" t="s">
        <v>102</v>
      </c>
      <c r="G1328" s="227" t="str">
        <f t="shared" si="450"/>
        <v>date</v>
      </c>
      <c r="H1328" s="227" t="str">
        <f t="shared" si="451"/>
        <v/>
      </c>
      <c r="I1328" s="227" t="str">
        <f t="shared" si="452"/>
        <v/>
      </c>
      <c r="J1328" s="227" t="str">
        <f t="shared" si="453"/>
        <v/>
      </c>
      <c r="K1328" s="227" t="str">
        <f t="shared" si="454"/>
        <v/>
      </c>
      <c r="L1328" s="227" t="str">
        <f t="shared" si="455"/>
        <v/>
      </c>
      <c r="M1328" s="227" t="str">
        <f t="shared" si="456"/>
        <v/>
      </c>
    </row>
    <row r="1329" spans="1:13" outlineLevel="1" x14ac:dyDescent="0.25">
      <c r="A1329" s="141" t="str">
        <f t="shared" si="442"/>
        <v xml:space="preserve">Meter Reading Related; </v>
      </c>
      <c r="B1329" s="256" t="s">
        <v>346</v>
      </c>
      <c r="E1329" s="227" t="s">
        <v>306</v>
      </c>
      <c r="F1329" s="227" t="s">
        <v>118</v>
      </c>
      <c r="G1329" s="227" t="str">
        <f t="shared" si="450"/>
        <v>decimal</v>
      </c>
      <c r="H1329" s="227" t="str">
        <f t="shared" si="451"/>
        <v/>
      </c>
      <c r="I1329" s="227" t="str">
        <f t="shared" si="452"/>
        <v/>
      </c>
      <c r="J1329" s="227" t="str">
        <f t="shared" si="453"/>
        <v/>
      </c>
      <c r="K1329" s="227">
        <f t="shared" si="454"/>
        <v>15</v>
      </c>
      <c r="L1329" s="227">
        <f t="shared" si="455"/>
        <v>8</v>
      </c>
      <c r="M1329" s="227" t="str">
        <f t="shared" si="456"/>
        <v/>
      </c>
    </row>
    <row r="1330" spans="1:13" outlineLevel="1" x14ac:dyDescent="0.25">
      <c r="A1330" s="141" t="str">
        <f t="shared" si="442"/>
        <v xml:space="preserve">Meter Reading Related; </v>
      </c>
      <c r="B1330" s="256" t="s">
        <v>346</v>
      </c>
      <c r="E1330" s="227" t="s">
        <v>307</v>
      </c>
      <c r="F1330" s="227" t="s">
        <v>118</v>
      </c>
      <c r="G1330" s="227" t="str">
        <f t="shared" si="450"/>
        <v>decimal</v>
      </c>
      <c r="H1330" s="227" t="str">
        <f t="shared" si="451"/>
        <v/>
      </c>
      <c r="I1330" s="227" t="str">
        <f t="shared" si="452"/>
        <v/>
      </c>
      <c r="J1330" s="227" t="str">
        <f t="shared" si="453"/>
        <v/>
      </c>
      <c r="K1330" s="227">
        <f t="shared" si="454"/>
        <v>15</v>
      </c>
      <c r="L1330" s="227">
        <f t="shared" si="455"/>
        <v>8</v>
      </c>
      <c r="M1330" s="227" t="str">
        <f t="shared" si="456"/>
        <v/>
      </c>
    </row>
    <row r="1331" spans="1:13" outlineLevel="1" x14ac:dyDescent="0.25">
      <c r="A1331" s="141" t="str">
        <f t="shared" si="442"/>
        <v xml:space="preserve">Meter Reading Related; </v>
      </c>
      <c r="B1331" s="256" t="s">
        <v>346</v>
      </c>
      <c r="C1331" s="141" t="s">
        <v>345</v>
      </c>
      <c r="D1331" s="227" t="s">
        <v>189</v>
      </c>
      <c r="E1331" s="227" t="s">
        <v>180</v>
      </c>
      <c r="F1331" s="227" t="s">
        <v>118</v>
      </c>
      <c r="G1331" s="227" t="str">
        <f t="shared" si="450"/>
        <v>string</v>
      </c>
      <c r="H1331" s="227" t="str">
        <f t="shared" si="451"/>
        <v/>
      </c>
      <c r="I1331" s="227">
        <f t="shared" si="452"/>
        <v>15</v>
      </c>
      <c r="J1331" s="227" t="str">
        <f t="shared" si="453"/>
        <v/>
      </c>
      <c r="K1331" s="227" t="str">
        <f t="shared" si="454"/>
        <v/>
      </c>
      <c r="L1331" s="227" t="str">
        <f t="shared" si="455"/>
        <v/>
      </c>
      <c r="M1331" s="227" t="str">
        <f t="shared" si="456"/>
        <v/>
      </c>
    </row>
    <row r="1332" spans="1:13" outlineLevel="1" x14ac:dyDescent="0.25">
      <c r="A1332" s="141" t="str">
        <f t="shared" si="442"/>
        <v xml:space="preserve">Meter Reading Related; </v>
      </c>
      <c r="B1332" s="256" t="s">
        <v>346</v>
      </c>
      <c r="E1332" s="227" t="s">
        <v>181</v>
      </c>
      <c r="F1332" s="227" t="s">
        <v>102</v>
      </c>
      <c r="G1332" s="227" t="str">
        <f t="shared" si="450"/>
        <v>string</v>
      </c>
      <c r="H1332" s="227" t="str">
        <f t="shared" si="451"/>
        <v/>
      </c>
      <c r="I1332" s="227">
        <f t="shared" si="452"/>
        <v>9</v>
      </c>
      <c r="J1332" s="227" t="str">
        <f t="shared" si="453"/>
        <v/>
      </c>
      <c r="K1332" s="227" t="str">
        <f t="shared" si="454"/>
        <v/>
      </c>
      <c r="L1332" s="227" t="str">
        <f t="shared" si="455"/>
        <v/>
      </c>
      <c r="M1332" s="227" t="str">
        <f t="shared" si="456"/>
        <v/>
      </c>
    </row>
    <row r="1333" spans="1:13" outlineLevel="1" x14ac:dyDescent="0.25">
      <c r="A1333" s="141" t="str">
        <f t="shared" si="442"/>
        <v xml:space="preserve">Meter Reading Related; </v>
      </c>
      <c r="B1333" s="256" t="s">
        <v>346</v>
      </c>
      <c r="E1333" s="227" t="s">
        <v>341</v>
      </c>
      <c r="F1333" s="227" t="s">
        <v>118</v>
      </c>
      <c r="G1333" s="227" t="str">
        <f t="shared" si="450"/>
        <v>string</v>
      </c>
      <c r="H1333" s="227">
        <f t="shared" si="451"/>
        <v>0</v>
      </c>
      <c r="I1333" s="227">
        <f t="shared" si="452"/>
        <v>18</v>
      </c>
      <c r="J1333" s="227" t="str">
        <f t="shared" si="453"/>
        <v/>
      </c>
      <c r="K1333" s="227" t="str">
        <f t="shared" si="454"/>
        <v/>
      </c>
      <c r="L1333" s="227" t="str">
        <f t="shared" si="455"/>
        <v/>
      </c>
      <c r="M1333" s="227" t="str">
        <f t="shared" si="456"/>
        <v/>
      </c>
    </row>
    <row r="1334" spans="1:13" outlineLevel="1" x14ac:dyDescent="0.25">
      <c r="A1334" s="141" t="str">
        <f t="shared" si="442"/>
        <v xml:space="preserve">Meter Reading Related; </v>
      </c>
      <c r="B1334" s="256" t="s">
        <v>346</v>
      </c>
      <c r="C1334" s="258" t="s">
        <v>182</v>
      </c>
      <c r="D1334" s="227" t="s">
        <v>189</v>
      </c>
      <c r="E1334" s="227" t="s">
        <v>184</v>
      </c>
      <c r="F1334" s="227" t="s">
        <v>102</v>
      </c>
      <c r="G1334" s="227" t="str">
        <f t="shared" si="450"/>
        <v>string</v>
      </c>
      <c r="H1334" s="227" t="str">
        <f t="shared" si="451"/>
        <v/>
      </c>
      <c r="I1334" s="227">
        <f t="shared" si="452"/>
        <v>3</v>
      </c>
      <c r="J1334" s="227" t="str">
        <f t="shared" si="453"/>
        <v/>
      </c>
      <c r="K1334" s="227" t="str">
        <f t="shared" si="454"/>
        <v/>
      </c>
      <c r="L1334" s="227" t="str">
        <f t="shared" si="455"/>
        <v/>
      </c>
      <c r="M1334" s="227" t="str">
        <f t="shared" si="456"/>
        <v/>
      </c>
    </row>
    <row r="1335" spans="1:13" outlineLevel="1" x14ac:dyDescent="0.25">
      <c r="A1335" s="141" t="str">
        <f t="shared" si="442"/>
        <v xml:space="preserve">Meter Reading Related; </v>
      </c>
      <c r="B1335" s="256" t="s">
        <v>346</v>
      </c>
      <c r="E1335" s="227" t="s">
        <v>185</v>
      </c>
      <c r="F1335" s="227" t="s">
        <v>102</v>
      </c>
      <c r="G1335" s="227" t="str">
        <f t="shared" si="450"/>
        <v>string</v>
      </c>
      <c r="H1335" s="227" t="str">
        <f t="shared" si="451"/>
        <v/>
      </c>
      <c r="I1335" s="227">
        <f t="shared" si="452"/>
        <v>10</v>
      </c>
      <c r="J1335" s="227" t="str">
        <f t="shared" si="453"/>
        <v/>
      </c>
      <c r="K1335" s="227" t="str">
        <f t="shared" si="454"/>
        <v/>
      </c>
      <c r="L1335" s="227" t="str">
        <f t="shared" si="455"/>
        <v/>
      </c>
      <c r="M1335" s="227" t="str">
        <f t="shared" si="456"/>
        <v/>
      </c>
    </row>
    <row r="1336" spans="1:13" outlineLevel="1" x14ac:dyDescent="0.25">
      <c r="A1336" s="141" t="str">
        <f t="shared" si="442"/>
        <v xml:space="preserve">Meter Reading Related; </v>
      </c>
      <c r="B1336" s="256" t="s">
        <v>346</v>
      </c>
      <c r="E1336" s="227" t="s">
        <v>309</v>
      </c>
      <c r="F1336" s="227" t="s">
        <v>102</v>
      </c>
      <c r="G1336" s="227" t="str">
        <f t="shared" si="450"/>
        <v>string</v>
      </c>
      <c r="H1336" s="227" t="str">
        <f t="shared" si="451"/>
        <v/>
      </c>
      <c r="I1336" s="227">
        <f t="shared" si="452"/>
        <v>3</v>
      </c>
      <c r="J1336" s="227" t="str">
        <f t="shared" si="453"/>
        <v/>
      </c>
      <c r="K1336" s="227" t="str">
        <f t="shared" si="454"/>
        <v/>
      </c>
      <c r="L1336" s="227" t="str">
        <f t="shared" si="455"/>
        <v/>
      </c>
      <c r="M1336" s="227" t="str">
        <f t="shared" si="456"/>
        <v/>
      </c>
    </row>
    <row r="1337" spans="1:13" outlineLevel="1" x14ac:dyDescent="0.25">
      <c r="A1337" s="141" t="str">
        <f t="shared" si="442"/>
        <v xml:space="preserve">Meter Reading Related; </v>
      </c>
      <c r="B1337" s="256" t="s">
        <v>346</v>
      </c>
      <c r="E1337" s="227" t="s">
        <v>310</v>
      </c>
      <c r="F1337" s="227" t="s">
        <v>102</v>
      </c>
      <c r="G1337" s="227" t="str">
        <f t="shared" si="450"/>
        <v>decimal</v>
      </c>
      <c r="H1337" s="227" t="str">
        <f t="shared" si="451"/>
        <v/>
      </c>
      <c r="I1337" s="227" t="str">
        <f t="shared" si="452"/>
        <v/>
      </c>
      <c r="J1337" s="227" t="str">
        <f t="shared" si="453"/>
        <v/>
      </c>
      <c r="K1337" s="227">
        <f t="shared" si="454"/>
        <v>12</v>
      </c>
      <c r="L1337" s="227">
        <f t="shared" si="455"/>
        <v>5</v>
      </c>
      <c r="M1337" s="227" t="str">
        <f t="shared" si="456"/>
        <v/>
      </c>
    </row>
    <row r="1338" spans="1:13" outlineLevel="1" x14ac:dyDescent="0.25">
      <c r="A1338" s="141" t="str">
        <f t="shared" si="442"/>
        <v xml:space="preserve">Meter Reading Related; </v>
      </c>
      <c r="B1338" s="256" t="s">
        <v>346</v>
      </c>
      <c r="E1338" s="227" t="s">
        <v>186</v>
      </c>
      <c r="F1338" s="227" t="s">
        <v>102</v>
      </c>
      <c r="G1338" s="227" t="str">
        <f t="shared" si="450"/>
        <v>decimal</v>
      </c>
      <c r="H1338" s="227" t="str">
        <f t="shared" si="451"/>
        <v/>
      </c>
      <c r="I1338" s="227" t="str">
        <f t="shared" si="452"/>
        <v/>
      </c>
      <c r="J1338" s="227" t="str">
        <f t="shared" si="453"/>
        <v/>
      </c>
      <c r="K1338" s="227">
        <f t="shared" si="454"/>
        <v>15</v>
      </c>
      <c r="L1338" s="227">
        <f t="shared" si="455"/>
        <v>3</v>
      </c>
      <c r="M1338" s="227" t="str">
        <f t="shared" si="456"/>
        <v/>
      </c>
    </row>
    <row r="1339" spans="1:13" outlineLevel="1" x14ac:dyDescent="0.25">
      <c r="A1339" s="141" t="str">
        <f t="shared" si="442"/>
        <v xml:space="preserve">Meter Reading Related; </v>
      </c>
      <c r="B1339" s="256" t="s">
        <v>346</v>
      </c>
      <c r="E1339" s="227" t="s">
        <v>219</v>
      </c>
      <c r="F1339" s="227" t="s">
        <v>102</v>
      </c>
      <c r="G1339" s="227" t="str">
        <f t="shared" si="450"/>
        <v>string</v>
      </c>
      <c r="H1339" s="227" t="str">
        <f t="shared" si="451"/>
        <v/>
      </c>
      <c r="I1339" s="227">
        <f t="shared" si="452"/>
        <v>2</v>
      </c>
      <c r="J1339" s="227" t="str">
        <f t="shared" si="453"/>
        <v/>
      </c>
      <c r="K1339" s="227" t="str">
        <f t="shared" si="454"/>
        <v/>
      </c>
      <c r="L1339" s="227" t="str">
        <f t="shared" si="455"/>
        <v/>
      </c>
      <c r="M1339" s="227" t="str">
        <f t="shared" si="456"/>
        <v/>
      </c>
    </row>
    <row r="1340" spans="1:13" outlineLevel="1" x14ac:dyDescent="0.25">
      <c r="A1340" s="141" t="str">
        <f t="shared" si="442"/>
        <v xml:space="preserve">Meter Reading Related; </v>
      </c>
      <c r="B1340" s="256" t="s">
        <v>346</v>
      </c>
      <c r="E1340" s="227" t="s">
        <v>221</v>
      </c>
      <c r="F1340" s="227" t="s">
        <v>102</v>
      </c>
      <c r="G1340" s="227" t="str">
        <f t="shared" si="450"/>
        <v>string</v>
      </c>
      <c r="H1340" s="227" t="str">
        <f t="shared" si="451"/>
        <v/>
      </c>
      <c r="I1340" s="227">
        <f t="shared" si="452"/>
        <v>2</v>
      </c>
      <c r="J1340" s="227" t="str">
        <f t="shared" si="453"/>
        <v/>
      </c>
      <c r="K1340" s="227" t="str">
        <f t="shared" si="454"/>
        <v/>
      </c>
      <c r="L1340" s="227" t="str">
        <f t="shared" si="455"/>
        <v/>
      </c>
      <c r="M1340" s="227" t="str">
        <f t="shared" si="456"/>
        <v/>
      </c>
    </row>
    <row r="1341" spans="1:13" outlineLevel="1" x14ac:dyDescent="0.25">
      <c r="A1341" s="141" t="str">
        <f t="shared" si="442"/>
        <v xml:space="preserve">Meter Reading Related; </v>
      </c>
      <c r="B1341" s="256" t="s">
        <v>346</v>
      </c>
      <c r="E1341" s="227" t="s">
        <v>311</v>
      </c>
      <c r="F1341" s="227" t="s">
        <v>102</v>
      </c>
      <c r="G1341" s="227" t="str">
        <f t="shared" si="450"/>
        <v>date</v>
      </c>
      <c r="H1341" s="227" t="str">
        <f t="shared" si="451"/>
        <v/>
      </c>
      <c r="I1341" s="227" t="str">
        <f t="shared" si="452"/>
        <v/>
      </c>
      <c r="J1341" s="227" t="str">
        <f t="shared" si="453"/>
        <v/>
      </c>
      <c r="K1341" s="227" t="str">
        <f t="shared" si="454"/>
        <v/>
      </c>
      <c r="L1341" s="227" t="str">
        <f t="shared" si="455"/>
        <v/>
      </c>
      <c r="M1341" s="227" t="str">
        <f t="shared" si="456"/>
        <v/>
      </c>
    </row>
    <row r="1342" spans="1:13" outlineLevel="1" x14ac:dyDescent="0.25">
      <c r="A1342" s="141" t="str">
        <f t="shared" si="442"/>
        <v xml:space="preserve">Meter Reading Related; </v>
      </c>
      <c r="B1342" s="256" t="s">
        <v>346</v>
      </c>
      <c r="E1342" s="227" t="s">
        <v>312</v>
      </c>
      <c r="F1342" s="227" t="s">
        <v>118</v>
      </c>
      <c r="G1342" s="227" t="str">
        <f t="shared" si="450"/>
        <v>decimal</v>
      </c>
      <c r="H1342" s="227" t="str">
        <f t="shared" si="451"/>
        <v/>
      </c>
      <c r="I1342" s="227" t="str">
        <f t="shared" si="452"/>
        <v/>
      </c>
      <c r="J1342" s="227" t="str">
        <f t="shared" si="453"/>
        <v/>
      </c>
      <c r="K1342" s="227">
        <f t="shared" si="454"/>
        <v>15</v>
      </c>
      <c r="L1342" s="227">
        <f t="shared" si="455"/>
        <v>3</v>
      </c>
      <c r="M1342" s="227" t="str">
        <f t="shared" si="456"/>
        <v/>
      </c>
    </row>
    <row r="1343" spans="1:13" outlineLevel="1" x14ac:dyDescent="0.25">
      <c r="A1343" s="141" t="str">
        <f t="shared" si="442"/>
        <v xml:space="preserve">Meter Reading Related; </v>
      </c>
      <c r="B1343" s="256" t="s">
        <v>346</v>
      </c>
      <c r="E1343" s="227" t="s">
        <v>332</v>
      </c>
      <c r="F1343" s="227" t="s">
        <v>118</v>
      </c>
      <c r="G1343" s="227" t="str">
        <f t="shared" si="450"/>
        <v>string</v>
      </c>
      <c r="H1343" s="227" t="str">
        <f t="shared" si="451"/>
        <v/>
      </c>
      <c r="I1343" s="227">
        <f t="shared" si="452"/>
        <v>1</v>
      </c>
      <c r="J1343" s="227" t="str">
        <f t="shared" si="453"/>
        <v/>
      </c>
      <c r="K1343" s="227" t="str">
        <f t="shared" si="454"/>
        <v/>
      </c>
      <c r="L1343" s="227" t="str">
        <f t="shared" si="455"/>
        <v/>
      </c>
      <c r="M1343" s="227" t="str">
        <f t="shared" si="456"/>
        <v>Yes</v>
      </c>
    </row>
    <row r="1344" spans="1:13" outlineLevel="1" x14ac:dyDescent="0.25">
      <c r="A1344" s="141" t="str">
        <f t="shared" si="442"/>
        <v xml:space="preserve">Meter Reading Related; </v>
      </c>
      <c r="B1344" s="256" t="s">
        <v>346</v>
      </c>
      <c r="E1344" s="227" t="s">
        <v>333</v>
      </c>
      <c r="F1344" s="227" t="s">
        <v>118</v>
      </c>
      <c r="G1344" s="227" t="str">
        <f t="shared" si="450"/>
        <v>string</v>
      </c>
      <c r="H1344" s="227" t="str">
        <f t="shared" si="451"/>
        <v/>
      </c>
      <c r="I1344" s="227">
        <f t="shared" si="452"/>
        <v>2</v>
      </c>
      <c r="J1344" s="227" t="str">
        <f t="shared" si="453"/>
        <v/>
      </c>
      <c r="K1344" s="227" t="str">
        <f t="shared" si="454"/>
        <v/>
      </c>
      <c r="L1344" s="227" t="str">
        <f t="shared" si="455"/>
        <v/>
      </c>
      <c r="M1344" s="227" t="str">
        <f t="shared" si="456"/>
        <v>Yes</v>
      </c>
    </row>
    <row r="1345" spans="1:13" outlineLevel="1" x14ac:dyDescent="0.25">
      <c r="A1345" s="141" t="str">
        <f t="shared" si="442"/>
        <v xml:space="preserve">Meter Reading Related; </v>
      </c>
      <c r="B1345" s="256" t="s">
        <v>346</v>
      </c>
      <c r="E1345" s="227" t="s">
        <v>187</v>
      </c>
      <c r="F1345" s="227" t="s">
        <v>102</v>
      </c>
      <c r="G1345" s="227" t="str">
        <f t="shared" si="450"/>
        <v>string</v>
      </c>
      <c r="H1345" s="227">
        <f t="shared" si="451"/>
        <v>2</v>
      </c>
      <c r="I1345" s="272" t="str">
        <f t="shared" si="452"/>
        <v/>
      </c>
      <c r="J1345" s="227" t="str">
        <f t="shared" si="453"/>
        <v/>
      </c>
      <c r="K1345" s="227" t="str">
        <f t="shared" si="454"/>
        <v/>
      </c>
      <c r="L1345" s="227" t="str">
        <f t="shared" si="455"/>
        <v/>
      </c>
      <c r="M1345" s="227" t="str">
        <f t="shared" si="456"/>
        <v/>
      </c>
    </row>
    <row r="1346" spans="1:13" outlineLevel="1" x14ac:dyDescent="0.25">
      <c r="A1346" s="141" t="str">
        <f t="shared" si="442"/>
        <v xml:space="preserve">Meter Reading Related; </v>
      </c>
      <c r="B1346" s="256" t="s">
        <v>346</v>
      </c>
      <c r="E1346" s="227" t="s">
        <v>313</v>
      </c>
      <c r="F1346" s="227" t="s">
        <v>102</v>
      </c>
      <c r="G1346" s="227" t="str">
        <f t="shared" si="450"/>
        <v>string</v>
      </c>
      <c r="H1346" s="227" t="str">
        <f t="shared" si="451"/>
        <v/>
      </c>
      <c r="I1346" s="227">
        <f t="shared" si="452"/>
        <v>4</v>
      </c>
      <c r="J1346" s="227" t="str">
        <f t="shared" si="453"/>
        <v/>
      </c>
      <c r="K1346" s="227" t="str">
        <f t="shared" si="454"/>
        <v/>
      </c>
      <c r="L1346" s="227" t="str">
        <f t="shared" si="455"/>
        <v/>
      </c>
      <c r="M1346" s="227" t="str">
        <f t="shared" si="456"/>
        <v/>
      </c>
    </row>
    <row r="1347" spans="1:13" outlineLevel="1" x14ac:dyDescent="0.25">
      <c r="A1347" s="141" t="str">
        <f t="shared" si="442"/>
        <v xml:space="preserve">Meter Reading Related; </v>
      </c>
      <c r="B1347" s="256" t="s">
        <v>346</v>
      </c>
      <c r="C1347" s="141" t="s">
        <v>340</v>
      </c>
      <c r="D1347" s="227" t="s">
        <v>189</v>
      </c>
      <c r="E1347" s="227" t="s">
        <v>180</v>
      </c>
      <c r="F1347" s="227" t="s">
        <v>118</v>
      </c>
      <c r="G1347" s="227" t="str">
        <f t="shared" si="450"/>
        <v>string</v>
      </c>
      <c r="H1347" s="227" t="str">
        <f t="shared" si="451"/>
        <v/>
      </c>
      <c r="I1347" s="227">
        <f t="shared" si="452"/>
        <v>15</v>
      </c>
      <c r="J1347" s="227" t="str">
        <f t="shared" si="453"/>
        <v/>
      </c>
      <c r="K1347" s="227" t="str">
        <f t="shared" si="454"/>
        <v/>
      </c>
      <c r="L1347" s="227" t="str">
        <f t="shared" si="455"/>
        <v/>
      </c>
      <c r="M1347" s="227" t="str">
        <f t="shared" si="456"/>
        <v/>
      </c>
    </row>
    <row r="1348" spans="1:13" outlineLevel="1" x14ac:dyDescent="0.25">
      <c r="A1348" s="141" t="str">
        <f t="shared" si="442"/>
        <v xml:space="preserve">Meter Reading Related; </v>
      </c>
      <c r="B1348" s="256" t="s">
        <v>346</v>
      </c>
      <c r="E1348" s="227" t="s">
        <v>181</v>
      </c>
      <c r="F1348" s="227" t="s">
        <v>102</v>
      </c>
      <c r="G1348" s="227" t="str">
        <f t="shared" si="450"/>
        <v>string</v>
      </c>
      <c r="H1348" s="227" t="str">
        <f t="shared" si="451"/>
        <v/>
      </c>
      <c r="I1348" s="227">
        <f t="shared" si="452"/>
        <v>9</v>
      </c>
      <c r="J1348" s="227" t="str">
        <f t="shared" si="453"/>
        <v/>
      </c>
      <c r="K1348" s="227" t="str">
        <f t="shared" si="454"/>
        <v/>
      </c>
      <c r="L1348" s="227" t="str">
        <f t="shared" si="455"/>
        <v/>
      </c>
      <c r="M1348" s="227" t="str">
        <f t="shared" si="456"/>
        <v/>
      </c>
    </row>
    <row r="1349" spans="1:13" outlineLevel="1" x14ac:dyDescent="0.25">
      <c r="A1349" s="141" t="str">
        <f t="shared" si="442"/>
        <v xml:space="preserve">Meter Reading Related; </v>
      </c>
      <c r="B1349" s="256" t="s">
        <v>346</v>
      </c>
      <c r="E1349" s="227" t="s">
        <v>331</v>
      </c>
      <c r="F1349" s="227" t="s">
        <v>118</v>
      </c>
      <c r="G1349" s="227">
        <f t="shared" si="450"/>
        <v>0</v>
      </c>
      <c r="H1349" s="227" t="str">
        <f t="shared" si="451"/>
        <v/>
      </c>
      <c r="I1349" s="227">
        <f t="shared" si="452"/>
        <v>3</v>
      </c>
      <c r="J1349" s="227" t="str">
        <f t="shared" si="453"/>
        <v/>
      </c>
      <c r="K1349" s="227" t="str">
        <f t="shared" si="454"/>
        <v/>
      </c>
      <c r="L1349" s="227" t="str">
        <f t="shared" si="455"/>
        <v/>
      </c>
      <c r="M1349" s="227" t="str">
        <f t="shared" si="456"/>
        <v/>
      </c>
    </row>
    <row r="1350" spans="1:13" outlineLevel="1" x14ac:dyDescent="0.25">
      <c r="A1350" s="141" t="str">
        <f t="shared" si="442"/>
        <v xml:space="preserve">Meter Reading Related; </v>
      </c>
      <c r="B1350" s="256" t="s">
        <v>346</v>
      </c>
      <c r="E1350" s="227" t="s">
        <v>341</v>
      </c>
      <c r="F1350" s="227" t="s">
        <v>118</v>
      </c>
      <c r="G1350" s="227" t="str">
        <f t="shared" si="450"/>
        <v>string</v>
      </c>
      <c r="H1350" s="227">
        <f t="shared" si="451"/>
        <v>0</v>
      </c>
      <c r="I1350" s="227">
        <f t="shared" si="452"/>
        <v>18</v>
      </c>
      <c r="J1350" s="227" t="str">
        <f t="shared" si="453"/>
        <v/>
      </c>
      <c r="K1350" s="227" t="str">
        <f t="shared" si="454"/>
        <v/>
      </c>
      <c r="L1350" s="227" t="str">
        <f t="shared" si="455"/>
        <v/>
      </c>
      <c r="M1350" s="227" t="str">
        <f t="shared" si="456"/>
        <v/>
      </c>
    </row>
    <row r="1351" spans="1:13" outlineLevel="1" x14ac:dyDescent="0.25">
      <c r="A1351" s="141" t="str">
        <f t="shared" si="442"/>
        <v xml:space="preserve">Meter Reading Related; </v>
      </c>
      <c r="B1351" s="256" t="s">
        <v>346</v>
      </c>
      <c r="C1351" s="258" t="s">
        <v>182</v>
      </c>
      <c r="D1351" s="227" t="s">
        <v>189</v>
      </c>
      <c r="E1351" s="227" t="s">
        <v>184</v>
      </c>
      <c r="F1351" s="227" t="s">
        <v>102</v>
      </c>
      <c r="G1351" s="227" t="str">
        <f t="shared" si="450"/>
        <v>string</v>
      </c>
      <c r="H1351" s="227" t="str">
        <f t="shared" si="451"/>
        <v/>
      </c>
      <c r="I1351" s="227">
        <f t="shared" si="452"/>
        <v>3</v>
      </c>
      <c r="J1351" s="227" t="str">
        <f t="shared" si="453"/>
        <v/>
      </c>
      <c r="K1351" s="227" t="str">
        <f t="shared" si="454"/>
        <v/>
      </c>
      <c r="L1351" s="227" t="str">
        <f t="shared" si="455"/>
        <v/>
      </c>
      <c r="M1351" s="227" t="str">
        <f t="shared" si="456"/>
        <v/>
      </c>
    </row>
    <row r="1352" spans="1:13" outlineLevel="1" collapsed="1" x14ac:dyDescent="0.25">
      <c r="A1352" s="141" t="str">
        <f t="shared" si="442"/>
        <v xml:space="preserve">Meter Reading Related; </v>
      </c>
      <c r="B1352" s="256" t="s">
        <v>346</v>
      </c>
      <c r="E1352" s="227" t="s">
        <v>185</v>
      </c>
      <c r="F1352" s="227" t="s">
        <v>102</v>
      </c>
      <c r="G1352" s="227" t="str">
        <f t="shared" si="450"/>
        <v>string</v>
      </c>
      <c r="H1352" s="227" t="str">
        <f t="shared" si="451"/>
        <v/>
      </c>
      <c r="I1352" s="227">
        <f t="shared" si="452"/>
        <v>10</v>
      </c>
      <c r="J1352" s="227" t="str">
        <f t="shared" si="453"/>
        <v/>
      </c>
      <c r="K1352" s="227" t="str">
        <f t="shared" si="454"/>
        <v/>
      </c>
      <c r="L1352" s="227" t="str">
        <f t="shared" si="455"/>
        <v/>
      </c>
      <c r="M1352" s="227" t="str">
        <f t="shared" si="456"/>
        <v/>
      </c>
    </row>
    <row r="1353" spans="1:13" outlineLevel="1" x14ac:dyDescent="0.25">
      <c r="A1353" s="141" t="str">
        <f t="shared" si="442"/>
        <v xml:space="preserve">Meter Reading Related; </v>
      </c>
      <c r="B1353" s="256" t="s">
        <v>346</v>
      </c>
      <c r="E1353" s="227" t="s">
        <v>309</v>
      </c>
      <c r="F1353" s="227" t="s">
        <v>102</v>
      </c>
      <c r="G1353" s="227" t="str">
        <f t="shared" si="450"/>
        <v>string</v>
      </c>
      <c r="H1353" s="227" t="str">
        <f t="shared" si="451"/>
        <v/>
      </c>
      <c r="I1353" s="227">
        <f t="shared" si="452"/>
        <v>3</v>
      </c>
      <c r="J1353" s="227" t="str">
        <f t="shared" si="453"/>
        <v/>
      </c>
      <c r="K1353" s="227" t="str">
        <f t="shared" si="454"/>
        <v/>
      </c>
      <c r="L1353" s="227" t="str">
        <f t="shared" si="455"/>
        <v/>
      </c>
      <c r="M1353" s="227" t="str">
        <f t="shared" si="456"/>
        <v/>
      </c>
    </row>
    <row r="1354" spans="1:13" outlineLevel="1" x14ac:dyDescent="0.25">
      <c r="A1354" s="141" t="str">
        <f t="shared" si="442"/>
        <v xml:space="preserve">Meter Reading Related; </v>
      </c>
      <c r="B1354" s="256" t="s">
        <v>346</v>
      </c>
      <c r="E1354" s="227" t="s">
        <v>310</v>
      </c>
      <c r="F1354" s="227" t="s">
        <v>102</v>
      </c>
      <c r="G1354" s="227" t="str">
        <f t="shared" si="450"/>
        <v>decimal</v>
      </c>
      <c r="H1354" s="227" t="str">
        <f t="shared" si="451"/>
        <v/>
      </c>
      <c r="I1354" s="227" t="str">
        <f t="shared" si="452"/>
        <v/>
      </c>
      <c r="J1354" s="227" t="str">
        <f t="shared" si="453"/>
        <v/>
      </c>
      <c r="K1354" s="227">
        <f t="shared" si="454"/>
        <v>12</v>
      </c>
      <c r="L1354" s="227">
        <f t="shared" si="455"/>
        <v>5</v>
      </c>
      <c r="M1354" s="227" t="str">
        <f t="shared" si="456"/>
        <v/>
      </c>
    </row>
    <row r="1355" spans="1:13" outlineLevel="1" x14ac:dyDescent="0.25">
      <c r="A1355" s="141" t="str">
        <f t="shared" si="442"/>
        <v xml:space="preserve">Meter Reading Related; </v>
      </c>
      <c r="B1355" s="256" t="s">
        <v>346</v>
      </c>
      <c r="E1355" s="227" t="s">
        <v>186</v>
      </c>
      <c r="F1355" s="227" t="s">
        <v>102</v>
      </c>
      <c r="G1355" s="227" t="str">
        <f t="shared" si="450"/>
        <v>decimal</v>
      </c>
      <c r="H1355" s="227" t="str">
        <f t="shared" si="451"/>
        <v/>
      </c>
      <c r="I1355" s="227" t="str">
        <f t="shared" si="452"/>
        <v/>
      </c>
      <c r="J1355" s="227" t="str">
        <f t="shared" si="453"/>
        <v/>
      </c>
      <c r="K1355" s="227">
        <f t="shared" si="454"/>
        <v>15</v>
      </c>
      <c r="L1355" s="227">
        <f t="shared" si="455"/>
        <v>3</v>
      </c>
      <c r="M1355" s="227" t="str">
        <f t="shared" si="456"/>
        <v/>
      </c>
    </row>
    <row r="1356" spans="1:13" outlineLevel="1" x14ac:dyDescent="0.25">
      <c r="A1356" s="141" t="str">
        <f t="shared" si="442"/>
        <v xml:space="preserve">Meter Reading Related; </v>
      </c>
      <c r="B1356" s="256" t="s">
        <v>346</v>
      </c>
      <c r="E1356" s="227" t="s">
        <v>219</v>
      </c>
      <c r="F1356" s="227" t="s">
        <v>102</v>
      </c>
      <c r="G1356" s="227" t="str">
        <f t="shared" si="450"/>
        <v>string</v>
      </c>
      <c r="H1356" s="227" t="str">
        <f t="shared" si="451"/>
        <v/>
      </c>
      <c r="I1356" s="227">
        <f t="shared" si="452"/>
        <v>2</v>
      </c>
      <c r="J1356" s="227" t="str">
        <f t="shared" si="453"/>
        <v/>
      </c>
      <c r="K1356" s="227" t="str">
        <f t="shared" si="454"/>
        <v/>
      </c>
      <c r="L1356" s="227" t="str">
        <f t="shared" si="455"/>
        <v/>
      </c>
      <c r="M1356" s="227" t="str">
        <f t="shared" si="456"/>
        <v/>
      </c>
    </row>
    <row r="1357" spans="1:13" outlineLevel="1" x14ac:dyDescent="0.25">
      <c r="A1357" s="141" t="str">
        <f t="shared" si="442"/>
        <v xml:space="preserve">Meter Reading Related; </v>
      </c>
      <c r="B1357" s="256" t="s">
        <v>346</v>
      </c>
      <c r="E1357" s="227" t="s">
        <v>221</v>
      </c>
      <c r="F1357" s="227" t="s">
        <v>102</v>
      </c>
      <c r="G1357" s="227" t="str">
        <f t="shared" si="450"/>
        <v>string</v>
      </c>
      <c r="H1357" s="227" t="str">
        <f t="shared" si="451"/>
        <v/>
      </c>
      <c r="I1357" s="227">
        <f t="shared" si="452"/>
        <v>2</v>
      </c>
      <c r="J1357" s="227" t="str">
        <f t="shared" si="453"/>
        <v/>
      </c>
      <c r="K1357" s="227" t="str">
        <f t="shared" si="454"/>
        <v/>
      </c>
      <c r="L1357" s="227" t="str">
        <f t="shared" si="455"/>
        <v/>
      </c>
      <c r="M1357" s="227" t="str">
        <f t="shared" si="456"/>
        <v/>
      </c>
    </row>
    <row r="1358" spans="1:13" outlineLevel="1" x14ac:dyDescent="0.25">
      <c r="A1358" s="141" t="str">
        <f t="shared" si="442"/>
        <v xml:space="preserve">Meter Reading Related; </v>
      </c>
      <c r="B1358" s="256" t="s">
        <v>346</v>
      </c>
      <c r="E1358" s="227" t="s">
        <v>332</v>
      </c>
      <c r="F1358" s="227" t="s">
        <v>102</v>
      </c>
      <c r="G1358" s="227" t="str">
        <f t="shared" si="450"/>
        <v>string</v>
      </c>
      <c r="H1358" s="227" t="str">
        <f t="shared" si="451"/>
        <v/>
      </c>
      <c r="I1358" s="227">
        <f t="shared" si="452"/>
        <v>1</v>
      </c>
      <c r="J1358" s="227" t="str">
        <f t="shared" si="453"/>
        <v/>
      </c>
      <c r="K1358" s="227" t="str">
        <f t="shared" si="454"/>
        <v/>
      </c>
      <c r="L1358" s="227" t="str">
        <f t="shared" si="455"/>
        <v/>
      </c>
      <c r="M1358" s="227" t="str">
        <f t="shared" si="456"/>
        <v>Yes</v>
      </c>
    </row>
    <row r="1359" spans="1:13" outlineLevel="1" x14ac:dyDescent="0.25">
      <c r="A1359" s="141" t="str">
        <f t="shared" si="442"/>
        <v xml:space="preserve">Meter Reading Related; </v>
      </c>
      <c r="B1359" s="256" t="s">
        <v>346</v>
      </c>
      <c r="E1359" s="227" t="s">
        <v>333</v>
      </c>
      <c r="F1359" s="227" t="s">
        <v>102</v>
      </c>
      <c r="G1359" s="227" t="str">
        <f t="shared" ref="G1359:G1375" si="457">VLOOKUP(E1359,DI_schema,2,FALSE)</f>
        <v>string</v>
      </c>
      <c r="H1359" s="227" t="str">
        <f t="shared" ref="H1359:H1375" si="458">VLOOKUP($E1359,DI_schema,3,FALSE)</f>
        <v/>
      </c>
      <c r="I1359" s="227">
        <f t="shared" ref="I1359:I1375" si="459">VLOOKUP($E1359,DI_schema,4,FALSE)</f>
        <v>2</v>
      </c>
      <c r="J1359" s="227" t="str">
        <f t="shared" ref="J1359:J1375" si="460">VLOOKUP($E1359,DI_schema,5,FALSE)</f>
        <v/>
      </c>
      <c r="K1359" s="227" t="str">
        <f t="shared" ref="K1359:K1375" si="461">VLOOKUP($E1359,DI_schema,6,FALSE)</f>
        <v/>
      </c>
      <c r="L1359" s="227" t="str">
        <f t="shared" ref="L1359:L1375" si="462">VLOOKUP($E1359,DI_schema,7,FALSE)</f>
        <v/>
      </c>
      <c r="M1359" s="227" t="str">
        <f t="shared" ref="M1359:M1375" si="463">IF(LEN(VLOOKUP($E1359,DI_schema,8,FALSE))&gt;0,"Yes","")</f>
        <v>Yes</v>
      </c>
    </row>
    <row r="1360" spans="1:13" outlineLevel="1" x14ac:dyDescent="0.25">
      <c r="A1360" s="141" t="str">
        <f t="shared" si="442"/>
        <v xml:space="preserve">Meter Reading Related; </v>
      </c>
      <c r="B1360" s="256" t="s">
        <v>346</v>
      </c>
      <c r="E1360" s="227" t="s">
        <v>187</v>
      </c>
      <c r="F1360" s="227" t="s">
        <v>102</v>
      </c>
      <c r="G1360" s="227" t="str">
        <f t="shared" si="457"/>
        <v>string</v>
      </c>
      <c r="H1360" s="227">
        <f t="shared" si="458"/>
        <v>2</v>
      </c>
      <c r="I1360" s="272" t="str">
        <f t="shared" si="459"/>
        <v/>
      </c>
      <c r="J1360" s="227" t="str">
        <f t="shared" si="460"/>
        <v/>
      </c>
      <c r="K1360" s="227" t="str">
        <f t="shared" si="461"/>
        <v/>
      </c>
      <c r="L1360" s="227" t="str">
        <f t="shared" si="462"/>
        <v/>
      </c>
      <c r="M1360" s="227" t="str">
        <f t="shared" si="463"/>
        <v/>
      </c>
    </row>
    <row r="1361" spans="1:13" outlineLevel="1" x14ac:dyDescent="0.25">
      <c r="A1361" s="141" t="str">
        <f t="shared" si="442"/>
        <v xml:space="preserve">Meter Reading Related; </v>
      </c>
      <c r="B1361" s="256" t="s">
        <v>346</v>
      </c>
      <c r="C1361" s="141" t="s">
        <v>347</v>
      </c>
      <c r="D1361" s="227" t="s">
        <v>189</v>
      </c>
      <c r="E1361" s="227" t="s">
        <v>180</v>
      </c>
      <c r="F1361" s="227" t="s">
        <v>118</v>
      </c>
      <c r="G1361" s="227" t="str">
        <f t="shared" si="457"/>
        <v>string</v>
      </c>
      <c r="H1361" s="227" t="str">
        <f t="shared" si="458"/>
        <v/>
      </c>
      <c r="I1361" s="227">
        <f t="shared" si="459"/>
        <v>15</v>
      </c>
      <c r="J1361" s="227" t="str">
        <f t="shared" si="460"/>
        <v/>
      </c>
      <c r="K1361" s="227" t="str">
        <f t="shared" si="461"/>
        <v/>
      </c>
      <c r="L1361" s="227" t="str">
        <f t="shared" si="462"/>
        <v/>
      </c>
      <c r="M1361" s="227" t="str">
        <f t="shared" si="463"/>
        <v/>
      </c>
    </row>
    <row r="1362" spans="1:13" outlineLevel="1" x14ac:dyDescent="0.25">
      <c r="A1362" s="141" t="str">
        <f t="shared" si="442"/>
        <v xml:space="preserve">Meter Reading Related; </v>
      </c>
      <c r="B1362" s="256" t="s">
        <v>346</v>
      </c>
      <c r="E1362" s="227" t="s">
        <v>181</v>
      </c>
      <c r="F1362" s="227" t="s">
        <v>102</v>
      </c>
      <c r="G1362" s="227" t="str">
        <f t="shared" si="457"/>
        <v>string</v>
      </c>
      <c r="H1362" s="227" t="str">
        <f t="shared" si="458"/>
        <v/>
      </c>
      <c r="I1362" s="227">
        <f t="shared" si="459"/>
        <v>9</v>
      </c>
      <c r="J1362" s="227" t="str">
        <f t="shared" si="460"/>
        <v/>
      </c>
      <c r="K1362" s="227" t="str">
        <f t="shared" si="461"/>
        <v/>
      </c>
      <c r="L1362" s="227" t="str">
        <f t="shared" si="462"/>
        <v/>
      </c>
      <c r="M1362" s="227" t="str">
        <f t="shared" si="463"/>
        <v/>
      </c>
    </row>
    <row r="1363" spans="1:13" outlineLevel="1" x14ac:dyDescent="0.25">
      <c r="A1363" s="141" t="str">
        <f t="shared" ref="A1363:A1390" si="464">IF(B1363="","",VLOOKUP(B1363,mapping_result,2,FALSE))</f>
        <v xml:space="preserve">Meter Reading Related; </v>
      </c>
      <c r="B1363" s="256" t="s">
        <v>346</v>
      </c>
      <c r="C1363" s="258" t="s">
        <v>182</v>
      </c>
      <c r="D1363" s="227" t="s">
        <v>189</v>
      </c>
      <c r="E1363" s="227" t="s">
        <v>184</v>
      </c>
      <c r="F1363" s="227" t="s">
        <v>102</v>
      </c>
      <c r="G1363" s="227" t="str">
        <f t="shared" si="457"/>
        <v>string</v>
      </c>
      <c r="H1363" s="227" t="str">
        <f t="shared" si="458"/>
        <v/>
      </c>
      <c r="I1363" s="227">
        <f t="shared" si="459"/>
        <v>3</v>
      </c>
      <c r="J1363" s="227" t="str">
        <f t="shared" si="460"/>
        <v/>
      </c>
      <c r="K1363" s="227" t="str">
        <f t="shared" si="461"/>
        <v/>
      </c>
      <c r="L1363" s="227" t="str">
        <f t="shared" si="462"/>
        <v/>
      </c>
      <c r="M1363" s="227" t="str">
        <f t="shared" si="463"/>
        <v/>
      </c>
    </row>
    <row r="1364" spans="1:13" outlineLevel="1" x14ac:dyDescent="0.25">
      <c r="A1364" s="141" t="str">
        <f t="shared" si="464"/>
        <v xml:space="preserve">Meter Reading Related; </v>
      </c>
      <c r="B1364" s="256" t="s">
        <v>346</v>
      </c>
      <c r="E1364" s="227" t="s">
        <v>185</v>
      </c>
      <c r="F1364" s="227" t="s">
        <v>102</v>
      </c>
      <c r="G1364" s="227" t="str">
        <f t="shared" si="457"/>
        <v>string</v>
      </c>
      <c r="H1364" s="227" t="str">
        <f t="shared" si="458"/>
        <v/>
      </c>
      <c r="I1364" s="227">
        <f t="shared" si="459"/>
        <v>10</v>
      </c>
      <c r="J1364" s="227" t="str">
        <f t="shared" si="460"/>
        <v/>
      </c>
      <c r="K1364" s="227" t="str">
        <f t="shared" si="461"/>
        <v/>
      </c>
      <c r="L1364" s="227" t="str">
        <f t="shared" si="462"/>
        <v/>
      </c>
      <c r="M1364" s="227" t="str">
        <f t="shared" si="463"/>
        <v/>
      </c>
    </row>
    <row r="1365" spans="1:13" outlineLevel="1" collapsed="1" x14ac:dyDescent="0.25">
      <c r="A1365" s="141" t="str">
        <f t="shared" si="464"/>
        <v xml:space="preserve">Meter Reading Related; </v>
      </c>
      <c r="B1365" s="256" t="s">
        <v>346</v>
      </c>
      <c r="E1365" s="227" t="s">
        <v>309</v>
      </c>
      <c r="F1365" s="227" t="s">
        <v>102</v>
      </c>
      <c r="G1365" s="227" t="str">
        <f t="shared" si="457"/>
        <v>string</v>
      </c>
      <c r="H1365" s="227" t="str">
        <f t="shared" si="458"/>
        <v/>
      </c>
      <c r="I1365" s="227">
        <f t="shared" si="459"/>
        <v>3</v>
      </c>
      <c r="J1365" s="227" t="str">
        <f t="shared" si="460"/>
        <v/>
      </c>
      <c r="K1365" s="227" t="str">
        <f t="shared" si="461"/>
        <v/>
      </c>
      <c r="L1365" s="227" t="str">
        <f t="shared" si="462"/>
        <v/>
      </c>
      <c r="M1365" s="227" t="str">
        <f t="shared" si="463"/>
        <v/>
      </c>
    </row>
    <row r="1366" spans="1:13" outlineLevel="1" x14ac:dyDescent="0.25">
      <c r="A1366" s="141" t="str">
        <f t="shared" si="464"/>
        <v xml:space="preserve">Meter Reading Related; </v>
      </c>
      <c r="B1366" s="256" t="s">
        <v>346</v>
      </c>
      <c r="E1366" s="227" t="s">
        <v>310</v>
      </c>
      <c r="F1366" s="227" t="s">
        <v>102</v>
      </c>
      <c r="G1366" s="227" t="str">
        <f t="shared" si="457"/>
        <v>decimal</v>
      </c>
      <c r="H1366" s="227" t="str">
        <f t="shared" si="458"/>
        <v/>
      </c>
      <c r="I1366" s="227" t="str">
        <f t="shared" si="459"/>
        <v/>
      </c>
      <c r="J1366" s="227" t="str">
        <f t="shared" si="460"/>
        <v/>
      </c>
      <c r="K1366" s="227">
        <f t="shared" si="461"/>
        <v>12</v>
      </c>
      <c r="L1366" s="227">
        <f t="shared" si="462"/>
        <v>5</v>
      </c>
      <c r="M1366" s="227" t="str">
        <f t="shared" si="463"/>
        <v/>
      </c>
    </row>
    <row r="1367" spans="1:13" outlineLevel="1" x14ac:dyDescent="0.25">
      <c r="A1367" s="141" t="str">
        <f t="shared" si="464"/>
        <v xml:space="preserve">Meter Reading Related; </v>
      </c>
      <c r="B1367" s="256" t="s">
        <v>346</v>
      </c>
      <c r="E1367" s="227" t="s">
        <v>186</v>
      </c>
      <c r="F1367" s="227" t="s">
        <v>102</v>
      </c>
      <c r="G1367" s="227" t="str">
        <f t="shared" si="457"/>
        <v>decimal</v>
      </c>
      <c r="H1367" s="227" t="str">
        <f t="shared" si="458"/>
        <v/>
      </c>
      <c r="I1367" s="227" t="str">
        <f t="shared" si="459"/>
        <v/>
      </c>
      <c r="J1367" s="227" t="str">
        <f t="shared" si="460"/>
        <v/>
      </c>
      <c r="K1367" s="227">
        <f t="shared" si="461"/>
        <v>15</v>
      </c>
      <c r="L1367" s="227">
        <f t="shared" si="462"/>
        <v>3</v>
      </c>
      <c r="M1367" s="227" t="str">
        <f t="shared" si="463"/>
        <v/>
      </c>
    </row>
    <row r="1368" spans="1:13" outlineLevel="1" x14ac:dyDescent="0.25">
      <c r="A1368" s="141" t="str">
        <f t="shared" si="464"/>
        <v xml:space="preserve">Meter Reading Related; </v>
      </c>
      <c r="B1368" s="256" t="s">
        <v>346</v>
      </c>
      <c r="E1368" s="227" t="s">
        <v>219</v>
      </c>
      <c r="F1368" s="227" t="s">
        <v>102</v>
      </c>
      <c r="G1368" s="227" t="str">
        <f t="shared" si="457"/>
        <v>string</v>
      </c>
      <c r="H1368" s="227" t="str">
        <f t="shared" si="458"/>
        <v/>
      </c>
      <c r="I1368" s="227">
        <f t="shared" si="459"/>
        <v>2</v>
      </c>
      <c r="J1368" s="227" t="str">
        <f t="shared" si="460"/>
        <v/>
      </c>
      <c r="K1368" s="227" t="str">
        <f t="shared" si="461"/>
        <v/>
      </c>
      <c r="L1368" s="227" t="str">
        <f t="shared" si="462"/>
        <v/>
      </c>
      <c r="M1368" s="227" t="str">
        <f t="shared" si="463"/>
        <v/>
      </c>
    </row>
    <row r="1369" spans="1:13" outlineLevel="1" collapsed="1" x14ac:dyDescent="0.25">
      <c r="A1369" s="141" t="str">
        <f t="shared" si="464"/>
        <v xml:space="preserve">Meter Reading Related; </v>
      </c>
      <c r="B1369" s="256" t="s">
        <v>346</v>
      </c>
      <c r="E1369" s="227" t="s">
        <v>221</v>
      </c>
      <c r="F1369" s="227" t="s">
        <v>102</v>
      </c>
      <c r="G1369" s="227" t="str">
        <f t="shared" si="457"/>
        <v>string</v>
      </c>
      <c r="H1369" s="227" t="str">
        <f t="shared" si="458"/>
        <v/>
      </c>
      <c r="I1369" s="227">
        <f t="shared" si="459"/>
        <v>2</v>
      </c>
      <c r="J1369" s="227" t="str">
        <f t="shared" si="460"/>
        <v/>
      </c>
      <c r="K1369" s="227" t="str">
        <f t="shared" si="461"/>
        <v/>
      </c>
      <c r="L1369" s="227" t="str">
        <f t="shared" si="462"/>
        <v/>
      </c>
      <c r="M1369" s="227" t="str">
        <f t="shared" si="463"/>
        <v/>
      </c>
    </row>
    <row r="1370" spans="1:13" outlineLevel="1" x14ac:dyDescent="0.25">
      <c r="A1370" s="141" t="str">
        <f t="shared" si="464"/>
        <v xml:space="preserve">Meter Reading Related; </v>
      </c>
      <c r="B1370" s="256" t="s">
        <v>346</v>
      </c>
      <c r="E1370" s="227" t="s">
        <v>311</v>
      </c>
      <c r="F1370" s="227" t="s">
        <v>102</v>
      </c>
      <c r="G1370" s="227" t="str">
        <f t="shared" si="457"/>
        <v>date</v>
      </c>
      <c r="H1370" s="227" t="str">
        <f t="shared" si="458"/>
        <v/>
      </c>
      <c r="I1370" s="227" t="str">
        <f t="shared" si="459"/>
        <v/>
      </c>
      <c r="J1370" s="227" t="str">
        <f t="shared" si="460"/>
        <v/>
      </c>
      <c r="K1370" s="227" t="str">
        <f t="shared" si="461"/>
        <v/>
      </c>
      <c r="L1370" s="227" t="str">
        <f t="shared" si="462"/>
        <v/>
      </c>
      <c r="M1370" s="227" t="str">
        <f t="shared" si="463"/>
        <v/>
      </c>
    </row>
    <row r="1371" spans="1:13" outlineLevel="1" x14ac:dyDescent="0.25">
      <c r="A1371" s="141" t="str">
        <f t="shared" si="464"/>
        <v xml:space="preserve">Meter Reading Related; </v>
      </c>
      <c r="B1371" s="256" t="s">
        <v>346</v>
      </c>
      <c r="E1371" s="227" t="s">
        <v>312</v>
      </c>
      <c r="F1371" s="227" t="s">
        <v>118</v>
      </c>
      <c r="G1371" s="227" t="str">
        <f t="shared" si="457"/>
        <v>decimal</v>
      </c>
      <c r="H1371" s="227" t="str">
        <f t="shared" si="458"/>
        <v/>
      </c>
      <c r="I1371" s="227" t="str">
        <f t="shared" si="459"/>
        <v/>
      </c>
      <c r="J1371" s="227" t="str">
        <f t="shared" si="460"/>
        <v/>
      </c>
      <c r="K1371" s="227">
        <f t="shared" si="461"/>
        <v>15</v>
      </c>
      <c r="L1371" s="227">
        <f t="shared" si="462"/>
        <v>3</v>
      </c>
      <c r="M1371" s="227" t="str">
        <f t="shared" si="463"/>
        <v/>
      </c>
    </row>
    <row r="1372" spans="1:13" outlineLevel="1" x14ac:dyDescent="0.25">
      <c r="A1372" s="141" t="str">
        <f t="shared" si="464"/>
        <v xml:space="preserve">Meter Reading Related; </v>
      </c>
      <c r="B1372" s="256" t="s">
        <v>346</v>
      </c>
      <c r="E1372" s="227" t="s">
        <v>332</v>
      </c>
      <c r="F1372" s="227" t="s">
        <v>118</v>
      </c>
      <c r="G1372" s="227" t="str">
        <f t="shared" si="457"/>
        <v>string</v>
      </c>
      <c r="H1372" s="227" t="str">
        <f t="shared" si="458"/>
        <v/>
      </c>
      <c r="I1372" s="227">
        <f t="shared" si="459"/>
        <v>1</v>
      </c>
      <c r="J1372" s="227" t="str">
        <f t="shared" si="460"/>
        <v/>
      </c>
      <c r="K1372" s="227" t="str">
        <f t="shared" si="461"/>
        <v/>
      </c>
      <c r="L1372" s="227" t="str">
        <f t="shared" si="462"/>
        <v/>
      </c>
      <c r="M1372" s="227" t="str">
        <f t="shared" si="463"/>
        <v>Yes</v>
      </c>
    </row>
    <row r="1373" spans="1:13" outlineLevel="1" x14ac:dyDescent="0.25">
      <c r="A1373" s="141" t="str">
        <f t="shared" si="464"/>
        <v xml:space="preserve">Meter Reading Related; </v>
      </c>
      <c r="B1373" s="256" t="s">
        <v>346</v>
      </c>
      <c r="E1373" s="227" t="s">
        <v>333</v>
      </c>
      <c r="F1373" s="227" t="s">
        <v>118</v>
      </c>
      <c r="G1373" s="227" t="str">
        <f t="shared" si="457"/>
        <v>string</v>
      </c>
      <c r="H1373" s="227" t="str">
        <f t="shared" si="458"/>
        <v/>
      </c>
      <c r="I1373" s="227">
        <f t="shared" si="459"/>
        <v>2</v>
      </c>
      <c r="J1373" s="227" t="str">
        <f t="shared" si="460"/>
        <v/>
      </c>
      <c r="K1373" s="227" t="str">
        <f t="shared" si="461"/>
        <v/>
      </c>
      <c r="L1373" s="227" t="str">
        <f t="shared" si="462"/>
        <v/>
      </c>
      <c r="M1373" s="227" t="str">
        <f t="shared" si="463"/>
        <v>Yes</v>
      </c>
    </row>
    <row r="1374" spans="1:13" outlineLevel="1" collapsed="1" x14ac:dyDescent="0.25">
      <c r="A1374" s="141" t="str">
        <f t="shared" si="464"/>
        <v xml:space="preserve">Meter Reading Related; </v>
      </c>
      <c r="B1374" s="256" t="s">
        <v>346</v>
      </c>
      <c r="E1374" s="227" t="s">
        <v>187</v>
      </c>
      <c r="F1374" s="227" t="s">
        <v>102</v>
      </c>
      <c r="G1374" s="227" t="str">
        <f t="shared" si="457"/>
        <v>string</v>
      </c>
      <c r="H1374" s="227">
        <f t="shared" si="458"/>
        <v>2</v>
      </c>
      <c r="I1374" s="227" t="str">
        <f t="shared" si="459"/>
        <v/>
      </c>
      <c r="J1374" s="227" t="str">
        <f t="shared" si="460"/>
        <v/>
      </c>
      <c r="K1374" s="227" t="str">
        <f t="shared" si="461"/>
        <v/>
      </c>
      <c r="L1374" s="227" t="str">
        <f t="shared" si="462"/>
        <v/>
      </c>
      <c r="M1374" s="227" t="str">
        <f t="shared" si="463"/>
        <v/>
      </c>
    </row>
    <row r="1375" spans="1:13" outlineLevel="1" x14ac:dyDescent="0.25">
      <c r="A1375" s="141" t="str">
        <f t="shared" si="464"/>
        <v xml:space="preserve">Meter Reading Related; </v>
      </c>
      <c r="B1375" s="256" t="s">
        <v>346</v>
      </c>
      <c r="E1375" s="227" t="s">
        <v>313</v>
      </c>
      <c r="F1375" s="227" t="s">
        <v>102</v>
      </c>
      <c r="G1375" s="227" t="str">
        <f t="shared" si="457"/>
        <v>string</v>
      </c>
      <c r="H1375" s="227" t="str">
        <f t="shared" si="458"/>
        <v/>
      </c>
      <c r="I1375" s="227">
        <f t="shared" si="459"/>
        <v>4</v>
      </c>
      <c r="J1375" s="227" t="str">
        <f t="shared" si="460"/>
        <v/>
      </c>
      <c r="K1375" s="227" t="str">
        <f t="shared" si="461"/>
        <v/>
      </c>
      <c r="L1375" s="227" t="str">
        <f t="shared" si="462"/>
        <v/>
      </c>
      <c r="M1375" s="227" t="str">
        <f t="shared" si="463"/>
        <v/>
      </c>
    </row>
    <row r="1376" spans="1:13" x14ac:dyDescent="0.25">
      <c r="A1376" s="141" t="str">
        <f t="shared" si="464"/>
        <v xml:space="preserve">Meter Reading Related; </v>
      </c>
      <c r="B1376" s="260" t="s">
        <v>348</v>
      </c>
      <c r="C1376" s="261" t="str">
        <f>VLOOKUP($B1376,MMnames,2,FALSE)</f>
        <v xml:space="preserve">Import Interval Meter Daily Readings </v>
      </c>
      <c r="D1376" s="262"/>
      <c r="E1376" s="262"/>
      <c r="F1376" s="263"/>
      <c r="G1376" s="263"/>
      <c r="H1376" s="263"/>
      <c r="I1376" s="263"/>
      <c r="J1376" s="263"/>
      <c r="K1376" s="263"/>
      <c r="L1376" s="263"/>
      <c r="M1376" s="263"/>
    </row>
    <row r="1377" spans="1:13" outlineLevel="1" x14ac:dyDescent="0.25">
      <c r="A1377" s="141" t="str">
        <f t="shared" si="464"/>
        <v xml:space="preserve">Meter Reading Related; </v>
      </c>
      <c r="B1377" s="256" t="s">
        <v>348</v>
      </c>
      <c r="C1377" s="141" t="s">
        <v>349</v>
      </c>
      <c r="D1377" s="227" t="s">
        <v>183</v>
      </c>
      <c r="E1377" s="227" t="s">
        <v>110</v>
      </c>
      <c r="F1377" s="227" t="s">
        <v>102</v>
      </c>
      <c r="G1377" s="227" t="str">
        <f t="shared" ref="G1377:G1392" si="465">VLOOKUP(E1377,DI_schema,2,FALSE)</f>
        <v>string</v>
      </c>
      <c r="H1377" s="227">
        <f t="shared" ref="H1377:H1392" si="466">VLOOKUP($E1377,DI_schema,3,FALSE)</f>
        <v>11</v>
      </c>
      <c r="I1377" s="227" t="str">
        <f t="shared" ref="I1377:I1392" si="467">VLOOKUP($E1377,DI_schema,4,FALSE)</f>
        <v/>
      </c>
      <c r="J1377" s="227" t="str">
        <f t="shared" ref="J1377:J1392" si="468">VLOOKUP($E1377,DI_schema,5,FALSE)</f>
        <v/>
      </c>
      <c r="K1377" s="227" t="str">
        <f t="shared" ref="K1377:K1392" si="469">VLOOKUP($E1377,DI_schema,6,FALSE)</f>
        <v/>
      </c>
      <c r="L1377" s="227" t="str">
        <f t="shared" ref="L1377:L1392" si="470">VLOOKUP($E1377,DI_schema,7,FALSE)</f>
        <v/>
      </c>
      <c r="M1377" s="227" t="str">
        <f t="shared" ref="M1377:M1392" si="471">IF(LEN(VLOOKUP($E1377,DI_schema,8,FALSE))&gt;0,"Yes","")</f>
        <v/>
      </c>
    </row>
    <row r="1378" spans="1:13" outlineLevel="1" collapsed="1" x14ac:dyDescent="0.25">
      <c r="A1378" s="141" t="str">
        <f t="shared" si="464"/>
        <v xml:space="preserve">Meter Reading Related; </v>
      </c>
      <c r="B1378" s="256" t="s">
        <v>348</v>
      </c>
      <c r="E1378" s="227" t="s">
        <v>294</v>
      </c>
      <c r="F1378" s="227" t="s">
        <v>102</v>
      </c>
      <c r="G1378" s="227" t="str">
        <f t="shared" si="465"/>
        <v>date</v>
      </c>
      <c r="H1378" s="257" t="str">
        <f t="shared" si="466"/>
        <v/>
      </c>
      <c r="I1378" s="227" t="str">
        <f t="shared" si="467"/>
        <v/>
      </c>
      <c r="J1378" s="227" t="str">
        <f t="shared" si="468"/>
        <v/>
      </c>
      <c r="K1378" s="227" t="str">
        <f t="shared" si="469"/>
        <v/>
      </c>
      <c r="L1378" s="227" t="str">
        <f t="shared" si="470"/>
        <v/>
      </c>
      <c r="M1378" s="227" t="str">
        <f t="shared" si="471"/>
        <v/>
      </c>
    </row>
    <row r="1379" spans="1:13" outlineLevel="1" x14ac:dyDescent="0.25">
      <c r="A1379" s="141" t="str">
        <f t="shared" si="464"/>
        <v xml:space="preserve">Meter Reading Related; </v>
      </c>
      <c r="B1379" s="256" t="s">
        <v>348</v>
      </c>
      <c r="E1379" s="227" t="s">
        <v>239</v>
      </c>
      <c r="F1379" s="227" t="s">
        <v>118</v>
      </c>
      <c r="G1379" s="227" t="str">
        <f t="shared" si="465"/>
        <v>decimal</v>
      </c>
      <c r="H1379" s="227" t="str">
        <f t="shared" si="466"/>
        <v/>
      </c>
      <c r="I1379" s="227" t="str">
        <f t="shared" si="467"/>
        <v/>
      </c>
      <c r="J1379" s="227" t="str">
        <f t="shared" si="468"/>
        <v/>
      </c>
      <c r="K1379" s="227">
        <f t="shared" si="469"/>
        <v>6</v>
      </c>
      <c r="L1379" s="227">
        <f t="shared" si="470"/>
        <v>4</v>
      </c>
      <c r="M1379" s="227" t="str">
        <f t="shared" si="471"/>
        <v/>
      </c>
    </row>
    <row r="1380" spans="1:13" outlineLevel="1" x14ac:dyDescent="0.25">
      <c r="A1380" s="141" t="str">
        <f t="shared" si="464"/>
        <v xml:space="preserve">Meter Reading Related; </v>
      </c>
      <c r="B1380" s="256" t="s">
        <v>348</v>
      </c>
      <c r="E1380" s="227" t="s">
        <v>350</v>
      </c>
      <c r="F1380" s="227" t="s">
        <v>102</v>
      </c>
      <c r="G1380" s="227" t="str">
        <f t="shared" si="465"/>
        <v>string</v>
      </c>
      <c r="H1380" s="227">
        <f t="shared" si="466"/>
        <v>2</v>
      </c>
      <c r="I1380" s="227" t="str">
        <f t="shared" si="467"/>
        <v/>
      </c>
      <c r="J1380" s="227" t="str">
        <f t="shared" si="468"/>
        <v/>
      </c>
      <c r="K1380" s="227" t="str">
        <f t="shared" si="469"/>
        <v/>
      </c>
      <c r="L1380" s="227" t="str">
        <f t="shared" si="470"/>
        <v/>
      </c>
      <c r="M1380" s="227" t="str">
        <f t="shared" si="471"/>
        <v/>
      </c>
    </row>
    <row r="1381" spans="1:13" outlineLevel="1" x14ac:dyDescent="0.25">
      <c r="A1381" s="141" t="str">
        <f t="shared" si="464"/>
        <v xml:space="preserve">Meter Reading Related; </v>
      </c>
      <c r="B1381" s="256" t="s">
        <v>348</v>
      </c>
      <c r="E1381" s="227" t="s">
        <v>351</v>
      </c>
      <c r="F1381" s="227" t="s">
        <v>102</v>
      </c>
      <c r="G1381" s="227" t="str">
        <f t="shared" si="465"/>
        <v>int</v>
      </c>
      <c r="H1381" s="227" t="str">
        <f t="shared" si="466"/>
        <v/>
      </c>
      <c r="I1381" s="227" t="str">
        <f t="shared" si="467"/>
        <v/>
      </c>
      <c r="J1381" s="227" t="str">
        <f t="shared" si="468"/>
        <v/>
      </c>
      <c r="K1381" s="227">
        <f t="shared" si="469"/>
        <v>2</v>
      </c>
      <c r="L1381" s="227" t="str">
        <f t="shared" si="470"/>
        <v/>
      </c>
      <c r="M1381" s="227" t="str">
        <f t="shared" si="471"/>
        <v/>
      </c>
    </row>
    <row r="1382" spans="1:13" outlineLevel="1" x14ac:dyDescent="0.25">
      <c r="A1382" s="141" t="str">
        <f t="shared" si="464"/>
        <v xml:space="preserve">Meter Reading Related; </v>
      </c>
      <c r="B1382" s="256" t="s">
        <v>348</v>
      </c>
      <c r="C1382" s="258" t="s">
        <v>352</v>
      </c>
      <c r="D1382" s="227" t="s">
        <v>183</v>
      </c>
      <c r="E1382" s="227" t="s">
        <v>180</v>
      </c>
      <c r="F1382" s="227" t="s">
        <v>118</v>
      </c>
      <c r="G1382" s="227" t="str">
        <f t="shared" si="465"/>
        <v>string</v>
      </c>
      <c r="H1382" s="227" t="str">
        <f t="shared" si="466"/>
        <v/>
      </c>
      <c r="I1382" s="227">
        <f t="shared" si="467"/>
        <v>15</v>
      </c>
      <c r="J1382" s="227" t="str">
        <f t="shared" si="468"/>
        <v/>
      </c>
      <c r="K1382" s="227" t="str">
        <f t="shared" si="469"/>
        <v/>
      </c>
      <c r="L1382" s="227" t="str">
        <f t="shared" si="470"/>
        <v/>
      </c>
      <c r="M1382" s="227" t="str">
        <f t="shared" si="471"/>
        <v/>
      </c>
    </row>
    <row r="1383" spans="1:13" outlineLevel="1" collapsed="1" x14ac:dyDescent="0.25">
      <c r="A1383" s="141" t="str">
        <f t="shared" si="464"/>
        <v xml:space="preserve">Meter Reading Related; </v>
      </c>
      <c r="B1383" s="256" t="s">
        <v>348</v>
      </c>
      <c r="C1383" s="258"/>
      <c r="E1383" s="227" t="s">
        <v>181</v>
      </c>
      <c r="F1383" s="227" t="s">
        <v>102</v>
      </c>
      <c r="G1383" s="227" t="str">
        <f t="shared" si="465"/>
        <v>string</v>
      </c>
      <c r="H1383" s="227" t="str">
        <f t="shared" si="466"/>
        <v/>
      </c>
      <c r="I1383" s="227">
        <f t="shared" si="467"/>
        <v>9</v>
      </c>
      <c r="J1383" s="227" t="str">
        <f t="shared" si="468"/>
        <v/>
      </c>
      <c r="K1383" s="227" t="str">
        <f t="shared" si="469"/>
        <v/>
      </c>
      <c r="L1383" s="227" t="str">
        <f t="shared" si="470"/>
        <v/>
      </c>
      <c r="M1383" s="227" t="str">
        <f t="shared" si="471"/>
        <v/>
      </c>
    </row>
    <row r="1384" spans="1:13" outlineLevel="1" x14ac:dyDescent="0.25">
      <c r="A1384" s="141" t="str">
        <f t="shared" si="464"/>
        <v xml:space="preserve">Meter Reading Related; </v>
      </c>
      <c r="B1384" s="256" t="s">
        <v>348</v>
      </c>
      <c r="C1384" s="258" t="s">
        <v>353</v>
      </c>
      <c r="D1384" s="227" t="s">
        <v>183</v>
      </c>
      <c r="E1384" s="227" t="s">
        <v>343</v>
      </c>
      <c r="F1384" s="227" t="s">
        <v>102</v>
      </c>
      <c r="G1384" s="227" t="str">
        <f t="shared" si="465"/>
        <v>int</v>
      </c>
      <c r="H1384" s="227" t="str">
        <f t="shared" si="466"/>
        <v/>
      </c>
      <c r="I1384" s="227" t="str">
        <f t="shared" si="467"/>
        <v/>
      </c>
      <c r="J1384" s="227" t="str">
        <f t="shared" si="468"/>
        <v/>
      </c>
      <c r="K1384" s="227">
        <f t="shared" si="469"/>
        <v>4</v>
      </c>
      <c r="L1384" s="227" t="str">
        <f t="shared" si="470"/>
        <v/>
      </c>
      <c r="M1384" s="227" t="str">
        <f t="shared" si="471"/>
        <v/>
      </c>
    </row>
    <row r="1385" spans="1:13" outlineLevel="1" x14ac:dyDescent="0.25">
      <c r="A1385" s="141" t="str">
        <f t="shared" si="464"/>
        <v xml:space="preserve">Meter Reading Related; </v>
      </c>
      <c r="B1385" s="256" t="s">
        <v>348</v>
      </c>
      <c r="C1385" s="258"/>
      <c r="E1385" s="227" t="s">
        <v>187</v>
      </c>
      <c r="F1385" s="227" t="s">
        <v>102</v>
      </c>
      <c r="G1385" s="227" t="str">
        <f t="shared" si="465"/>
        <v>string</v>
      </c>
      <c r="H1385" s="227">
        <f t="shared" si="466"/>
        <v>2</v>
      </c>
      <c r="I1385" s="227" t="str">
        <f t="shared" si="467"/>
        <v/>
      </c>
      <c r="J1385" s="227" t="str">
        <f t="shared" si="468"/>
        <v/>
      </c>
      <c r="K1385" s="227" t="str">
        <f t="shared" si="469"/>
        <v/>
      </c>
      <c r="L1385" s="227" t="str">
        <f t="shared" si="470"/>
        <v/>
      </c>
      <c r="M1385" s="227" t="str">
        <f t="shared" si="471"/>
        <v/>
      </c>
    </row>
    <row r="1386" spans="1:13" outlineLevel="1" x14ac:dyDescent="0.25">
      <c r="A1386" s="141" t="str">
        <f t="shared" si="464"/>
        <v xml:space="preserve">Meter Reading Related; </v>
      </c>
      <c r="B1386" s="256" t="s">
        <v>348</v>
      </c>
      <c r="C1386" s="258"/>
      <c r="E1386" s="227" t="s">
        <v>309</v>
      </c>
      <c r="F1386" s="227" t="s">
        <v>102</v>
      </c>
      <c r="G1386" s="227" t="str">
        <f t="shared" si="465"/>
        <v>string</v>
      </c>
      <c r="H1386" s="227" t="str">
        <f t="shared" si="466"/>
        <v/>
      </c>
      <c r="I1386" s="227">
        <f t="shared" si="467"/>
        <v>3</v>
      </c>
      <c r="J1386" s="227" t="str">
        <f t="shared" si="468"/>
        <v/>
      </c>
      <c r="K1386" s="227" t="str">
        <f t="shared" si="469"/>
        <v/>
      </c>
      <c r="L1386" s="227" t="str">
        <f t="shared" si="470"/>
        <v/>
      </c>
      <c r="M1386" s="227" t="str">
        <f t="shared" si="471"/>
        <v/>
      </c>
    </row>
    <row r="1387" spans="1:13" outlineLevel="1" x14ac:dyDescent="0.25">
      <c r="A1387" s="141" t="str">
        <f t="shared" si="464"/>
        <v xml:space="preserve">Meter Reading Related; </v>
      </c>
      <c r="B1387" s="256" t="s">
        <v>348</v>
      </c>
      <c r="C1387" s="258" t="s">
        <v>354</v>
      </c>
      <c r="D1387" s="227" t="s">
        <v>183</v>
      </c>
      <c r="E1387" s="227" t="s">
        <v>355</v>
      </c>
      <c r="F1387" s="227" t="s">
        <v>102</v>
      </c>
      <c r="G1387" s="227" t="str">
        <f t="shared" si="465"/>
        <v>decimal</v>
      </c>
      <c r="H1387" s="227" t="str">
        <f t="shared" si="466"/>
        <v/>
      </c>
      <c r="I1387" s="227" t="str">
        <f t="shared" si="467"/>
        <v/>
      </c>
      <c r="J1387" s="227" t="str">
        <f t="shared" si="468"/>
        <v/>
      </c>
      <c r="K1387" s="227">
        <f t="shared" si="469"/>
        <v>9</v>
      </c>
      <c r="L1387" s="227">
        <f t="shared" si="470"/>
        <v>3</v>
      </c>
      <c r="M1387" s="227" t="str">
        <f t="shared" si="471"/>
        <v/>
      </c>
    </row>
    <row r="1388" spans="1:13" outlineLevel="1" collapsed="1" x14ac:dyDescent="0.25">
      <c r="A1388" s="141" t="str">
        <f t="shared" si="464"/>
        <v xml:space="preserve">Meter Reading Related; </v>
      </c>
      <c r="B1388" s="256" t="s">
        <v>348</v>
      </c>
      <c r="E1388" s="227" t="s">
        <v>356</v>
      </c>
      <c r="F1388" s="227" t="s">
        <v>102</v>
      </c>
      <c r="G1388" s="227" t="str">
        <f t="shared" si="465"/>
        <v>dateTime</v>
      </c>
      <c r="H1388" s="227" t="str">
        <f t="shared" si="466"/>
        <v/>
      </c>
      <c r="I1388" s="227" t="str">
        <f t="shared" si="467"/>
        <v/>
      </c>
      <c r="J1388" s="227" t="str">
        <f t="shared" si="468"/>
        <v/>
      </c>
      <c r="K1388" s="227" t="str">
        <f t="shared" si="469"/>
        <v/>
      </c>
      <c r="L1388" s="227" t="str">
        <f t="shared" si="470"/>
        <v/>
      </c>
      <c r="M1388" s="227" t="str">
        <f t="shared" si="471"/>
        <v/>
      </c>
    </row>
    <row r="1389" spans="1:13" outlineLevel="1" x14ac:dyDescent="0.25">
      <c r="A1389" s="141" t="str">
        <f t="shared" si="464"/>
        <v xml:space="preserve">Meter Reading Related; </v>
      </c>
      <c r="B1389" s="256" t="s">
        <v>348</v>
      </c>
      <c r="E1389" s="227" t="s">
        <v>357</v>
      </c>
      <c r="F1389" s="227" t="s">
        <v>102</v>
      </c>
      <c r="G1389" s="227" t="str">
        <f t="shared" si="465"/>
        <v>string</v>
      </c>
      <c r="H1389" s="227" t="str">
        <f t="shared" si="466"/>
        <v/>
      </c>
      <c r="I1389" s="227">
        <f t="shared" si="467"/>
        <v>4</v>
      </c>
      <c r="J1389" s="227" t="str">
        <f t="shared" si="468"/>
        <v/>
      </c>
      <c r="K1389" s="227" t="str">
        <f t="shared" si="469"/>
        <v/>
      </c>
      <c r="L1389" s="227" t="str">
        <f t="shared" si="470"/>
        <v/>
      </c>
      <c r="M1389" s="227" t="str">
        <f t="shared" si="471"/>
        <v/>
      </c>
    </row>
    <row r="1390" spans="1:13" outlineLevel="1" x14ac:dyDescent="0.25">
      <c r="A1390" s="141" t="str">
        <f t="shared" si="464"/>
        <v xml:space="preserve">Meter Reading Related; </v>
      </c>
      <c r="B1390" s="256" t="s">
        <v>348</v>
      </c>
      <c r="E1390" s="227" t="s">
        <v>358</v>
      </c>
      <c r="F1390" s="227" t="s">
        <v>118</v>
      </c>
      <c r="G1390" s="227" t="str">
        <f t="shared" si="465"/>
        <v>decimal</v>
      </c>
      <c r="H1390" s="227" t="str">
        <f t="shared" si="466"/>
        <v/>
      </c>
      <c r="I1390" s="227" t="str">
        <f t="shared" si="467"/>
        <v/>
      </c>
      <c r="J1390" s="227" t="str">
        <f t="shared" si="468"/>
        <v/>
      </c>
      <c r="K1390" s="227">
        <f t="shared" si="469"/>
        <v>9</v>
      </c>
      <c r="L1390" s="227">
        <f t="shared" si="470"/>
        <v>3</v>
      </c>
      <c r="M1390" s="227" t="str">
        <f t="shared" si="471"/>
        <v/>
      </c>
    </row>
    <row r="1391" spans="1:13" outlineLevel="1" x14ac:dyDescent="0.25">
      <c r="A1391" s="141" t="str">
        <f t="shared" ref="A1391:A1414" si="472">IF(B1391="","",VLOOKUP(B1391,mapping_result,2,FALSE))</f>
        <v xml:space="preserve">Meter Reading Related; </v>
      </c>
      <c r="B1391" s="256" t="s">
        <v>348</v>
      </c>
      <c r="C1391" s="141" t="s">
        <v>359</v>
      </c>
      <c r="D1391" s="227" t="s">
        <v>102</v>
      </c>
      <c r="E1391" s="227" t="s">
        <v>360</v>
      </c>
      <c r="F1391" s="227" t="s">
        <v>102</v>
      </c>
      <c r="G1391" s="227" t="str">
        <f t="shared" si="465"/>
        <v>int</v>
      </c>
      <c r="H1391" s="227" t="str">
        <f t="shared" si="466"/>
        <v/>
      </c>
      <c r="I1391" s="227" t="str">
        <f t="shared" si="467"/>
        <v/>
      </c>
      <c r="J1391" s="227" t="str">
        <f t="shared" si="468"/>
        <v/>
      </c>
      <c r="K1391" s="227">
        <f t="shared" si="469"/>
        <v>6</v>
      </c>
      <c r="L1391" s="227" t="str">
        <f t="shared" si="470"/>
        <v/>
      </c>
      <c r="M1391" s="227" t="str">
        <f t="shared" si="471"/>
        <v/>
      </c>
    </row>
    <row r="1392" spans="1:13" outlineLevel="1" x14ac:dyDescent="0.25">
      <c r="A1392" s="141" t="str">
        <f t="shared" si="472"/>
        <v xml:space="preserve">Meter Reading Related; </v>
      </c>
      <c r="B1392" s="256" t="s">
        <v>348</v>
      </c>
      <c r="E1392" s="227" t="s">
        <v>361</v>
      </c>
      <c r="F1392" s="227" t="s">
        <v>102</v>
      </c>
      <c r="G1392" s="227" t="str">
        <f t="shared" si="465"/>
        <v>int</v>
      </c>
      <c r="H1392" s="227" t="str">
        <f t="shared" si="466"/>
        <v/>
      </c>
      <c r="I1392" s="227" t="str">
        <f t="shared" si="467"/>
        <v/>
      </c>
      <c r="J1392" s="227" t="str">
        <f t="shared" si="468"/>
        <v/>
      </c>
      <c r="K1392" s="227">
        <f t="shared" si="469"/>
        <v>6</v>
      </c>
      <c r="L1392" s="227" t="str">
        <f t="shared" si="470"/>
        <v/>
      </c>
      <c r="M1392" s="227" t="str">
        <f t="shared" si="471"/>
        <v/>
      </c>
    </row>
    <row r="1393" spans="1:13" x14ac:dyDescent="0.25">
      <c r="A1393" s="141" t="str">
        <f t="shared" si="472"/>
        <v xml:space="preserve">Meter Reading Related; </v>
      </c>
      <c r="B1393" s="260" t="s">
        <v>362</v>
      </c>
      <c r="C1393" s="261" t="str">
        <f>VLOOKUP($B1393,MMnames,2,FALSE)</f>
        <v>Export Interval Meter Daily Readings</v>
      </c>
      <c r="D1393" s="262"/>
      <c r="E1393" s="262"/>
      <c r="F1393" s="263"/>
      <c r="G1393" s="263"/>
      <c r="H1393" s="263"/>
      <c r="I1393" s="263"/>
      <c r="J1393" s="263"/>
      <c r="K1393" s="263"/>
      <c r="L1393" s="263"/>
      <c r="M1393" s="263"/>
    </row>
    <row r="1394" spans="1:13" outlineLevel="1" x14ac:dyDescent="0.25">
      <c r="A1394" s="141" t="str">
        <f t="shared" si="472"/>
        <v xml:space="preserve">Meter Reading Related; </v>
      </c>
      <c r="B1394" s="256" t="s">
        <v>362</v>
      </c>
      <c r="C1394" s="141" t="s">
        <v>349</v>
      </c>
      <c r="D1394" s="227" t="s">
        <v>183</v>
      </c>
      <c r="E1394" s="227" t="s">
        <v>110</v>
      </c>
      <c r="F1394" s="227" t="s">
        <v>102</v>
      </c>
      <c r="G1394" s="227" t="str">
        <f>VLOOKUP(E1394,DI_schema,2,FALSE)</f>
        <v>string</v>
      </c>
      <c r="H1394" s="227">
        <f t="shared" ref="H1394:H1411" si="473">VLOOKUP($E1394,DI_schema,3,FALSE)</f>
        <v>11</v>
      </c>
      <c r="I1394" s="227" t="str">
        <f t="shared" ref="I1394:I1411" si="474">VLOOKUP($E1394,DI_schema,4,FALSE)</f>
        <v/>
      </c>
      <c r="J1394" s="227" t="str">
        <f>VLOOKUP($E1394,DI_schema,5,FALSE)</f>
        <v/>
      </c>
      <c r="K1394" s="227" t="str">
        <f>VLOOKUP($E1394,DI_schema,6,FALSE)</f>
        <v/>
      </c>
      <c r="L1394" s="227" t="str">
        <f>VLOOKUP($E1394,DI_schema,7,FALSE)</f>
        <v/>
      </c>
      <c r="M1394" s="227" t="str">
        <f t="shared" ref="M1394:M1411" si="475">IF(LEN(VLOOKUP($E1394,DI_schema,8,FALSE))&gt;0,"Yes","")</f>
        <v/>
      </c>
    </row>
    <row r="1395" spans="1:13" outlineLevel="1" x14ac:dyDescent="0.25">
      <c r="A1395" s="141" t="str">
        <f t="shared" si="472"/>
        <v xml:space="preserve">Meter Reading Related; </v>
      </c>
      <c r="B1395" s="256" t="s">
        <v>362</v>
      </c>
      <c r="E1395" s="227" t="s">
        <v>294</v>
      </c>
      <c r="F1395" s="227" t="s">
        <v>102</v>
      </c>
      <c r="G1395" s="227" t="str">
        <f>VLOOKUP(E1395,DI_schema,2,FALSE)</f>
        <v>date</v>
      </c>
      <c r="H1395" s="257" t="str">
        <f t="shared" si="473"/>
        <v/>
      </c>
      <c r="I1395" s="227" t="str">
        <f t="shared" si="474"/>
        <v/>
      </c>
      <c r="J1395" s="227" t="str">
        <f>VLOOKUP($E1395,DI_schema,5,FALSE)</f>
        <v/>
      </c>
      <c r="K1395" s="227" t="str">
        <f>VLOOKUP($E1395,DI_schema,6,FALSE)</f>
        <v/>
      </c>
      <c r="L1395" s="227" t="str">
        <f>VLOOKUP($E1395,DI_schema,7,FALSE)</f>
        <v/>
      </c>
      <c r="M1395" s="227" t="str">
        <f t="shared" si="475"/>
        <v/>
      </c>
    </row>
    <row r="1396" spans="1:13" outlineLevel="1" x14ac:dyDescent="0.25">
      <c r="A1396" s="141" t="str">
        <f t="shared" si="472"/>
        <v xml:space="preserve">Meter Reading Related; </v>
      </c>
      <c r="B1396" s="256" t="s">
        <v>362</v>
      </c>
      <c r="E1396" s="227" t="s">
        <v>239</v>
      </c>
      <c r="F1396" s="227" t="s">
        <v>118</v>
      </c>
      <c r="G1396" s="227" t="str">
        <f>VLOOKUP(E1396,DI_schema,2,FALSE)</f>
        <v>decimal</v>
      </c>
      <c r="H1396" s="227" t="str">
        <f t="shared" si="473"/>
        <v/>
      </c>
      <c r="I1396" s="227" t="str">
        <f t="shared" si="474"/>
        <v/>
      </c>
      <c r="J1396" s="227" t="str">
        <f>VLOOKUP($E1396,DI_schema,5,FALSE)</f>
        <v/>
      </c>
      <c r="K1396" s="227">
        <f>VLOOKUP($E1396,DI_schema,6,FALSE)</f>
        <v>6</v>
      </c>
      <c r="L1396" s="227">
        <f>VLOOKUP($E1396,DI_schema,7,FALSE)</f>
        <v>4</v>
      </c>
      <c r="M1396" s="227" t="str">
        <f t="shared" si="475"/>
        <v/>
      </c>
    </row>
    <row r="1397" spans="1:13" outlineLevel="1" collapsed="1" x14ac:dyDescent="0.25">
      <c r="A1397" s="141" t="str">
        <f t="shared" si="472"/>
        <v xml:space="preserve">Meter Reading Related; </v>
      </c>
      <c r="B1397" s="256" t="s">
        <v>362</v>
      </c>
      <c r="E1397" s="227" t="s">
        <v>363</v>
      </c>
      <c r="F1397" s="227" t="s">
        <v>118</v>
      </c>
      <c r="G1397" s="227" t="s">
        <v>135</v>
      </c>
      <c r="H1397" s="227" t="str">
        <f t="shared" si="473"/>
        <v/>
      </c>
      <c r="I1397" s="227">
        <f t="shared" si="474"/>
        <v>9</v>
      </c>
      <c r="M1397" s="227" t="str">
        <f t="shared" si="475"/>
        <v/>
      </c>
    </row>
    <row r="1398" spans="1:13" outlineLevel="1" x14ac:dyDescent="0.25">
      <c r="A1398" s="141" t="str">
        <f t="shared" si="472"/>
        <v xml:space="preserve">Meter Reading Related; </v>
      </c>
      <c r="B1398" s="256" t="s">
        <v>362</v>
      </c>
      <c r="E1398" s="227" t="s">
        <v>364</v>
      </c>
      <c r="F1398" s="227" t="s">
        <v>118</v>
      </c>
      <c r="G1398" s="227" t="str">
        <f>VLOOKUP($E1398,DI_schema,2,FALSE)</f>
        <v>string</v>
      </c>
      <c r="H1398" s="227">
        <f t="shared" si="473"/>
        <v>4</v>
      </c>
      <c r="I1398" s="227" t="str">
        <f t="shared" si="474"/>
        <v/>
      </c>
      <c r="J1398" s="227" t="str">
        <f t="shared" ref="J1398:J1411" si="476">VLOOKUP($E1398,DI_schema,5,FALSE)</f>
        <v/>
      </c>
      <c r="K1398" s="227" t="str">
        <f t="shared" ref="K1398:K1411" si="477">VLOOKUP($E1398,DI_schema,6,FALSE)</f>
        <v/>
      </c>
      <c r="L1398" s="227" t="str">
        <f t="shared" ref="L1398:L1411" si="478">VLOOKUP($E1398,DI_schema,7,FALSE)</f>
        <v/>
      </c>
      <c r="M1398" s="227" t="str">
        <f t="shared" si="475"/>
        <v>Yes</v>
      </c>
    </row>
    <row r="1399" spans="1:13" outlineLevel="1" x14ac:dyDescent="0.25">
      <c r="A1399" s="141" t="str">
        <f t="shared" si="472"/>
        <v xml:space="preserve">Meter Reading Related; </v>
      </c>
      <c r="B1399" s="256" t="s">
        <v>362</v>
      </c>
      <c r="E1399" s="227" t="s">
        <v>350</v>
      </c>
      <c r="F1399" s="227" t="s">
        <v>102</v>
      </c>
      <c r="G1399" s="227" t="str">
        <f t="shared" ref="G1399:G1411" si="479">VLOOKUP(E1399,DI_schema,2,FALSE)</f>
        <v>string</v>
      </c>
      <c r="H1399" s="227">
        <f t="shared" si="473"/>
        <v>2</v>
      </c>
      <c r="I1399" s="227" t="str">
        <f t="shared" si="474"/>
        <v/>
      </c>
      <c r="J1399" s="227" t="str">
        <f t="shared" si="476"/>
        <v/>
      </c>
      <c r="K1399" s="227" t="str">
        <f t="shared" si="477"/>
        <v/>
      </c>
      <c r="L1399" s="227" t="str">
        <f t="shared" si="478"/>
        <v/>
      </c>
      <c r="M1399" s="227" t="str">
        <f t="shared" si="475"/>
        <v/>
      </c>
    </row>
    <row r="1400" spans="1:13" outlineLevel="1" x14ac:dyDescent="0.25">
      <c r="A1400" s="141" t="str">
        <f t="shared" si="472"/>
        <v xml:space="preserve">Meter Reading Related; </v>
      </c>
      <c r="B1400" s="256" t="s">
        <v>362</v>
      </c>
      <c r="E1400" s="227" t="s">
        <v>351</v>
      </c>
      <c r="F1400" s="227" t="s">
        <v>102</v>
      </c>
      <c r="G1400" s="227" t="str">
        <f t="shared" si="479"/>
        <v>int</v>
      </c>
      <c r="H1400" s="227" t="str">
        <f t="shared" si="473"/>
        <v/>
      </c>
      <c r="I1400" s="227" t="str">
        <f t="shared" si="474"/>
        <v/>
      </c>
      <c r="J1400" s="227" t="str">
        <f t="shared" si="476"/>
        <v/>
      </c>
      <c r="K1400" s="227">
        <f t="shared" si="477"/>
        <v>2</v>
      </c>
      <c r="L1400" s="227" t="str">
        <f t="shared" si="478"/>
        <v/>
      </c>
      <c r="M1400" s="227" t="str">
        <f t="shared" si="475"/>
        <v/>
      </c>
    </row>
    <row r="1401" spans="1:13" outlineLevel="1" x14ac:dyDescent="0.25">
      <c r="A1401" s="141" t="str">
        <f t="shared" si="472"/>
        <v xml:space="preserve">Meter Reading Related; </v>
      </c>
      <c r="B1401" s="256" t="s">
        <v>362</v>
      </c>
      <c r="C1401" s="258" t="s">
        <v>352</v>
      </c>
      <c r="D1401" s="227" t="s">
        <v>183</v>
      </c>
      <c r="E1401" s="227" t="s">
        <v>180</v>
      </c>
      <c r="F1401" s="227" t="s">
        <v>118</v>
      </c>
      <c r="G1401" s="227" t="str">
        <f t="shared" si="479"/>
        <v>string</v>
      </c>
      <c r="H1401" s="227" t="str">
        <f t="shared" si="473"/>
        <v/>
      </c>
      <c r="I1401" s="227">
        <f t="shared" si="474"/>
        <v>15</v>
      </c>
      <c r="J1401" s="227" t="str">
        <f t="shared" si="476"/>
        <v/>
      </c>
      <c r="K1401" s="227" t="str">
        <f t="shared" si="477"/>
        <v/>
      </c>
      <c r="L1401" s="227" t="str">
        <f t="shared" si="478"/>
        <v/>
      </c>
      <c r="M1401" s="227" t="str">
        <f t="shared" si="475"/>
        <v/>
      </c>
    </row>
    <row r="1402" spans="1:13" outlineLevel="1" x14ac:dyDescent="0.25">
      <c r="A1402" s="141" t="str">
        <f t="shared" si="472"/>
        <v xml:space="preserve">Meter Reading Related; </v>
      </c>
      <c r="B1402" s="256" t="s">
        <v>362</v>
      </c>
      <c r="C1402" s="258"/>
      <c r="E1402" s="227" t="s">
        <v>181</v>
      </c>
      <c r="F1402" s="227" t="s">
        <v>102</v>
      </c>
      <c r="G1402" s="227" t="str">
        <f t="shared" si="479"/>
        <v>string</v>
      </c>
      <c r="H1402" s="227" t="str">
        <f t="shared" si="473"/>
        <v/>
      </c>
      <c r="I1402" s="227">
        <f t="shared" si="474"/>
        <v>9</v>
      </c>
      <c r="J1402" s="227" t="str">
        <f t="shared" si="476"/>
        <v/>
      </c>
      <c r="K1402" s="227" t="str">
        <f t="shared" si="477"/>
        <v/>
      </c>
      <c r="L1402" s="227" t="str">
        <f t="shared" si="478"/>
        <v/>
      </c>
      <c r="M1402" s="227" t="str">
        <f t="shared" si="475"/>
        <v/>
      </c>
    </row>
    <row r="1403" spans="1:13" outlineLevel="1" x14ac:dyDescent="0.25">
      <c r="A1403" s="141" t="str">
        <f t="shared" si="472"/>
        <v xml:space="preserve">Meter Reading Related; </v>
      </c>
      <c r="B1403" s="256" t="s">
        <v>362</v>
      </c>
      <c r="C1403" s="258" t="s">
        <v>365</v>
      </c>
      <c r="D1403" s="227" t="s">
        <v>183</v>
      </c>
      <c r="E1403" s="227" t="s">
        <v>343</v>
      </c>
      <c r="F1403" s="227" t="s">
        <v>102</v>
      </c>
      <c r="G1403" s="227" t="str">
        <f t="shared" si="479"/>
        <v>int</v>
      </c>
      <c r="H1403" s="227" t="str">
        <f t="shared" si="473"/>
        <v/>
      </c>
      <c r="I1403" s="227" t="str">
        <f t="shared" si="474"/>
        <v/>
      </c>
      <c r="J1403" s="227" t="str">
        <f t="shared" si="476"/>
        <v/>
      </c>
      <c r="K1403" s="227">
        <f t="shared" si="477"/>
        <v>4</v>
      </c>
      <c r="L1403" s="227" t="str">
        <f t="shared" si="478"/>
        <v/>
      </c>
      <c r="M1403" s="227" t="str">
        <f t="shared" si="475"/>
        <v/>
      </c>
    </row>
    <row r="1404" spans="1:13" outlineLevel="1" x14ac:dyDescent="0.25">
      <c r="A1404" s="141" t="str">
        <f t="shared" si="472"/>
        <v xml:space="preserve">Meter Reading Related; </v>
      </c>
      <c r="B1404" s="256" t="s">
        <v>362</v>
      </c>
      <c r="C1404" s="258"/>
      <c r="E1404" s="227" t="s">
        <v>187</v>
      </c>
      <c r="F1404" s="227" t="s">
        <v>102</v>
      </c>
      <c r="G1404" s="227" t="str">
        <f t="shared" si="479"/>
        <v>string</v>
      </c>
      <c r="H1404" s="227">
        <f t="shared" si="473"/>
        <v>2</v>
      </c>
      <c r="I1404" s="227" t="str">
        <f t="shared" si="474"/>
        <v/>
      </c>
      <c r="J1404" s="227" t="str">
        <f t="shared" si="476"/>
        <v/>
      </c>
      <c r="K1404" s="227" t="str">
        <f t="shared" si="477"/>
        <v/>
      </c>
      <c r="L1404" s="227" t="str">
        <f t="shared" si="478"/>
        <v/>
      </c>
      <c r="M1404" s="227" t="str">
        <f t="shared" si="475"/>
        <v/>
      </c>
    </row>
    <row r="1405" spans="1:13" outlineLevel="1" x14ac:dyDescent="0.25">
      <c r="A1405" s="141" t="str">
        <f t="shared" si="472"/>
        <v xml:space="preserve">Meter Reading Related; </v>
      </c>
      <c r="B1405" s="256" t="s">
        <v>362</v>
      </c>
      <c r="C1405" s="258"/>
      <c r="E1405" s="227" t="s">
        <v>309</v>
      </c>
      <c r="F1405" s="227" t="s">
        <v>102</v>
      </c>
      <c r="G1405" s="227" t="str">
        <f t="shared" si="479"/>
        <v>string</v>
      </c>
      <c r="H1405" s="227" t="str">
        <f t="shared" si="473"/>
        <v/>
      </c>
      <c r="I1405" s="227">
        <f t="shared" si="474"/>
        <v>3</v>
      </c>
      <c r="J1405" s="227" t="str">
        <f t="shared" si="476"/>
        <v/>
      </c>
      <c r="K1405" s="227" t="str">
        <f t="shared" si="477"/>
        <v/>
      </c>
      <c r="L1405" s="227" t="str">
        <f t="shared" si="478"/>
        <v/>
      </c>
      <c r="M1405" s="227" t="str">
        <f t="shared" si="475"/>
        <v/>
      </c>
    </row>
    <row r="1406" spans="1:13" outlineLevel="1" x14ac:dyDescent="0.25">
      <c r="A1406" s="141" t="str">
        <f t="shared" si="472"/>
        <v xml:space="preserve">Meter Reading Related; </v>
      </c>
      <c r="B1406" s="256" t="s">
        <v>362</v>
      </c>
      <c r="C1406" s="258" t="s">
        <v>366</v>
      </c>
      <c r="D1406" s="227" t="s">
        <v>183</v>
      </c>
      <c r="E1406" s="227" t="s">
        <v>355</v>
      </c>
      <c r="F1406" s="227" t="s">
        <v>102</v>
      </c>
      <c r="G1406" s="227" t="str">
        <f t="shared" si="479"/>
        <v>decimal</v>
      </c>
      <c r="H1406" s="227" t="str">
        <f t="shared" si="473"/>
        <v/>
      </c>
      <c r="I1406" s="227" t="str">
        <f t="shared" si="474"/>
        <v/>
      </c>
      <c r="J1406" s="227" t="str">
        <f t="shared" si="476"/>
        <v/>
      </c>
      <c r="K1406" s="227">
        <f t="shared" si="477"/>
        <v>9</v>
      </c>
      <c r="L1406" s="227">
        <f t="shared" si="478"/>
        <v>3</v>
      </c>
      <c r="M1406" s="227" t="str">
        <f t="shared" si="475"/>
        <v/>
      </c>
    </row>
    <row r="1407" spans="1:13" outlineLevel="1" x14ac:dyDescent="0.25">
      <c r="A1407" s="141" t="str">
        <f t="shared" si="472"/>
        <v xml:space="preserve">Meter Reading Related; </v>
      </c>
      <c r="B1407" s="256" t="s">
        <v>362</v>
      </c>
      <c r="E1407" s="227" t="s">
        <v>356</v>
      </c>
      <c r="F1407" s="227" t="s">
        <v>102</v>
      </c>
      <c r="G1407" s="227" t="str">
        <f t="shared" si="479"/>
        <v>dateTime</v>
      </c>
      <c r="H1407" s="227" t="str">
        <f t="shared" si="473"/>
        <v/>
      </c>
      <c r="I1407" s="227" t="str">
        <f t="shared" si="474"/>
        <v/>
      </c>
      <c r="J1407" s="227" t="str">
        <f t="shared" si="476"/>
        <v/>
      </c>
      <c r="K1407" s="227" t="str">
        <f t="shared" si="477"/>
        <v/>
      </c>
      <c r="L1407" s="227" t="str">
        <f t="shared" si="478"/>
        <v/>
      </c>
      <c r="M1407" s="227" t="str">
        <f t="shared" si="475"/>
        <v/>
      </c>
    </row>
    <row r="1408" spans="1:13" outlineLevel="1" collapsed="1" x14ac:dyDescent="0.25">
      <c r="A1408" s="141" t="str">
        <f t="shared" si="472"/>
        <v xml:space="preserve">Meter Reading Related; </v>
      </c>
      <c r="B1408" s="256" t="s">
        <v>362</v>
      </c>
      <c r="E1408" s="227" t="s">
        <v>357</v>
      </c>
      <c r="F1408" s="227" t="s">
        <v>102</v>
      </c>
      <c r="G1408" s="227" t="str">
        <f t="shared" si="479"/>
        <v>string</v>
      </c>
      <c r="H1408" s="227" t="str">
        <f t="shared" si="473"/>
        <v/>
      </c>
      <c r="I1408" s="227">
        <f t="shared" si="474"/>
        <v>4</v>
      </c>
      <c r="J1408" s="227" t="str">
        <f t="shared" si="476"/>
        <v/>
      </c>
      <c r="K1408" s="227" t="str">
        <f t="shared" si="477"/>
        <v/>
      </c>
      <c r="L1408" s="227" t="str">
        <f t="shared" si="478"/>
        <v/>
      </c>
      <c r="M1408" s="227" t="str">
        <f t="shared" si="475"/>
        <v/>
      </c>
    </row>
    <row r="1409" spans="1:13" outlineLevel="1" x14ac:dyDescent="0.25">
      <c r="A1409" s="141" t="str">
        <f t="shared" si="472"/>
        <v xml:space="preserve">Meter Reading Related; </v>
      </c>
      <c r="B1409" s="256" t="s">
        <v>362</v>
      </c>
      <c r="E1409" s="227" t="s">
        <v>358</v>
      </c>
      <c r="F1409" s="227" t="s">
        <v>118</v>
      </c>
      <c r="G1409" s="227" t="str">
        <f t="shared" si="479"/>
        <v>decimal</v>
      </c>
      <c r="H1409" s="227" t="str">
        <f t="shared" si="473"/>
        <v/>
      </c>
      <c r="I1409" s="227" t="str">
        <f t="shared" si="474"/>
        <v/>
      </c>
      <c r="J1409" s="227" t="str">
        <f t="shared" si="476"/>
        <v/>
      </c>
      <c r="K1409" s="227">
        <f t="shared" si="477"/>
        <v>9</v>
      </c>
      <c r="L1409" s="227">
        <f t="shared" si="478"/>
        <v>3</v>
      </c>
      <c r="M1409" s="227" t="str">
        <f t="shared" si="475"/>
        <v/>
      </c>
    </row>
    <row r="1410" spans="1:13" outlineLevel="1" x14ac:dyDescent="0.25">
      <c r="A1410" s="141" t="str">
        <f t="shared" si="472"/>
        <v xml:space="preserve">Meter Reading Related; </v>
      </c>
      <c r="B1410" s="256" t="s">
        <v>362</v>
      </c>
      <c r="C1410" s="141" t="s">
        <v>359</v>
      </c>
      <c r="D1410" s="227" t="s">
        <v>102</v>
      </c>
      <c r="E1410" s="227" t="s">
        <v>360</v>
      </c>
      <c r="F1410" s="227" t="s">
        <v>102</v>
      </c>
      <c r="G1410" s="227" t="str">
        <f t="shared" si="479"/>
        <v>int</v>
      </c>
      <c r="H1410" s="227" t="str">
        <f t="shared" si="473"/>
        <v/>
      </c>
      <c r="I1410" s="227" t="str">
        <f t="shared" si="474"/>
        <v/>
      </c>
      <c r="J1410" s="227" t="str">
        <f t="shared" si="476"/>
        <v/>
      </c>
      <c r="K1410" s="227">
        <f t="shared" si="477"/>
        <v>6</v>
      </c>
      <c r="L1410" s="227" t="str">
        <f t="shared" si="478"/>
        <v/>
      </c>
      <c r="M1410" s="227" t="str">
        <f t="shared" si="475"/>
        <v/>
      </c>
    </row>
    <row r="1411" spans="1:13" outlineLevel="1" x14ac:dyDescent="0.25">
      <c r="A1411" s="141" t="str">
        <f t="shared" si="472"/>
        <v xml:space="preserve">Meter Reading Related; </v>
      </c>
      <c r="B1411" s="256" t="s">
        <v>362</v>
      </c>
      <c r="E1411" s="227" t="s">
        <v>361</v>
      </c>
      <c r="F1411" s="227" t="s">
        <v>102</v>
      </c>
      <c r="G1411" s="227" t="str">
        <f t="shared" si="479"/>
        <v>int</v>
      </c>
      <c r="H1411" s="227" t="str">
        <f t="shared" si="473"/>
        <v/>
      </c>
      <c r="I1411" s="227" t="str">
        <f t="shared" si="474"/>
        <v/>
      </c>
      <c r="J1411" s="227" t="str">
        <f t="shared" si="476"/>
        <v/>
      </c>
      <c r="K1411" s="227">
        <f t="shared" si="477"/>
        <v>6</v>
      </c>
      <c r="L1411" s="227" t="str">
        <f t="shared" si="478"/>
        <v/>
      </c>
      <c r="M1411" s="227" t="str">
        <f t="shared" si="475"/>
        <v/>
      </c>
    </row>
    <row r="1412" spans="1:13" s="272" customFormat="1" x14ac:dyDescent="0.25">
      <c r="A1412" s="141"/>
      <c r="B1412" s="260" t="s">
        <v>367</v>
      </c>
      <c r="C1412" s="261" t="s">
        <v>368</v>
      </c>
      <c r="D1412" s="269"/>
      <c r="E1412" s="270"/>
      <c r="F1412" s="271"/>
      <c r="G1412" s="271"/>
      <c r="H1412" s="271"/>
      <c r="I1412" s="271"/>
      <c r="J1412" s="271"/>
      <c r="K1412" s="271"/>
      <c r="L1412" s="271"/>
      <c r="M1412" s="271"/>
    </row>
    <row r="1413" spans="1:13" s="272" customFormat="1" outlineLevel="1" x14ac:dyDescent="0.25">
      <c r="A1413" s="141" t="e">
        <f t="shared" si="472"/>
        <v>#N/A</v>
      </c>
      <c r="B1413" s="256" t="s">
        <v>367</v>
      </c>
      <c r="C1413" s="141" t="s">
        <v>349</v>
      </c>
      <c r="D1413" s="227" t="s">
        <v>183</v>
      </c>
      <c r="E1413" s="227" t="s">
        <v>110</v>
      </c>
      <c r="F1413" s="227" t="s">
        <v>102</v>
      </c>
      <c r="G1413" s="227" t="s">
        <v>135</v>
      </c>
      <c r="H1413" s="227">
        <v>11</v>
      </c>
      <c r="I1413" s="227" t="s">
        <v>250</v>
      </c>
      <c r="J1413" s="227" t="s">
        <v>250</v>
      </c>
      <c r="K1413" s="227" t="s">
        <v>250</v>
      </c>
      <c r="L1413" s="227" t="s">
        <v>250</v>
      </c>
      <c r="M1413" s="227" t="s">
        <v>250</v>
      </c>
    </row>
    <row r="1414" spans="1:13" s="272" customFormat="1" outlineLevel="1" x14ac:dyDescent="0.25">
      <c r="A1414" s="141" t="e">
        <f t="shared" si="472"/>
        <v>#N/A</v>
      </c>
      <c r="B1414" s="256" t="s">
        <v>367</v>
      </c>
      <c r="C1414" s="141"/>
      <c r="D1414" s="227"/>
      <c r="E1414" s="227" t="s">
        <v>294</v>
      </c>
      <c r="F1414" s="227" t="s">
        <v>102</v>
      </c>
      <c r="G1414" s="227" t="s">
        <v>369</v>
      </c>
      <c r="H1414" s="227" t="s">
        <v>250</v>
      </c>
      <c r="I1414" s="227" t="s">
        <v>250</v>
      </c>
      <c r="J1414" s="227" t="s">
        <v>250</v>
      </c>
      <c r="K1414" s="227" t="s">
        <v>250</v>
      </c>
      <c r="L1414" s="227" t="s">
        <v>250</v>
      </c>
      <c r="M1414" s="227" t="s">
        <v>250</v>
      </c>
    </row>
    <row r="1415" spans="1:13" s="272" customFormat="1" outlineLevel="1" collapsed="1" x14ac:dyDescent="0.25">
      <c r="A1415" s="142"/>
      <c r="B1415" s="256" t="s">
        <v>367</v>
      </c>
      <c r="C1415" s="141"/>
      <c r="D1415" s="227"/>
      <c r="E1415" s="227" t="s">
        <v>350</v>
      </c>
      <c r="F1415" s="227" t="s">
        <v>102</v>
      </c>
      <c r="G1415" s="227" t="s">
        <v>135</v>
      </c>
      <c r="H1415" s="227">
        <v>2</v>
      </c>
      <c r="I1415" s="227" t="s">
        <v>250</v>
      </c>
      <c r="J1415" s="227" t="s">
        <v>250</v>
      </c>
      <c r="K1415" s="227" t="s">
        <v>250</v>
      </c>
      <c r="L1415" s="227" t="s">
        <v>250</v>
      </c>
      <c r="M1415" s="227" t="s">
        <v>250</v>
      </c>
    </row>
    <row r="1416" spans="1:13" s="272" customFormat="1" outlineLevel="1" x14ac:dyDescent="0.25">
      <c r="A1416" s="142"/>
      <c r="B1416" s="256" t="s">
        <v>367</v>
      </c>
      <c r="C1416" s="141"/>
      <c r="D1416" s="227"/>
      <c r="E1416" s="227" t="s">
        <v>351</v>
      </c>
      <c r="F1416" s="227" t="s">
        <v>102</v>
      </c>
      <c r="G1416" s="227" t="s">
        <v>344</v>
      </c>
      <c r="H1416" s="227" t="s">
        <v>250</v>
      </c>
      <c r="I1416" s="227" t="s">
        <v>250</v>
      </c>
      <c r="J1416" s="227" t="s">
        <v>250</v>
      </c>
      <c r="K1416" s="227">
        <v>2</v>
      </c>
      <c r="L1416" s="227" t="s">
        <v>250</v>
      </c>
      <c r="M1416" s="227" t="s">
        <v>250</v>
      </c>
    </row>
    <row r="1417" spans="1:13" s="272" customFormat="1" outlineLevel="1" x14ac:dyDescent="0.25">
      <c r="A1417" s="142"/>
      <c r="B1417" s="256" t="s">
        <v>367</v>
      </c>
      <c r="C1417" s="258" t="s">
        <v>352</v>
      </c>
      <c r="D1417" s="227" t="s">
        <v>183</v>
      </c>
      <c r="E1417" s="227" t="s">
        <v>180</v>
      </c>
      <c r="F1417" s="227" t="s">
        <v>118</v>
      </c>
      <c r="G1417" s="227" t="s">
        <v>135</v>
      </c>
      <c r="H1417" s="227" t="s">
        <v>250</v>
      </c>
      <c r="I1417" s="227">
        <v>15</v>
      </c>
      <c r="J1417" s="227" t="s">
        <v>250</v>
      </c>
      <c r="K1417" s="227" t="s">
        <v>250</v>
      </c>
      <c r="L1417" s="227" t="s">
        <v>250</v>
      </c>
      <c r="M1417" s="227" t="s">
        <v>250</v>
      </c>
    </row>
    <row r="1418" spans="1:13" s="272" customFormat="1" outlineLevel="1" x14ac:dyDescent="0.25">
      <c r="A1418" s="142"/>
      <c r="B1418" s="256" t="s">
        <v>367</v>
      </c>
      <c r="C1418" s="258"/>
      <c r="D1418" s="227"/>
      <c r="E1418" s="227" t="s">
        <v>181</v>
      </c>
      <c r="F1418" s="227" t="s">
        <v>102</v>
      </c>
      <c r="G1418" s="227" t="s">
        <v>135</v>
      </c>
      <c r="H1418" s="227" t="s">
        <v>250</v>
      </c>
      <c r="I1418" s="227">
        <v>9</v>
      </c>
      <c r="J1418" s="227" t="s">
        <v>250</v>
      </c>
      <c r="K1418" s="227" t="s">
        <v>250</v>
      </c>
      <c r="L1418" s="227" t="s">
        <v>250</v>
      </c>
      <c r="M1418" s="227" t="s">
        <v>250</v>
      </c>
    </row>
    <row r="1419" spans="1:13" s="272" customFormat="1" outlineLevel="1" x14ac:dyDescent="0.25">
      <c r="A1419" s="142"/>
      <c r="B1419" s="256" t="s">
        <v>367</v>
      </c>
      <c r="C1419" s="258" t="s">
        <v>353</v>
      </c>
      <c r="D1419" s="227" t="s">
        <v>183</v>
      </c>
      <c r="E1419" s="227" t="s">
        <v>343</v>
      </c>
      <c r="F1419" s="227" t="s">
        <v>102</v>
      </c>
      <c r="G1419" s="227" t="s">
        <v>344</v>
      </c>
      <c r="H1419" s="227" t="s">
        <v>250</v>
      </c>
      <c r="I1419" s="227" t="s">
        <v>250</v>
      </c>
      <c r="J1419" s="227" t="s">
        <v>250</v>
      </c>
      <c r="K1419" s="227">
        <v>4</v>
      </c>
      <c r="L1419" s="227" t="s">
        <v>250</v>
      </c>
      <c r="M1419" s="227" t="s">
        <v>250</v>
      </c>
    </row>
    <row r="1420" spans="1:13" s="272" customFormat="1" outlineLevel="1" x14ac:dyDescent="0.25">
      <c r="A1420" s="142"/>
      <c r="B1420" s="256" t="s">
        <v>367</v>
      </c>
      <c r="C1420" s="258"/>
      <c r="D1420" s="227"/>
      <c r="E1420" s="227" t="s">
        <v>187</v>
      </c>
      <c r="F1420" s="227" t="s">
        <v>102</v>
      </c>
      <c r="G1420" s="227" t="s">
        <v>135</v>
      </c>
      <c r="H1420" s="227">
        <v>2</v>
      </c>
      <c r="I1420" s="227" t="s">
        <v>250</v>
      </c>
      <c r="J1420" s="227" t="s">
        <v>250</v>
      </c>
      <c r="K1420" s="227" t="s">
        <v>250</v>
      </c>
      <c r="L1420" s="227" t="s">
        <v>250</v>
      </c>
      <c r="M1420" s="227" t="s">
        <v>250</v>
      </c>
    </row>
    <row r="1421" spans="1:13" s="272" customFormat="1" outlineLevel="1" x14ac:dyDescent="0.25">
      <c r="A1421" s="142"/>
      <c r="B1421" s="256" t="s">
        <v>367</v>
      </c>
      <c r="C1421" s="258"/>
      <c r="D1421" s="227"/>
      <c r="E1421" s="227" t="s">
        <v>309</v>
      </c>
      <c r="F1421" s="227" t="s">
        <v>102</v>
      </c>
      <c r="G1421" s="227" t="s">
        <v>135</v>
      </c>
      <c r="H1421" s="227" t="s">
        <v>250</v>
      </c>
      <c r="I1421" s="227">
        <v>3</v>
      </c>
      <c r="J1421" s="227" t="s">
        <v>250</v>
      </c>
      <c r="K1421" s="227" t="s">
        <v>250</v>
      </c>
      <c r="L1421" s="227" t="s">
        <v>250</v>
      </c>
      <c r="M1421" s="227" t="s">
        <v>250</v>
      </c>
    </row>
    <row r="1422" spans="1:13" s="272" customFormat="1" outlineLevel="1" x14ac:dyDescent="0.25">
      <c r="A1422" s="142"/>
      <c r="B1422" s="256" t="s">
        <v>367</v>
      </c>
      <c r="C1422" s="258" t="s">
        <v>354</v>
      </c>
      <c r="D1422" s="227" t="s">
        <v>183</v>
      </c>
      <c r="E1422" s="227" t="s">
        <v>355</v>
      </c>
      <c r="F1422" s="227" t="s">
        <v>102</v>
      </c>
      <c r="G1422" s="227" t="s">
        <v>267</v>
      </c>
      <c r="H1422" s="227" t="s">
        <v>250</v>
      </c>
      <c r="I1422" s="227" t="s">
        <v>250</v>
      </c>
      <c r="J1422" s="227" t="s">
        <v>250</v>
      </c>
      <c r="K1422" s="227">
        <v>9</v>
      </c>
      <c r="L1422" s="227">
        <v>3</v>
      </c>
      <c r="M1422" s="227" t="s">
        <v>250</v>
      </c>
    </row>
    <row r="1423" spans="1:13" s="272" customFormat="1" outlineLevel="1" x14ac:dyDescent="0.25">
      <c r="A1423" s="142"/>
      <c r="B1423" s="256" t="s">
        <v>367</v>
      </c>
      <c r="C1423" s="141"/>
      <c r="D1423" s="227"/>
      <c r="E1423" s="227" t="s">
        <v>356</v>
      </c>
      <c r="F1423" s="227" t="s">
        <v>102</v>
      </c>
      <c r="G1423" s="227" t="s">
        <v>370</v>
      </c>
      <c r="H1423" s="227" t="s">
        <v>250</v>
      </c>
      <c r="I1423" s="227" t="s">
        <v>250</v>
      </c>
      <c r="J1423" s="227" t="s">
        <v>250</v>
      </c>
      <c r="K1423" s="227" t="s">
        <v>250</v>
      </c>
      <c r="L1423" s="227" t="s">
        <v>250</v>
      </c>
      <c r="M1423" s="227" t="s">
        <v>250</v>
      </c>
    </row>
    <row r="1424" spans="1:13" s="272" customFormat="1" outlineLevel="1" x14ac:dyDescent="0.25">
      <c r="A1424" s="142"/>
      <c r="B1424" s="256" t="s">
        <v>367</v>
      </c>
      <c r="C1424" s="141"/>
      <c r="D1424" s="227"/>
      <c r="E1424" s="227" t="s">
        <v>357</v>
      </c>
      <c r="F1424" s="227" t="s">
        <v>102</v>
      </c>
      <c r="G1424" s="227" t="s">
        <v>135</v>
      </c>
      <c r="H1424" s="227" t="s">
        <v>250</v>
      </c>
      <c r="I1424" s="227">
        <v>4</v>
      </c>
      <c r="J1424" s="227" t="s">
        <v>250</v>
      </c>
      <c r="K1424" s="227" t="s">
        <v>250</v>
      </c>
      <c r="L1424" s="227" t="s">
        <v>250</v>
      </c>
      <c r="M1424" s="227" t="s">
        <v>250</v>
      </c>
    </row>
    <row r="1425" spans="1:13" s="272" customFormat="1" outlineLevel="1" x14ac:dyDescent="0.25">
      <c r="A1425" s="142"/>
      <c r="B1425" s="256" t="s">
        <v>367</v>
      </c>
      <c r="C1425" s="141" t="s">
        <v>359</v>
      </c>
      <c r="D1425" s="227" t="s">
        <v>102</v>
      </c>
      <c r="E1425" s="227" t="s">
        <v>360</v>
      </c>
      <c r="F1425" s="227" t="s">
        <v>102</v>
      </c>
      <c r="G1425" s="227" t="s">
        <v>344</v>
      </c>
      <c r="H1425" s="227" t="s">
        <v>250</v>
      </c>
      <c r="I1425" s="227" t="s">
        <v>250</v>
      </c>
      <c r="J1425" s="227" t="s">
        <v>250</v>
      </c>
      <c r="K1425" s="227">
        <v>6</v>
      </c>
      <c r="L1425" s="227" t="s">
        <v>250</v>
      </c>
      <c r="M1425" s="227" t="s">
        <v>250</v>
      </c>
    </row>
    <row r="1426" spans="1:13" s="272" customFormat="1" outlineLevel="1" x14ac:dyDescent="0.25">
      <c r="A1426" s="142"/>
      <c r="B1426" s="256" t="s">
        <v>367</v>
      </c>
      <c r="C1426" s="141"/>
      <c r="D1426" s="227"/>
      <c r="E1426" s="227" t="s">
        <v>361</v>
      </c>
      <c r="F1426" s="227" t="s">
        <v>102</v>
      </c>
      <c r="G1426" s="227" t="s">
        <v>344</v>
      </c>
      <c r="H1426" s="227" t="s">
        <v>250</v>
      </c>
      <c r="I1426" s="227" t="s">
        <v>250</v>
      </c>
      <c r="J1426" s="227" t="s">
        <v>250</v>
      </c>
      <c r="K1426" s="227">
        <v>6</v>
      </c>
      <c r="L1426" s="227" t="s">
        <v>250</v>
      </c>
      <c r="M1426" s="227" t="s">
        <v>250</v>
      </c>
    </row>
    <row r="1427" spans="1:13" s="272" customFormat="1" x14ac:dyDescent="0.25">
      <c r="A1427" s="142"/>
      <c r="B1427" s="260" t="s">
        <v>371</v>
      </c>
      <c r="C1427" s="261" t="s">
        <v>372</v>
      </c>
      <c r="D1427" s="269"/>
      <c r="E1427" s="270"/>
      <c r="F1427" s="271"/>
      <c r="G1427" s="271"/>
      <c r="H1427" s="271"/>
      <c r="I1427" s="271"/>
      <c r="J1427" s="271"/>
      <c r="K1427" s="271"/>
      <c r="L1427" s="271"/>
      <c r="M1427" s="271"/>
    </row>
    <row r="1428" spans="1:13" s="272" customFormat="1" outlineLevel="1" x14ac:dyDescent="0.25">
      <c r="A1428" s="142"/>
      <c r="B1428" s="256" t="s">
        <v>371</v>
      </c>
      <c r="C1428" s="141" t="s">
        <v>349</v>
      </c>
      <c r="D1428" s="227" t="s">
        <v>183</v>
      </c>
      <c r="E1428" s="227" t="s">
        <v>110</v>
      </c>
      <c r="F1428" s="227" t="s">
        <v>102</v>
      </c>
      <c r="G1428" s="227" t="s">
        <v>135</v>
      </c>
      <c r="H1428" s="227">
        <v>11</v>
      </c>
      <c r="I1428" s="227" t="s">
        <v>250</v>
      </c>
      <c r="J1428" s="227" t="s">
        <v>250</v>
      </c>
      <c r="K1428" s="227" t="s">
        <v>250</v>
      </c>
      <c r="L1428" s="227" t="s">
        <v>250</v>
      </c>
      <c r="M1428" s="227" t="s">
        <v>250</v>
      </c>
    </row>
    <row r="1429" spans="1:13" s="272" customFormat="1" outlineLevel="1" x14ac:dyDescent="0.25">
      <c r="A1429" s="142"/>
      <c r="B1429" s="256" t="s">
        <v>371</v>
      </c>
      <c r="C1429" s="141"/>
      <c r="D1429" s="227"/>
      <c r="E1429" s="227" t="s">
        <v>294</v>
      </c>
      <c r="F1429" s="227" t="s">
        <v>102</v>
      </c>
      <c r="G1429" s="227" t="s">
        <v>369</v>
      </c>
      <c r="H1429" s="227" t="s">
        <v>250</v>
      </c>
      <c r="I1429" s="227" t="s">
        <v>250</v>
      </c>
      <c r="J1429" s="227" t="s">
        <v>250</v>
      </c>
      <c r="K1429" s="227" t="s">
        <v>250</v>
      </c>
      <c r="L1429" s="227" t="s">
        <v>250</v>
      </c>
      <c r="M1429" s="227" t="s">
        <v>250</v>
      </c>
    </row>
    <row r="1430" spans="1:13" s="272" customFormat="1" outlineLevel="1" x14ac:dyDescent="0.25">
      <c r="A1430" s="142"/>
      <c r="B1430" s="256" t="s">
        <v>371</v>
      </c>
      <c r="C1430" s="258" t="s">
        <v>352</v>
      </c>
      <c r="D1430" s="227" t="s">
        <v>183</v>
      </c>
      <c r="E1430" s="227" t="s">
        <v>180</v>
      </c>
      <c r="F1430" s="227" t="s">
        <v>118</v>
      </c>
      <c r="G1430" s="227" t="s">
        <v>135</v>
      </c>
      <c r="H1430" s="227" t="s">
        <v>250</v>
      </c>
      <c r="I1430" s="227">
        <v>15</v>
      </c>
      <c r="J1430" s="227" t="s">
        <v>250</v>
      </c>
      <c r="K1430" s="227" t="s">
        <v>250</v>
      </c>
      <c r="L1430" s="227" t="s">
        <v>250</v>
      </c>
      <c r="M1430" s="227" t="s">
        <v>250</v>
      </c>
    </row>
    <row r="1431" spans="1:13" s="272" customFormat="1" outlineLevel="1" x14ac:dyDescent="0.25">
      <c r="A1431" s="142"/>
      <c r="B1431" s="256" t="s">
        <v>371</v>
      </c>
      <c r="C1431" s="258"/>
      <c r="D1431" s="227"/>
      <c r="E1431" s="227" t="s">
        <v>181</v>
      </c>
      <c r="F1431" s="227" t="s">
        <v>102</v>
      </c>
      <c r="G1431" s="227" t="s">
        <v>135</v>
      </c>
      <c r="H1431" s="227" t="s">
        <v>250</v>
      </c>
      <c r="I1431" s="227">
        <v>9</v>
      </c>
      <c r="J1431" s="227" t="s">
        <v>250</v>
      </c>
      <c r="K1431" s="227" t="s">
        <v>250</v>
      </c>
      <c r="L1431" s="227" t="s">
        <v>250</v>
      </c>
      <c r="M1431" s="227" t="s">
        <v>250</v>
      </c>
    </row>
    <row r="1432" spans="1:13" s="272" customFormat="1" outlineLevel="1" x14ac:dyDescent="0.25">
      <c r="A1432" s="142"/>
      <c r="B1432" s="256" t="s">
        <v>371</v>
      </c>
      <c r="C1432" s="258" t="s">
        <v>182</v>
      </c>
      <c r="D1432" s="227" t="s">
        <v>189</v>
      </c>
      <c r="E1432" s="227" t="s">
        <v>184</v>
      </c>
      <c r="F1432" s="227" t="s">
        <v>102</v>
      </c>
      <c r="G1432" s="227" t="str">
        <f>VLOOKUP(E1432,DI_schema,2,FALSE)</f>
        <v>string</v>
      </c>
      <c r="H1432" s="227" t="str">
        <f>VLOOKUP($E1432,DI_schema,3,FALSE)</f>
        <v/>
      </c>
      <c r="I1432" s="227">
        <f>VLOOKUP($E1432,DI_schema,4,FALSE)</f>
        <v>3</v>
      </c>
      <c r="J1432" s="227" t="str">
        <f>VLOOKUP($E1432,DI_schema,5,FALSE)</f>
        <v/>
      </c>
      <c r="K1432" s="227" t="str">
        <f>VLOOKUP($E1432,DI_schema,6,FALSE)</f>
        <v/>
      </c>
      <c r="L1432" s="227" t="str">
        <f>VLOOKUP($E1432,DI_schema,7,FALSE)</f>
        <v/>
      </c>
      <c r="M1432" s="227" t="str">
        <f>IF(LEN(VLOOKUP($E1432,DI_schema,8,FALSE))&gt;0,"Yes","")</f>
        <v/>
      </c>
    </row>
    <row r="1433" spans="1:13" s="272" customFormat="1" outlineLevel="1" x14ac:dyDescent="0.25">
      <c r="A1433" s="142"/>
      <c r="B1433" s="256" t="s">
        <v>371</v>
      </c>
      <c r="C1433" s="141"/>
      <c r="D1433" s="227"/>
      <c r="E1433" s="227" t="s">
        <v>185</v>
      </c>
      <c r="F1433" s="227" t="s">
        <v>102</v>
      </c>
      <c r="G1433" s="227" t="str">
        <f>VLOOKUP(E1433,DI_schema,2,FALSE)</f>
        <v>string</v>
      </c>
      <c r="H1433" s="227" t="str">
        <f>VLOOKUP($E1433,DI_schema,3,FALSE)</f>
        <v/>
      </c>
      <c r="I1433" s="227">
        <f>VLOOKUP($E1433,DI_schema,4,FALSE)</f>
        <v>10</v>
      </c>
      <c r="J1433" s="227" t="str">
        <f>VLOOKUP($E1433,DI_schema,5,FALSE)</f>
        <v/>
      </c>
      <c r="K1433" s="227" t="str">
        <f>VLOOKUP($E1433,DI_schema,6,FALSE)</f>
        <v/>
      </c>
      <c r="L1433" s="227" t="str">
        <f>VLOOKUP($E1433,DI_schema,7,FALSE)</f>
        <v/>
      </c>
      <c r="M1433" s="227" t="str">
        <f>IF(LEN(VLOOKUP($E1433,DI_schema,8,FALSE))&gt;0,"Yes","")</f>
        <v/>
      </c>
    </row>
    <row r="1434" spans="1:13" s="272" customFormat="1" outlineLevel="1" x14ac:dyDescent="0.25">
      <c r="A1434" s="142"/>
      <c r="B1434" s="256" t="s">
        <v>371</v>
      </c>
      <c r="C1434" s="141"/>
      <c r="D1434" s="227"/>
      <c r="E1434" s="227" t="s">
        <v>187</v>
      </c>
      <c r="F1434" s="227" t="s">
        <v>102</v>
      </c>
      <c r="G1434" s="227" t="str">
        <f>VLOOKUP(E1434,DI_schema,2,FALSE)</f>
        <v>string</v>
      </c>
      <c r="H1434" s="227">
        <f>VLOOKUP($E1434,DI_schema,3,FALSE)</f>
        <v>2</v>
      </c>
      <c r="I1434" s="227" t="str">
        <f>VLOOKUP($E1434,DI_schema,4,FALSE)</f>
        <v/>
      </c>
      <c r="J1434" s="227"/>
      <c r="K1434" s="227"/>
      <c r="L1434" s="227"/>
      <c r="M1434" s="227"/>
    </row>
    <row r="1435" spans="1:13" s="272" customFormat="1" outlineLevel="1" x14ac:dyDescent="0.25">
      <c r="A1435" s="142"/>
      <c r="B1435" s="256" t="s">
        <v>371</v>
      </c>
      <c r="C1435" s="141"/>
      <c r="D1435" s="227"/>
      <c r="E1435" s="227" t="s">
        <v>309</v>
      </c>
      <c r="F1435" s="227" t="s">
        <v>102</v>
      </c>
      <c r="G1435" s="227" t="str">
        <f>VLOOKUP(E1435,DI_schema,2,FALSE)</f>
        <v>string</v>
      </c>
      <c r="H1435" s="227" t="str">
        <f>VLOOKUP($E1435,DI_schema,3,FALSE)</f>
        <v/>
      </c>
      <c r="I1435" s="227">
        <f>VLOOKUP($E1435,DI_schema,4,FALSE)</f>
        <v>3</v>
      </c>
      <c r="J1435" s="227" t="str">
        <f>VLOOKUP($E1435,DI_schema,5,FALSE)</f>
        <v/>
      </c>
      <c r="K1435" s="227"/>
      <c r="L1435" s="227"/>
      <c r="M1435" s="227"/>
    </row>
    <row r="1436" spans="1:13" s="272" customFormat="1" outlineLevel="1" x14ac:dyDescent="0.25">
      <c r="A1436" s="142"/>
      <c r="B1436" s="256" t="s">
        <v>371</v>
      </c>
      <c r="C1436" s="141"/>
      <c r="D1436" s="227"/>
      <c r="E1436" s="227" t="s">
        <v>186</v>
      </c>
      <c r="F1436" s="227" t="s">
        <v>102</v>
      </c>
      <c r="G1436" s="227" t="str">
        <f>VLOOKUP(E1436,DI_schema,2,FALSE)</f>
        <v>decimal</v>
      </c>
      <c r="H1436" s="227" t="str">
        <f>VLOOKUP($E1436,DI_schema,3,FALSE)</f>
        <v/>
      </c>
      <c r="I1436" s="227" t="str">
        <f>VLOOKUP($E1436,DI_schema,4,FALSE)</f>
        <v/>
      </c>
      <c r="J1436" s="227" t="str">
        <f>VLOOKUP($E1436,DI_schema,5,FALSE)</f>
        <v/>
      </c>
      <c r="K1436" s="227">
        <f>VLOOKUP($E1436,DI_schema,6,FALSE)</f>
        <v>15</v>
      </c>
      <c r="L1436" s="227">
        <f>VLOOKUP($E1436,DI_schema,7,FALSE)</f>
        <v>3</v>
      </c>
      <c r="M1436" s="227"/>
    </row>
    <row r="1437" spans="1:13" x14ac:dyDescent="0.25">
      <c r="A1437" s="142"/>
      <c r="B1437" s="260" t="s">
        <v>373</v>
      </c>
      <c r="C1437" s="261" t="str">
        <f>VLOOKUP($B1437,MMnames,2,FALSE)</f>
        <v>Designated DUoS Payment Dispute</v>
      </c>
      <c r="D1437" s="262"/>
      <c r="E1437" s="262"/>
      <c r="F1437" s="263"/>
      <c r="G1437" s="263"/>
      <c r="H1437" s="263"/>
      <c r="I1437" s="263"/>
      <c r="J1437" s="263"/>
      <c r="K1437" s="263"/>
      <c r="L1437" s="263"/>
      <c r="M1437" s="263"/>
    </row>
    <row r="1438" spans="1:13" outlineLevel="1" x14ac:dyDescent="0.25">
      <c r="A1438" s="142"/>
      <c r="B1438" s="256" t="s">
        <v>373</v>
      </c>
      <c r="C1438" s="141" t="s">
        <v>109</v>
      </c>
      <c r="E1438" s="227" t="s">
        <v>110</v>
      </c>
      <c r="F1438" s="227" t="s">
        <v>102</v>
      </c>
      <c r="G1438" s="227" t="str">
        <f>VLOOKUP(E1438,DI_schema,2,FALSE)</f>
        <v>string</v>
      </c>
      <c r="H1438" s="227">
        <f>VLOOKUP($E1438,DI_schema,3,FALSE)</f>
        <v>11</v>
      </c>
      <c r="I1438" s="227" t="str">
        <f>VLOOKUP($E1438,DI_schema,4,FALSE)</f>
        <v/>
      </c>
      <c r="J1438" s="227" t="str">
        <f>VLOOKUP($E1438,DI_schema,5,FALSE)</f>
        <v/>
      </c>
      <c r="K1438" s="227" t="str">
        <f>VLOOKUP($E1438,DI_schema,6,FALSE)</f>
        <v/>
      </c>
      <c r="L1438" s="227" t="str">
        <f>VLOOKUP($E1438,DI_schema,7,FALSE)</f>
        <v/>
      </c>
      <c r="M1438" s="227" t="str">
        <f>IF(LEN(VLOOKUP($E1438,DI_schema,8,FALSE))&gt;0,"Yes","")</f>
        <v/>
      </c>
    </row>
    <row r="1439" spans="1:13" outlineLevel="1" x14ac:dyDescent="0.25">
      <c r="A1439" s="142"/>
      <c r="B1439" s="256" t="s">
        <v>373</v>
      </c>
      <c r="E1439" s="227" t="s">
        <v>111</v>
      </c>
      <c r="F1439" s="197" t="s">
        <v>118</v>
      </c>
      <c r="G1439" s="227" t="str">
        <f>VLOOKUP(E1439,DI_schema,2,FALSE)</f>
        <v>string</v>
      </c>
      <c r="H1439" s="227" t="str">
        <f>VLOOKUP($E1439,DI_schema,3,FALSE)</f>
        <v/>
      </c>
      <c r="I1439" s="227">
        <f>VLOOKUP($E1439,DI_schema,4,FALSE)</f>
        <v>35</v>
      </c>
      <c r="J1439" s="227" t="str">
        <f>VLOOKUP($E1439,DI_schema,5,FALSE)</f>
        <v/>
      </c>
      <c r="K1439" s="227" t="str">
        <f>VLOOKUP($E1439,DI_schema,6,FALSE)</f>
        <v/>
      </c>
      <c r="L1439" s="227" t="str">
        <f>VLOOKUP($E1439,DI_schema,7,FALSE)</f>
        <v/>
      </c>
      <c r="M1439" s="227" t="str">
        <f>IF(LEN(VLOOKUP($E1439,DI_schema,8,FALSE))&gt;0,"Yes","")</f>
        <v/>
      </c>
    </row>
    <row r="1440" spans="1:13" outlineLevel="1" x14ac:dyDescent="0.25">
      <c r="A1440" s="142"/>
      <c r="B1440" s="256" t="s">
        <v>373</v>
      </c>
      <c r="E1440" s="227" t="s">
        <v>374</v>
      </c>
      <c r="F1440" s="227" t="s">
        <v>102</v>
      </c>
      <c r="G1440" s="227" t="str">
        <f>VLOOKUP(E1440,DI_schema,2,FALSE)</f>
        <v>string</v>
      </c>
      <c r="H1440" s="227" t="str">
        <f>VLOOKUP($E1440,DI_schema,3,FALSE)</f>
        <v/>
      </c>
      <c r="I1440" s="227">
        <v>12</v>
      </c>
      <c r="J1440" s="227" t="str">
        <f>VLOOKUP($E1440,DI_schema,5,FALSE)</f>
        <v/>
      </c>
      <c r="K1440" s="227" t="str">
        <f>VLOOKUP($E1440,DI_schema,6,FALSE)</f>
        <v/>
      </c>
      <c r="L1440" s="227" t="str">
        <f>VLOOKUP($E1440,DI_schema,7,FALSE)</f>
        <v/>
      </c>
      <c r="M1440" s="227" t="str">
        <f>IF(LEN(VLOOKUP($E1440,DI_schema,8,FALSE))&gt;0,"Yes","")</f>
        <v/>
      </c>
    </row>
    <row r="1441" spans="1:13" outlineLevel="1" x14ac:dyDescent="0.25">
      <c r="A1441" s="142"/>
      <c r="B1441" s="256" t="s">
        <v>373</v>
      </c>
      <c r="E1441" s="227" t="s">
        <v>375</v>
      </c>
      <c r="F1441" s="227" t="s">
        <v>102</v>
      </c>
      <c r="G1441" s="227" t="str">
        <f>VLOOKUP(E1441,DI_schema,2,FALSE)</f>
        <v>string</v>
      </c>
      <c r="H1441" s="227" t="str">
        <f>VLOOKUP($E1441,DI_schema,3,FALSE)</f>
        <v/>
      </c>
      <c r="I1441" s="227">
        <v>21</v>
      </c>
      <c r="J1441" s="227" t="str">
        <f>VLOOKUP($E1441,DI_schema,5,FALSE)</f>
        <v/>
      </c>
      <c r="K1441" s="227" t="str">
        <f>VLOOKUP($E1441,DI_schema,6,FALSE)</f>
        <v/>
      </c>
      <c r="L1441" s="227" t="str">
        <f>VLOOKUP($E1441,DI_schema,7,FALSE)</f>
        <v/>
      </c>
      <c r="M1441" s="227" t="str">
        <f>IF(LEN(VLOOKUP($E1441,DI_schema,8,FALSE))&gt;0,"Yes","")</f>
        <v/>
      </c>
    </row>
    <row r="1442" spans="1:13" outlineLevel="1" x14ac:dyDescent="0.25">
      <c r="A1442" s="142"/>
      <c r="B1442" s="256" t="s">
        <v>373</v>
      </c>
      <c r="E1442" s="227" t="s">
        <v>376</v>
      </c>
      <c r="F1442" s="227" t="s">
        <v>102</v>
      </c>
      <c r="G1442" s="227" t="str">
        <f>VLOOKUP(E1442,DI_schema,2,FALSE)</f>
        <v>string</v>
      </c>
      <c r="H1442" s="227">
        <f>VLOOKUP($E1442,DI_schema,3,FALSE)</f>
        <v>3</v>
      </c>
      <c r="I1442" s="227" t="str">
        <f>VLOOKUP($E1442,DI_schema,4,FALSE)</f>
        <v/>
      </c>
      <c r="J1442" s="227" t="str">
        <f>VLOOKUP($E1442,DI_schema,5,FALSE)</f>
        <v/>
      </c>
      <c r="K1442" s="227" t="str">
        <f>VLOOKUP($E1442,DI_schema,6,FALSE)</f>
        <v/>
      </c>
      <c r="L1442" s="227" t="str">
        <f>VLOOKUP($E1442,DI_schema,7,FALSE)</f>
        <v/>
      </c>
      <c r="M1442" s="227" t="str">
        <f>IF(LEN(VLOOKUP($E1442,DI_schema,8,FALSE))&gt;0,"Yes","")</f>
        <v/>
      </c>
    </row>
    <row r="1443" spans="1:13" x14ac:dyDescent="0.25">
      <c r="A1443" s="142"/>
      <c r="B1443" s="260" t="s">
        <v>377</v>
      </c>
      <c r="C1443" s="261" t="str">
        <f>VLOOKUP($B1443,MMnames,2,FALSE)</f>
        <v>Non Interval Aggregation</v>
      </c>
      <c r="D1443" s="262"/>
      <c r="E1443" s="262"/>
      <c r="F1443" s="263"/>
      <c r="G1443" s="263"/>
      <c r="H1443" s="263"/>
      <c r="I1443" s="263"/>
      <c r="J1443" s="263"/>
      <c r="K1443" s="263"/>
      <c r="L1443" s="263"/>
      <c r="M1443" s="263"/>
    </row>
    <row r="1444" spans="1:13" outlineLevel="1" x14ac:dyDescent="0.25">
      <c r="A1444" s="142"/>
      <c r="B1444" s="256" t="s">
        <v>377</v>
      </c>
      <c r="C1444" s="141" t="s">
        <v>109</v>
      </c>
      <c r="E1444" s="227" t="s">
        <v>378</v>
      </c>
      <c r="F1444" s="227" t="s">
        <v>102</v>
      </c>
      <c r="G1444" s="227" t="str">
        <f t="shared" ref="G1444:G1460" si="480">VLOOKUP(E1444,DI_schema,2,FALSE)</f>
        <v>date</v>
      </c>
      <c r="H1444" s="227" t="str">
        <f t="shared" ref="H1444:H1460" si="481">VLOOKUP($E1444,DI_schema,3,FALSE)</f>
        <v/>
      </c>
      <c r="I1444" s="227" t="str">
        <f t="shared" ref="I1444:I1460" si="482">VLOOKUP($E1444,DI_schema,4,FALSE)</f>
        <v/>
      </c>
      <c r="J1444" s="227" t="str">
        <f t="shared" ref="J1444:J1460" si="483">VLOOKUP($E1444,DI_schema,5,FALSE)</f>
        <v/>
      </c>
      <c r="K1444" s="227" t="str">
        <f t="shared" ref="K1444:K1460" si="484">VLOOKUP($E1444,DI_schema,6,FALSE)</f>
        <v/>
      </c>
      <c r="L1444" s="227" t="str">
        <f t="shared" ref="L1444:L1460" si="485">VLOOKUP($E1444,DI_schema,7,FALSE)</f>
        <v/>
      </c>
      <c r="M1444" s="227" t="str">
        <f t="shared" ref="M1444:M1460" si="486">IF(LEN(VLOOKUP($E1444,DI_schema,8,FALSE))&gt;0,"Yes","")</f>
        <v/>
      </c>
    </row>
    <row r="1445" spans="1:13" outlineLevel="1" x14ac:dyDescent="0.25">
      <c r="A1445" s="142"/>
      <c r="B1445" s="256" t="s">
        <v>377</v>
      </c>
      <c r="E1445" s="227" t="s">
        <v>379</v>
      </c>
      <c r="F1445" s="227" t="s">
        <v>102</v>
      </c>
      <c r="G1445" s="227" t="str">
        <f t="shared" si="480"/>
        <v>int</v>
      </c>
      <c r="H1445" s="227" t="str">
        <f t="shared" si="481"/>
        <v/>
      </c>
      <c r="I1445" s="227" t="str">
        <f t="shared" si="482"/>
        <v/>
      </c>
      <c r="J1445" s="227" t="str">
        <f t="shared" si="483"/>
        <v/>
      </c>
      <c r="K1445" s="227">
        <f t="shared" si="484"/>
        <v>2</v>
      </c>
      <c r="L1445" s="227" t="str">
        <f t="shared" si="485"/>
        <v/>
      </c>
      <c r="M1445" s="227" t="str">
        <f t="shared" si="486"/>
        <v/>
      </c>
    </row>
    <row r="1446" spans="1:13" outlineLevel="1" x14ac:dyDescent="0.25">
      <c r="A1446" s="142"/>
      <c r="B1446" s="256" t="s">
        <v>377</v>
      </c>
      <c r="E1446" s="141" t="s">
        <v>112</v>
      </c>
      <c r="F1446" s="227" t="s">
        <v>102</v>
      </c>
      <c r="G1446" s="227" t="str">
        <f t="shared" si="480"/>
        <v>string</v>
      </c>
      <c r="H1446" s="227">
        <f t="shared" si="481"/>
        <v>3</v>
      </c>
      <c r="I1446" s="227" t="str">
        <f t="shared" si="482"/>
        <v/>
      </c>
      <c r="J1446" s="227" t="str">
        <f t="shared" si="483"/>
        <v/>
      </c>
      <c r="K1446" s="227" t="str">
        <f t="shared" si="484"/>
        <v/>
      </c>
      <c r="L1446" s="227" t="str">
        <f t="shared" si="485"/>
        <v/>
      </c>
      <c r="M1446" s="227" t="str">
        <f t="shared" si="486"/>
        <v/>
      </c>
    </row>
    <row r="1447" spans="1:13" outlineLevel="1" x14ac:dyDescent="0.25">
      <c r="A1447" s="142"/>
      <c r="B1447" s="256" t="s">
        <v>377</v>
      </c>
      <c r="E1447" s="227" t="s">
        <v>113</v>
      </c>
      <c r="F1447" s="227" t="s">
        <v>102</v>
      </c>
      <c r="G1447" s="227" t="str">
        <f t="shared" si="480"/>
        <v>string</v>
      </c>
      <c r="H1447" s="227">
        <f t="shared" si="481"/>
        <v>9</v>
      </c>
      <c r="I1447" s="227" t="str">
        <f t="shared" si="482"/>
        <v/>
      </c>
      <c r="J1447" s="227" t="str">
        <f t="shared" si="483"/>
        <v/>
      </c>
      <c r="K1447" s="227" t="str">
        <f t="shared" si="484"/>
        <v/>
      </c>
      <c r="L1447" s="227" t="str">
        <f t="shared" si="485"/>
        <v/>
      </c>
      <c r="M1447" s="227" t="str">
        <f t="shared" si="486"/>
        <v>Yes</v>
      </c>
    </row>
    <row r="1448" spans="1:13" outlineLevel="1" x14ac:dyDescent="0.25">
      <c r="A1448" s="142"/>
      <c r="B1448" s="256" t="s">
        <v>377</v>
      </c>
      <c r="E1448" s="227" t="s">
        <v>114</v>
      </c>
      <c r="F1448" s="227" t="s">
        <v>102</v>
      </c>
      <c r="G1448" s="227" t="str">
        <f t="shared" si="480"/>
        <v>string</v>
      </c>
      <c r="H1448" s="227" t="str">
        <f t="shared" si="481"/>
        <v/>
      </c>
      <c r="I1448" s="227">
        <f t="shared" si="482"/>
        <v>1</v>
      </c>
      <c r="J1448" s="227" t="str">
        <f t="shared" si="483"/>
        <v/>
      </c>
      <c r="K1448" s="227" t="str">
        <f t="shared" si="484"/>
        <v/>
      </c>
      <c r="L1448" s="227" t="str">
        <f t="shared" si="485"/>
        <v/>
      </c>
      <c r="M1448" s="227" t="str">
        <f t="shared" si="486"/>
        <v>Yes</v>
      </c>
    </row>
    <row r="1449" spans="1:13" outlineLevel="1" x14ac:dyDescent="0.25">
      <c r="A1449" s="142"/>
      <c r="B1449" s="256" t="s">
        <v>377</v>
      </c>
      <c r="C1449" s="141" t="s">
        <v>380</v>
      </c>
      <c r="D1449" s="227" t="s">
        <v>189</v>
      </c>
      <c r="E1449" s="227" t="s">
        <v>356</v>
      </c>
      <c r="F1449" s="227" t="s">
        <v>102</v>
      </c>
      <c r="G1449" s="227" t="str">
        <f t="shared" si="480"/>
        <v>dateTime</v>
      </c>
      <c r="H1449" s="227" t="str">
        <f t="shared" si="481"/>
        <v/>
      </c>
      <c r="I1449" s="227" t="str">
        <f t="shared" si="482"/>
        <v/>
      </c>
      <c r="J1449" s="227" t="str">
        <f t="shared" si="483"/>
        <v/>
      </c>
      <c r="K1449" s="227" t="str">
        <f t="shared" si="484"/>
        <v/>
      </c>
      <c r="L1449" s="227" t="str">
        <f t="shared" si="485"/>
        <v/>
      </c>
      <c r="M1449" s="227" t="str">
        <f t="shared" si="486"/>
        <v/>
      </c>
    </row>
    <row r="1450" spans="1:13" outlineLevel="1" x14ac:dyDescent="0.25">
      <c r="A1450" s="142"/>
      <c r="B1450" s="256" t="s">
        <v>377</v>
      </c>
      <c r="E1450" s="227" t="s">
        <v>381</v>
      </c>
      <c r="F1450" s="227" t="s">
        <v>102</v>
      </c>
      <c r="G1450" s="227" t="str">
        <f t="shared" si="480"/>
        <v>int</v>
      </c>
      <c r="H1450" s="227" t="str">
        <f t="shared" si="481"/>
        <v/>
      </c>
      <c r="I1450" s="227" t="str">
        <f t="shared" si="482"/>
        <v/>
      </c>
      <c r="J1450" s="227" t="str">
        <f t="shared" si="483"/>
        <v/>
      </c>
      <c r="K1450" s="227">
        <f t="shared" si="484"/>
        <v>4</v>
      </c>
      <c r="L1450" s="227" t="str">
        <f t="shared" si="485"/>
        <v/>
      </c>
      <c r="M1450" s="227" t="str">
        <f t="shared" si="486"/>
        <v/>
      </c>
    </row>
    <row r="1451" spans="1:13" outlineLevel="1" x14ac:dyDescent="0.25">
      <c r="A1451" s="142"/>
      <c r="B1451" s="256" t="s">
        <v>377</v>
      </c>
      <c r="E1451" s="227" t="s">
        <v>380</v>
      </c>
      <c r="F1451" s="227" t="s">
        <v>102</v>
      </c>
      <c r="G1451" s="227" t="str">
        <f t="shared" si="480"/>
        <v>decimal</v>
      </c>
      <c r="H1451" s="227" t="str">
        <f t="shared" si="481"/>
        <v/>
      </c>
      <c r="I1451" s="227" t="str">
        <f t="shared" si="482"/>
        <v/>
      </c>
      <c r="J1451" s="227" t="str">
        <f t="shared" si="483"/>
        <v/>
      </c>
      <c r="K1451" s="227">
        <f t="shared" si="484"/>
        <v>9</v>
      </c>
      <c r="L1451" s="227">
        <f t="shared" si="485"/>
        <v>2</v>
      </c>
      <c r="M1451" s="227" t="str">
        <f t="shared" si="486"/>
        <v/>
      </c>
    </row>
    <row r="1452" spans="1:13" outlineLevel="1" x14ac:dyDescent="0.25">
      <c r="A1452" s="142"/>
      <c r="B1452" s="256" t="s">
        <v>377</v>
      </c>
      <c r="E1452" s="197" t="s">
        <v>382</v>
      </c>
      <c r="F1452" s="227" t="s">
        <v>102</v>
      </c>
      <c r="G1452" s="227" t="str">
        <f t="shared" si="480"/>
        <v>decimal</v>
      </c>
      <c r="H1452" s="227" t="str">
        <f t="shared" si="481"/>
        <v/>
      </c>
      <c r="I1452" s="227" t="str">
        <f t="shared" si="482"/>
        <v/>
      </c>
      <c r="J1452" s="227" t="str">
        <f t="shared" si="483"/>
        <v/>
      </c>
      <c r="K1452" s="227">
        <f t="shared" si="484"/>
        <v>9</v>
      </c>
      <c r="L1452" s="227">
        <f t="shared" si="485"/>
        <v>2</v>
      </c>
      <c r="M1452" s="227" t="str">
        <f t="shared" si="486"/>
        <v/>
      </c>
    </row>
    <row r="1453" spans="1:13" outlineLevel="1" x14ac:dyDescent="0.25">
      <c r="A1453" s="142"/>
      <c r="B1453" s="256" t="s">
        <v>377</v>
      </c>
      <c r="C1453" s="141" t="s">
        <v>383</v>
      </c>
      <c r="D1453" s="227" t="s">
        <v>189</v>
      </c>
      <c r="E1453" s="227" t="s">
        <v>238</v>
      </c>
      <c r="F1453" s="227" t="s">
        <v>102</v>
      </c>
      <c r="G1453" s="227" t="str">
        <f t="shared" si="480"/>
        <v>string</v>
      </c>
      <c r="H1453" s="227" t="str">
        <f t="shared" si="481"/>
        <v/>
      </c>
      <c r="I1453" s="227">
        <f t="shared" si="482"/>
        <v>5</v>
      </c>
      <c r="J1453" s="227" t="str">
        <f t="shared" si="483"/>
        <v/>
      </c>
      <c r="K1453" s="227" t="str">
        <f t="shared" si="484"/>
        <v/>
      </c>
      <c r="L1453" s="227" t="str">
        <f t="shared" si="485"/>
        <v/>
      </c>
      <c r="M1453" s="227" t="str">
        <f t="shared" si="486"/>
        <v/>
      </c>
    </row>
    <row r="1454" spans="1:13" outlineLevel="1" x14ac:dyDescent="0.25">
      <c r="A1454" s="142"/>
      <c r="B1454" s="256" t="s">
        <v>377</v>
      </c>
      <c r="E1454" s="227" t="s">
        <v>242</v>
      </c>
      <c r="F1454" s="227" t="s">
        <v>102</v>
      </c>
      <c r="G1454" s="227" t="str">
        <f t="shared" si="480"/>
        <v>string</v>
      </c>
      <c r="H1454" s="227" t="str">
        <f t="shared" si="481"/>
        <v/>
      </c>
      <c r="I1454" s="227">
        <f t="shared" si="482"/>
        <v>3</v>
      </c>
      <c r="J1454" s="227" t="str">
        <f t="shared" si="483"/>
        <v/>
      </c>
      <c r="K1454" s="227" t="str">
        <f t="shared" si="484"/>
        <v/>
      </c>
      <c r="L1454" s="227" t="str">
        <f t="shared" si="485"/>
        <v/>
      </c>
      <c r="M1454" s="227" t="str">
        <f t="shared" si="486"/>
        <v/>
      </c>
    </row>
    <row r="1455" spans="1:13" outlineLevel="1" x14ac:dyDescent="0.25">
      <c r="A1455" s="142"/>
      <c r="B1455" s="256" t="s">
        <v>377</v>
      </c>
      <c r="E1455" s="227" t="s">
        <v>384</v>
      </c>
      <c r="F1455" s="227" t="s">
        <v>118</v>
      </c>
      <c r="G1455" s="227" t="str">
        <f t="shared" si="480"/>
        <v>int</v>
      </c>
      <c r="H1455" s="227" t="str">
        <f t="shared" si="481"/>
        <v/>
      </c>
      <c r="I1455" s="272" t="str">
        <f t="shared" si="482"/>
        <v/>
      </c>
      <c r="J1455" s="227" t="str">
        <f t="shared" si="483"/>
        <v/>
      </c>
      <c r="K1455" s="227">
        <f t="shared" si="484"/>
        <v>8</v>
      </c>
      <c r="L1455" s="227" t="str">
        <f t="shared" si="485"/>
        <v/>
      </c>
      <c r="M1455" s="227" t="str">
        <f t="shared" si="486"/>
        <v/>
      </c>
    </row>
    <row r="1456" spans="1:13" outlineLevel="1" x14ac:dyDescent="0.25">
      <c r="A1456" s="142"/>
      <c r="B1456" s="256" t="s">
        <v>377</v>
      </c>
      <c r="C1456" s="258" t="s">
        <v>385</v>
      </c>
      <c r="D1456" s="227" t="s">
        <v>189</v>
      </c>
      <c r="E1456" s="227" t="s">
        <v>356</v>
      </c>
      <c r="F1456" s="227" t="s">
        <v>102</v>
      </c>
      <c r="G1456" s="227" t="str">
        <f t="shared" si="480"/>
        <v>dateTime</v>
      </c>
      <c r="H1456" s="227" t="str">
        <f t="shared" si="481"/>
        <v/>
      </c>
      <c r="I1456" s="272" t="str">
        <f t="shared" si="482"/>
        <v/>
      </c>
      <c r="J1456" s="227" t="str">
        <f t="shared" si="483"/>
        <v/>
      </c>
      <c r="K1456" s="227" t="str">
        <f t="shared" si="484"/>
        <v/>
      </c>
      <c r="L1456" s="227" t="str">
        <f t="shared" si="485"/>
        <v/>
      </c>
      <c r="M1456" s="227" t="str">
        <f t="shared" si="486"/>
        <v/>
      </c>
    </row>
    <row r="1457" spans="1:13" outlineLevel="1" x14ac:dyDescent="0.25">
      <c r="A1457" s="142"/>
      <c r="B1457" s="256" t="s">
        <v>377</v>
      </c>
      <c r="C1457" s="258"/>
      <c r="E1457" s="227" t="s">
        <v>381</v>
      </c>
      <c r="F1457" s="227" t="s">
        <v>102</v>
      </c>
      <c r="G1457" s="227" t="str">
        <f t="shared" si="480"/>
        <v>int</v>
      </c>
      <c r="H1457" s="227" t="str">
        <f t="shared" si="481"/>
        <v/>
      </c>
      <c r="I1457" s="272" t="str">
        <f t="shared" si="482"/>
        <v/>
      </c>
      <c r="J1457" s="227" t="str">
        <f t="shared" si="483"/>
        <v/>
      </c>
      <c r="K1457" s="227">
        <f t="shared" si="484"/>
        <v>4</v>
      </c>
      <c r="L1457" s="227" t="str">
        <f t="shared" si="485"/>
        <v/>
      </c>
      <c r="M1457" s="227" t="str">
        <f t="shared" si="486"/>
        <v/>
      </c>
    </row>
    <row r="1458" spans="1:13" outlineLevel="1" x14ac:dyDescent="0.25">
      <c r="A1458" s="142"/>
      <c r="B1458" s="256" t="s">
        <v>377</v>
      </c>
      <c r="C1458" s="258"/>
      <c r="E1458" s="227" t="s">
        <v>380</v>
      </c>
      <c r="F1458" s="227" t="s">
        <v>102</v>
      </c>
      <c r="G1458" s="227" t="str">
        <f t="shared" si="480"/>
        <v>decimal</v>
      </c>
      <c r="H1458" s="227" t="str">
        <f t="shared" si="481"/>
        <v/>
      </c>
      <c r="I1458" s="272" t="str">
        <f t="shared" si="482"/>
        <v/>
      </c>
      <c r="J1458" s="227" t="str">
        <f t="shared" si="483"/>
        <v/>
      </c>
      <c r="K1458" s="227">
        <f t="shared" si="484"/>
        <v>9</v>
      </c>
      <c r="L1458" s="227">
        <f t="shared" si="485"/>
        <v>2</v>
      </c>
      <c r="M1458" s="227" t="str">
        <f t="shared" si="486"/>
        <v/>
      </c>
    </row>
    <row r="1459" spans="1:13" outlineLevel="1" x14ac:dyDescent="0.25">
      <c r="A1459" s="142"/>
      <c r="B1459" s="256" t="s">
        <v>377</v>
      </c>
      <c r="C1459" s="258" t="s">
        <v>386</v>
      </c>
      <c r="D1459" s="227" t="s">
        <v>189</v>
      </c>
      <c r="E1459" s="227" t="s">
        <v>387</v>
      </c>
      <c r="F1459" s="227" t="s">
        <v>118</v>
      </c>
      <c r="G1459" s="227" t="str">
        <f t="shared" si="480"/>
        <v>string</v>
      </c>
      <c r="H1459" s="227" t="str">
        <f t="shared" si="481"/>
        <v/>
      </c>
      <c r="I1459" s="227">
        <f t="shared" si="482"/>
        <v>4</v>
      </c>
      <c r="J1459" s="227" t="str">
        <f t="shared" si="483"/>
        <v/>
      </c>
      <c r="K1459" s="227" t="str">
        <f t="shared" si="484"/>
        <v/>
      </c>
      <c r="L1459" s="227" t="str">
        <f t="shared" si="485"/>
        <v/>
      </c>
      <c r="M1459" s="227" t="str">
        <f t="shared" si="486"/>
        <v/>
      </c>
    </row>
    <row r="1460" spans="1:13" outlineLevel="1" x14ac:dyDescent="0.25">
      <c r="A1460" s="142"/>
      <c r="B1460" s="256" t="s">
        <v>377</v>
      </c>
      <c r="E1460" s="227" t="s">
        <v>388</v>
      </c>
      <c r="F1460" s="227" t="s">
        <v>118</v>
      </c>
      <c r="G1460" s="227" t="str">
        <f t="shared" si="480"/>
        <v>decimal</v>
      </c>
      <c r="H1460" s="227" t="str">
        <f t="shared" si="481"/>
        <v/>
      </c>
      <c r="I1460" s="272" t="str">
        <f t="shared" si="482"/>
        <v/>
      </c>
      <c r="J1460" s="227" t="str">
        <f t="shared" si="483"/>
        <v/>
      </c>
      <c r="K1460" s="227">
        <f t="shared" si="484"/>
        <v>31</v>
      </c>
      <c r="L1460" s="227">
        <f t="shared" si="485"/>
        <v>14</v>
      </c>
      <c r="M1460" s="227" t="str">
        <f t="shared" si="486"/>
        <v/>
      </c>
    </row>
    <row r="1461" spans="1:13" s="272" customFormat="1" x14ac:dyDescent="0.25">
      <c r="A1461" s="142"/>
      <c r="B1461" s="260" t="s">
        <v>389</v>
      </c>
      <c r="C1461" s="261" t="s">
        <v>390</v>
      </c>
      <c r="D1461" s="269"/>
      <c r="E1461" s="270"/>
      <c r="F1461" s="271"/>
      <c r="G1461" s="271"/>
      <c r="H1461" s="271"/>
      <c r="I1461" s="271"/>
      <c r="J1461" s="271"/>
      <c r="K1461" s="271"/>
      <c r="L1461" s="271"/>
      <c r="M1461" s="271"/>
    </row>
    <row r="1462" spans="1:13" s="272" customFormat="1" outlineLevel="1" x14ac:dyDescent="0.25">
      <c r="A1462" s="142"/>
      <c r="B1462" s="256" t="s">
        <v>389</v>
      </c>
      <c r="C1462" s="141" t="s">
        <v>109</v>
      </c>
      <c r="D1462" s="227"/>
      <c r="E1462" s="227" t="s">
        <v>378</v>
      </c>
      <c r="F1462" s="227" t="s">
        <v>102</v>
      </c>
      <c r="G1462" s="227" t="s">
        <v>369</v>
      </c>
      <c r="H1462" s="227" t="s">
        <v>250</v>
      </c>
      <c r="I1462" s="227" t="s">
        <v>250</v>
      </c>
      <c r="J1462" s="227" t="s">
        <v>250</v>
      </c>
      <c r="K1462" s="227" t="s">
        <v>250</v>
      </c>
      <c r="L1462" s="227" t="s">
        <v>250</v>
      </c>
      <c r="M1462" s="227" t="s">
        <v>250</v>
      </c>
    </row>
    <row r="1463" spans="1:13" s="272" customFormat="1" outlineLevel="1" x14ac:dyDescent="0.25">
      <c r="A1463" s="142"/>
      <c r="B1463" s="256" t="s">
        <v>389</v>
      </c>
      <c r="C1463" s="141"/>
      <c r="D1463" s="227"/>
      <c r="E1463" s="227" t="s">
        <v>379</v>
      </c>
      <c r="F1463" s="227" t="s">
        <v>102</v>
      </c>
      <c r="G1463" s="227" t="s">
        <v>344</v>
      </c>
      <c r="H1463" s="227" t="s">
        <v>250</v>
      </c>
      <c r="I1463" s="227" t="s">
        <v>250</v>
      </c>
      <c r="J1463" s="227" t="s">
        <v>250</v>
      </c>
      <c r="K1463" s="227">
        <v>2</v>
      </c>
      <c r="L1463" s="227" t="s">
        <v>250</v>
      </c>
      <c r="M1463" s="227" t="s">
        <v>250</v>
      </c>
    </row>
    <row r="1464" spans="1:13" s="272" customFormat="1" outlineLevel="1" collapsed="1" x14ac:dyDescent="0.25">
      <c r="A1464" s="141" t="e">
        <f t="shared" ref="A1464:A1520" si="487">IF(B1464="","",VLOOKUP(B1464,mapping_result,2,FALSE))</f>
        <v>#N/A</v>
      </c>
      <c r="B1464" s="256" t="s">
        <v>389</v>
      </c>
      <c r="C1464" s="141"/>
      <c r="D1464" s="227"/>
      <c r="E1464" s="141" t="s">
        <v>112</v>
      </c>
      <c r="F1464" s="227" t="s">
        <v>102</v>
      </c>
      <c r="G1464" s="227" t="s">
        <v>135</v>
      </c>
      <c r="H1464" s="227">
        <v>3</v>
      </c>
      <c r="I1464" s="227" t="s">
        <v>250</v>
      </c>
      <c r="J1464" s="227" t="s">
        <v>250</v>
      </c>
      <c r="K1464" s="227" t="s">
        <v>250</v>
      </c>
      <c r="L1464" s="227" t="s">
        <v>250</v>
      </c>
      <c r="M1464" s="227" t="s">
        <v>250</v>
      </c>
    </row>
    <row r="1465" spans="1:13" s="272" customFormat="1" outlineLevel="1" x14ac:dyDescent="0.25">
      <c r="A1465" s="141" t="e">
        <f t="shared" si="487"/>
        <v>#N/A</v>
      </c>
      <c r="B1465" s="256" t="s">
        <v>389</v>
      </c>
      <c r="C1465" s="141"/>
      <c r="D1465" s="227"/>
      <c r="E1465" s="227" t="s">
        <v>113</v>
      </c>
      <c r="F1465" s="227" t="s">
        <v>102</v>
      </c>
      <c r="G1465" s="227" t="s">
        <v>135</v>
      </c>
      <c r="H1465" s="227">
        <v>9</v>
      </c>
      <c r="I1465" s="227" t="s">
        <v>250</v>
      </c>
      <c r="J1465" s="227" t="s">
        <v>250</v>
      </c>
      <c r="K1465" s="227" t="s">
        <v>250</v>
      </c>
      <c r="L1465" s="227" t="s">
        <v>250</v>
      </c>
      <c r="M1465" s="227" t="s">
        <v>84</v>
      </c>
    </row>
    <row r="1466" spans="1:13" s="272" customFormat="1" outlineLevel="1" x14ac:dyDescent="0.25">
      <c r="A1466" s="141" t="e">
        <f t="shared" si="487"/>
        <v>#N/A</v>
      </c>
      <c r="B1466" s="256" t="s">
        <v>389</v>
      </c>
      <c r="C1466" s="141"/>
      <c r="D1466" s="227"/>
      <c r="E1466" s="227" t="s">
        <v>114</v>
      </c>
      <c r="F1466" s="227" t="s">
        <v>102</v>
      </c>
      <c r="G1466" s="227" t="s">
        <v>135</v>
      </c>
      <c r="H1466" s="227" t="s">
        <v>250</v>
      </c>
      <c r="I1466" s="227">
        <v>1</v>
      </c>
      <c r="J1466" s="227" t="s">
        <v>250</v>
      </c>
      <c r="K1466" s="227" t="s">
        <v>250</v>
      </c>
      <c r="L1466" s="227" t="s">
        <v>250</v>
      </c>
      <c r="M1466" s="227" t="s">
        <v>84</v>
      </c>
    </row>
    <row r="1467" spans="1:13" s="272" customFormat="1" outlineLevel="1" x14ac:dyDescent="0.25">
      <c r="A1467" s="141" t="e">
        <f t="shared" si="487"/>
        <v>#N/A</v>
      </c>
      <c r="B1467" s="256" t="s">
        <v>389</v>
      </c>
      <c r="C1467" s="141"/>
      <c r="D1467" s="227"/>
      <c r="E1467" s="227" t="s">
        <v>391</v>
      </c>
      <c r="F1467" s="227" t="s">
        <v>118</v>
      </c>
      <c r="G1467" s="227" t="s">
        <v>344</v>
      </c>
      <c r="H1467" s="227" t="s">
        <v>250</v>
      </c>
      <c r="I1467" s="227" t="s">
        <v>250</v>
      </c>
      <c r="J1467" s="227" t="s">
        <v>250</v>
      </c>
      <c r="K1467" s="227">
        <v>3</v>
      </c>
      <c r="L1467" s="227" t="s">
        <v>250</v>
      </c>
      <c r="M1467" s="227" t="s">
        <v>250</v>
      </c>
    </row>
    <row r="1468" spans="1:13" s="272" customFormat="1" outlineLevel="1" x14ac:dyDescent="0.25">
      <c r="A1468" s="141" t="e">
        <f t="shared" si="487"/>
        <v>#N/A</v>
      </c>
      <c r="B1468" s="256" t="s">
        <v>389</v>
      </c>
      <c r="C1468" s="141"/>
      <c r="D1468" s="227"/>
      <c r="E1468" s="227" t="s">
        <v>392</v>
      </c>
      <c r="F1468" s="227" t="s">
        <v>102</v>
      </c>
      <c r="G1468" s="227" t="s">
        <v>344</v>
      </c>
      <c r="H1468" s="227" t="s">
        <v>250</v>
      </c>
      <c r="I1468" s="227" t="s">
        <v>250</v>
      </c>
      <c r="J1468" s="227" t="s">
        <v>250</v>
      </c>
      <c r="K1468" s="227">
        <v>3</v>
      </c>
      <c r="L1468" s="227" t="s">
        <v>250</v>
      </c>
      <c r="M1468" s="227" t="s">
        <v>250</v>
      </c>
    </row>
    <row r="1469" spans="1:13" s="272" customFormat="1" outlineLevel="1" x14ac:dyDescent="0.25">
      <c r="A1469" s="141" t="e">
        <f t="shared" si="487"/>
        <v>#N/A</v>
      </c>
      <c r="B1469" s="256" t="s">
        <v>389</v>
      </c>
      <c r="C1469" s="141" t="s">
        <v>380</v>
      </c>
      <c r="D1469" s="227" t="s">
        <v>189</v>
      </c>
      <c r="E1469" s="227" t="s">
        <v>356</v>
      </c>
      <c r="F1469" s="227" t="s">
        <v>102</v>
      </c>
      <c r="G1469" s="227" t="s">
        <v>370</v>
      </c>
      <c r="H1469" s="227" t="s">
        <v>250</v>
      </c>
      <c r="I1469" s="227" t="s">
        <v>250</v>
      </c>
      <c r="J1469" s="227" t="s">
        <v>250</v>
      </c>
      <c r="K1469" s="227" t="s">
        <v>250</v>
      </c>
      <c r="L1469" s="227" t="s">
        <v>250</v>
      </c>
      <c r="M1469" s="227" t="s">
        <v>250</v>
      </c>
    </row>
    <row r="1470" spans="1:13" s="272" customFormat="1" outlineLevel="1" x14ac:dyDescent="0.25">
      <c r="A1470" s="141" t="e">
        <f t="shared" si="487"/>
        <v>#N/A</v>
      </c>
      <c r="B1470" s="256" t="s">
        <v>389</v>
      </c>
      <c r="C1470" s="141"/>
      <c r="D1470" s="227"/>
      <c r="E1470" s="227" t="s">
        <v>381</v>
      </c>
      <c r="F1470" s="227" t="s">
        <v>102</v>
      </c>
      <c r="G1470" s="227" t="s">
        <v>344</v>
      </c>
      <c r="H1470" s="227" t="s">
        <v>250</v>
      </c>
      <c r="I1470" s="227" t="s">
        <v>250</v>
      </c>
      <c r="J1470" s="227" t="s">
        <v>250</v>
      </c>
      <c r="K1470" s="227">
        <v>4</v>
      </c>
      <c r="L1470" s="227" t="s">
        <v>250</v>
      </c>
      <c r="M1470" s="227" t="s">
        <v>250</v>
      </c>
    </row>
    <row r="1471" spans="1:13" s="272" customFormat="1" outlineLevel="1" x14ac:dyDescent="0.25">
      <c r="A1471" s="141" t="e">
        <f t="shared" si="487"/>
        <v>#N/A</v>
      </c>
      <c r="B1471" s="256" t="s">
        <v>389</v>
      </c>
      <c r="C1471" s="141"/>
      <c r="D1471" s="227"/>
      <c r="E1471" s="227" t="s">
        <v>380</v>
      </c>
      <c r="F1471" s="227" t="s">
        <v>102</v>
      </c>
      <c r="G1471" s="227" t="s">
        <v>267</v>
      </c>
      <c r="H1471" s="227" t="s">
        <v>250</v>
      </c>
      <c r="I1471" s="227" t="s">
        <v>250</v>
      </c>
      <c r="J1471" s="227" t="s">
        <v>250</v>
      </c>
      <c r="K1471" s="227">
        <v>9</v>
      </c>
      <c r="L1471" s="227">
        <v>2</v>
      </c>
      <c r="M1471" s="227" t="s">
        <v>250</v>
      </c>
    </row>
    <row r="1472" spans="1:13" s="272" customFormat="1" outlineLevel="1" x14ac:dyDescent="0.25">
      <c r="A1472" s="141" t="e">
        <f t="shared" si="487"/>
        <v>#N/A</v>
      </c>
      <c r="B1472" s="256" t="s">
        <v>389</v>
      </c>
      <c r="C1472" s="141"/>
      <c r="D1472" s="227"/>
      <c r="E1472" s="197" t="s">
        <v>382</v>
      </c>
      <c r="F1472" s="227" t="s">
        <v>102</v>
      </c>
      <c r="G1472" s="227" t="s">
        <v>267</v>
      </c>
      <c r="H1472" s="227" t="s">
        <v>250</v>
      </c>
      <c r="I1472" s="227" t="s">
        <v>250</v>
      </c>
      <c r="J1472" s="227" t="s">
        <v>250</v>
      </c>
      <c r="K1472" s="227">
        <v>9</v>
      </c>
      <c r="L1472" s="227">
        <v>2</v>
      </c>
      <c r="M1472" s="227" t="s">
        <v>250</v>
      </c>
    </row>
    <row r="1473" spans="1:13" s="272" customFormat="1" outlineLevel="1" x14ac:dyDescent="0.25">
      <c r="A1473" s="141" t="e">
        <f t="shared" si="487"/>
        <v>#N/A</v>
      </c>
      <c r="B1473" s="256" t="s">
        <v>389</v>
      </c>
      <c r="C1473" s="141" t="s">
        <v>383</v>
      </c>
      <c r="D1473" s="227" t="s">
        <v>189</v>
      </c>
      <c r="E1473" s="227" t="s">
        <v>238</v>
      </c>
      <c r="F1473" s="227" t="s">
        <v>102</v>
      </c>
      <c r="G1473" s="227" t="s">
        <v>135</v>
      </c>
      <c r="H1473" s="227" t="s">
        <v>250</v>
      </c>
      <c r="I1473" s="227">
        <v>5</v>
      </c>
      <c r="J1473" s="227" t="s">
        <v>250</v>
      </c>
      <c r="K1473" s="227" t="s">
        <v>250</v>
      </c>
      <c r="L1473" s="227" t="s">
        <v>250</v>
      </c>
      <c r="M1473" s="227" t="s">
        <v>250</v>
      </c>
    </row>
    <row r="1474" spans="1:13" s="272" customFormat="1" outlineLevel="1" x14ac:dyDescent="0.25">
      <c r="A1474" s="141" t="e">
        <f t="shared" si="487"/>
        <v>#N/A</v>
      </c>
      <c r="B1474" s="256" t="s">
        <v>389</v>
      </c>
      <c r="C1474" s="141"/>
      <c r="D1474" s="227"/>
      <c r="E1474" s="227" t="s">
        <v>384</v>
      </c>
      <c r="F1474" s="227" t="s">
        <v>102</v>
      </c>
      <c r="G1474" s="227" t="s">
        <v>344</v>
      </c>
      <c r="H1474" s="227" t="s">
        <v>250</v>
      </c>
      <c r="I1474" s="227" t="s">
        <v>250</v>
      </c>
      <c r="J1474" s="227" t="s">
        <v>250</v>
      </c>
      <c r="K1474" s="227">
        <v>8</v>
      </c>
      <c r="L1474" s="227" t="s">
        <v>250</v>
      </c>
      <c r="M1474" s="227" t="s">
        <v>250</v>
      </c>
    </row>
    <row r="1475" spans="1:13" x14ac:dyDescent="0.25">
      <c r="A1475" s="141" t="str">
        <f t="shared" si="487"/>
        <v xml:space="preserve">Aggregation; </v>
      </c>
      <c r="B1475" s="260" t="s">
        <v>393</v>
      </c>
      <c r="C1475" s="261" t="str">
        <f>VLOOKUP($B1475,MMnames,2,FALSE)</f>
        <v>Part GU Aggregation</v>
      </c>
      <c r="D1475" s="262"/>
      <c r="E1475" s="262"/>
      <c r="F1475" s="263"/>
      <c r="G1475" s="263"/>
      <c r="H1475" s="263"/>
      <c r="I1475" s="263"/>
      <c r="J1475" s="263"/>
      <c r="K1475" s="263"/>
      <c r="L1475" s="263"/>
      <c r="M1475" s="263"/>
    </row>
    <row r="1476" spans="1:13" outlineLevel="1" x14ac:dyDescent="0.25">
      <c r="A1476" s="141" t="str">
        <f t="shared" si="487"/>
        <v xml:space="preserve">Aggregation; </v>
      </c>
      <c r="B1476" s="256" t="s">
        <v>393</v>
      </c>
      <c r="C1476" s="141" t="s">
        <v>109</v>
      </c>
      <c r="E1476" s="227" t="s">
        <v>378</v>
      </c>
      <c r="F1476" s="227" t="s">
        <v>102</v>
      </c>
      <c r="G1476" s="227" t="str">
        <f>VLOOKUP(E1476,DI_schema,2,FALSE)</f>
        <v>date</v>
      </c>
      <c r="H1476" s="227" t="str">
        <f>VLOOKUP($E1476,DI_schema,3,FALSE)</f>
        <v/>
      </c>
      <c r="I1476" s="227" t="str">
        <f>VLOOKUP($E1476,DI_schema,4,FALSE)</f>
        <v/>
      </c>
      <c r="J1476" s="227" t="str">
        <f>VLOOKUP($E1476,DI_schema,5,FALSE)</f>
        <v/>
      </c>
      <c r="K1476" s="227" t="str">
        <f>VLOOKUP($E1476,DI_schema,6,FALSE)</f>
        <v/>
      </c>
      <c r="L1476" s="227" t="str">
        <f>VLOOKUP($E1476,DI_schema,7,FALSE)</f>
        <v/>
      </c>
      <c r="M1476" s="227" t="str">
        <f>IF(LEN(VLOOKUP($E1476,DI_schema,8,FALSE))&gt;0,"Yes","")</f>
        <v/>
      </c>
    </row>
    <row r="1477" spans="1:13" outlineLevel="1" x14ac:dyDescent="0.25">
      <c r="A1477" s="141" t="str">
        <f t="shared" si="487"/>
        <v xml:space="preserve">Aggregation; </v>
      </c>
      <c r="B1477" s="256" t="s">
        <v>393</v>
      </c>
      <c r="E1477" s="227" t="s">
        <v>379</v>
      </c>
      <c r="F1477" s="227" t="s">
        <v>102</v>
      </c>
      <c r="G1477" s="227" t="str">
        <f>VLOOKUP(E1477,DI_schema,2,FALSE)</f>
        <v>int</v>
      </c>
      <c r="H1477" s="227" t="str">
        <f>VLOOKUP($E1477,DI_schema,3,FALSE)</f>
        <v/>
      </c>
      <c r="I1477" s="227" t="str">
        <f>VLOOKUP($E1477,DI_schema,4,FALSE)</f>
        <v/>
      </c>
      <c r="J1477" s="227" t="str">
        <f>VLOOKUP($E1477,DI_schema,5,FALSE)</f>
        <v/>
      </c>
      <c r="K1477" s="227">
        <f>VLOOKUP($E1477,DI_schema,6,FALSE)</f>
        <v>2</v>
      </c>
      <c r="L1477" s="227" t="str">
        <f>VLOOKUP($E1477,DI_schema,7,FALSE)</f>
        <v/>
      </c>
      <c r="M1477" s="227" t="str">
        <f>IF(LEN(VLOOKUP($E1477,DI_schema,8,FALSE))&gt;0,"Yes","")</f>
        <v/>
      </c>
    </row>
    <row r="1478" spans="1:13" outlineLevel="1" x14ac:dyDescent="0.25">
      <c r="A1478" s="141" t="str">
        <f t="shared" si="487"/>
        <v xml:space="preserve">Aggregation; </v>
      </c>
      <c r="B1478" s="256" t="s">
        <v>393</v>
      </c>
      <c r="E1478" s="227" t="s">
        <v>363</v>
      </c>
      <c r="F1478" s="227" t="s">
        <v>102</v>
      </c>
      <c r="G1478" s="227" t="s">
        <v>135</v>
      </c>
      <c r="I1478" s="227">
        <v>9</v>
      </c>
    </row>
    <row r="1479" spans="1:13" outlineLevel="1" x14ac:dyDescent="0.25">
      <c r="A1479" s="141" t="str">
        <f t="shared" si="487"/>
        <v xml:space="preserve">Aggregation; </v>
      </c>
      <c r="B1479" s="256" t="s">
        <v>393</v>
      </c>
      <c r="C1479" s="141" t="s">
        <v>394</v>
      </c>
      <c r="D1479" s="227" t="s">
        <v>183</v>
      </c>
      <c r="E1479" s="227" t="s">
        <v>356</v>
      </c>
      <c r="F1479" s="227" t="s">
        <v>102</v>
      </c>
      <c r="G1479" s="227" t="str">
        <f>VLOOKUP(E1479,DI_schema,2,FALSE)</f>
        <v>dateTime</v>
      </c>
      <c r="H1479" s="227" t="str">
        <f>VLOOKUP($E1479,DI_schema,3,FALSE)</f>
        <v/>
      </c>
      <c r="I1479" s="227" t="str">
        <f>VLOOKUP($E1479,DI_schema,4,FALSE)</f>
        <v/>
      </c>
      <c r="J1479" s="227" t="str">
        <f>VLOOKUP($E1479,DI_schema,5,FALSE)</f>
        <v/>
      </c>
      <c r="K1479" s="227" t="str">
        <f>VLOOKUP($E1479,DI_schema,6,FALSE)</f>
        <v/>
      </c>
      <c r="L1479" s="227" t="str">
        <f>VLOOKUP($E1479,DI_schema,7,FALSE)</f>
        <v/>
      </c>
      <c r="M1479" s="227" t="str">
        <f>IF(LEN(VLOOKUP($E1479,DI_schema,8,FALSE))&gt;0,"Yes","")</f>
        <v/>
      </c>
    </row>
    <row r="1480" spans="1:13" outlineLevel="1" x14ac:dyDescent="0.25">
      <c r="A1480" s="141" t="str">
        <f t="shared" si="487"/>
        <v xml:space="preserve">Aggregation; </v>
      </c>
      <c r="B1480" s="256" t="s">
        <v>393</v>
      </c>
      <c r="E1480" s="227" t="s">
        <v>381</v>
      </c>
      <c r="F1480" s="227" t="s">
        <v>102</v>
      </c>
      <c r="G1480" s="227" t="str">
        <f>VLOOKUP(E1480,DI_schema,2,FALSE)</f>
        <v>int</v>
      </c>
      <c r="H1480" s="227" t="str">
        <f>VLOOKUP($E1480,DI_schema,3,FALSE)</f>
        <v/>
      </c>
      <c r="I1480" s="227" t="str">
        <f>VLOOKUP($E1480,DI_schema,4,FALSE)</f>
        <v/>
      </c>
      <c r="J1480" s="227" t="str">
        <f>VLOOKUP($E1480,DI_schema,5,FALSE)</f>
        <v/>
      </c>
      <c r="K1480" s="227">
        <f>VLOOKUP($E1480,DI_schema,6,FALSE)</f>
        <v>4</v>
      </c>
      <c r="L1480" s="227" t="str">
        <f>VLOOKUP($E1480,DI_schema,7,FALSE)</f>
        <v/>
      </c>
      <c r="M1480" s="227" t="str">
        <f>IF(LEN(VLOOKUP($E1480,DI_schema,8,FALSE))&gt;0,"Yes","")</f>
        <v/>
      </c>
    </row>
    <row r="1481" spans="1:13" outlineLevel="1" x14ac:dyDescent="0.25">
      <c r="A1481" s="141" t="str">
        <f t="shared" si="487"/>
        <v xml:space="preserve">Aggregation; </v>
      </c>
      <c r="B1481" s="256" t="s">
        <v>393</v>
      </c>
      <c r="E1481" s="227" t="s">
        <v>395</v>
      </c>
      <c r="F1481" s="227" t="s">
        <v>102</v>
      </c>
      <c r="G1481" s="227" t="str">
        <f>VLOOKUP(E1481,DI_schema,2,FALSE)</f>
        <v>decimal</v>
      </c>
      <c r="H1481" s="227" t="str">
        <f>VLOOKUP($E1481,DI_schema,3,FALSE)</f>
        <v/>
      </c>
      <c r="I1481" s="227" t="str">
        <f>VLOOKUP($E1481,DI_schema,4,FALSE)</f>
        <v/>
      </c>
      <c r="J1481" s="227" t="str">
        <f>VLOOKUP($E1481,DI_schema,5,FALSE)</f>
        <v/>
      </c>
      <c r="K1481" s="227">
        <f>VLOOKUP($E1481,DI_schema,6,FALSE)</f>
        <v>9</v>
      </c>
      <c r="L1481" s="227">
        <f>VLOOKUP($E1481,DI_schema,7,FALSE)</f>
        <v>2</v>
      </c>
      <c r="M1481" s="227" t="str">
        <f>IF(LEN(VLOOKUP($E1481,DI_schema,8,FALSE))&gt;0,"Yes","")</f>
        <v/>
      </c>
    </row>
    <row r="1482" spans="1:13" outlineLevel="1" x14ac:dyDescent="0.25">
      <c r="A1482" s="141" t="str">
        <f t="shared" si="487"/>
        <v xml:space="preserve">Aggregation; </v>
      </c>
      <c r="B1482" s="256" t="s">
        <v>393</v>
      </c>
      <c r="E1482" s="197" t="s">
        <v>396</v>
      </c>
      <c r="F1482" s="227" t="s">
        <v>102</v>
      </c>
      <c r="G1482" s="227" t="str">
        <f>VLOOKUP(E1482,DI_schema,2,FALSE)</f>
        <v>decimal</v>
      </c>
      <c r="H1482" s="227" t="str">
        <f>VLOOKUP($E1482,DI_schema,3,FALSE)</f>
        <v/>
      </c>
      <c r="I1482" s="227" t="str">
        <f>VLOOKUP($E1482,DI_schema,4,FALSE)</f>
        <v/>
      </c>
      <c r="J1482" s="227" t="str">
        <f>VLOOKUP($E1482,DI_schema,5,FALSE)</f>
        <v/>
      </c>
      <c r="K1482" s="227">
        <f>VLOOKUP($E1482,DI_schema,6,FALSE)</f>
        <v>9</v>
      </c>
      <c r="L1482" s="227">
        <f>VLOOKUP($E1482,DI_schema,7,FALSE)</f>
        <v>2</v>
      </c>
      <c r="M1482" s="227" t="str">
        <f>IF(LEN(VLOOKUP($E1482,DI_schema,8,FALSE))&gt;0,"Yes","")</f>
        <v/>
      </c>
    </row>
    <row r="1483" spans="1:13" x14ac:dyDescent="0.25">
      <c r="A1483" s="141" t="str">
        <f t="shared" si="487"/>
        <v xml:space="preserve">Aggregation; </v>
      </c>
      <c r="B1483" s="260" t="s">
        <v>397</v>
      </c>
      <c r="C1483" s="261" t="str">
        <f>VLOOKUP($B1483,MMnames,2,FALSE)</f>
        <v>Interval Import Aggregation</v>
      </c>
      <c r="D1483" s="262"/>
      <c r="E1483" s="262"/>
      <c r="F1483" s="263"/>
      <c r="G1483" s="263"/>
      <c r="H1483" s="263"/>
      <c r="I1483" s="263"/>
      <c r="J1483" s="263"/>
      <c r="K1483" s="263"/>
      <c r="L1483" s="263"/>
      <c r="M1483" s="263"/>
    </row>
    <row r="1484" spans="1:13" outlineLevel="1" collapsed="1" x14ac:dyDescent="0.25">
      <c r="A1484" s="141" t="str">
        <f t="shared" si="487"/>
        <v xml:space="preserve">Aggregation; </v>
      </c>
      <c r="B1484" s="256" t="s">
        <v>397</v>
      </c>
      <c r="C1484" s="141" t="s">
        <v>109</v>
      </c>
      <c r="E1484" s="227" t="s">
        <v>378</v>
      </c>
      <c r="F1484" s="227" t="s">
        <v>102</v>
      </c>
      <c r="G1484" s="227" t="str">
        <f t="shared" ref="G1484:G1500" si="488">VLOOKUP(E1484,DI_schema,2,FALSE)</f>
        <v>date</v>
      </c>
      <c r="H1484" s="227" t="str">
        <f t="shared" ref="H1484:H1500" si="489">VLOOKUP($E1484,DI_schema,3,FALSE)</f>
        <v/>
      </c>
      <c r="I1484" s="227" t="str">
        <f t="shared" ref="I1484:I1500" si="490">VLOOKUP($E1484,DI_schema,4,FALSE)</f>
        <v/>
      </c>
      <c r="J1484" s="227" t="str">
        <f t="shared" ref="J1484:J1500" si="491">VLOOKUP($E1484,DI_schema,5,FALSE)</f>
        <v/>
      </c>
      <c r="K1484" s="227" t="str">
        <f t="shared" ref="K1484:K1500" si="492">VLOOKUP($E1484,DI_schema,6,FALSE)</f>
        <v/>
      </c>
      <c r="L1484" s="227" t="str">
        <f t="shared" ref="L1484:L1500" si="493">VLOOKUP($E1484,DI_schema,7,FALSE)</f>
        <v/>
      </c>
      <c r="M1484" s="227" t="str">
        <f t="shared" ref="M1484:M1500" si="494">IF(LEN(VLOOKUP($E1484,DI_schema,8,FALSE))&gt;0,"Yes","")</f>
        <v/>
      </c>
    </row>
    <row r="1485" spans="1:13" outlineLevel="1" x14ac:dyDescent="0.25">
      <c r="A1485" s="141" t="str">
        <f t="shared" si="487"/>
        <v xml:space="preserve">Aggregation; </v>
      </c>
      <c r="B1485" s="256" t="s">
        <v>397</v>
      </c>
      <c r="E1485" s="227" t="s">
        <v>379</v>
      </c>
      <c r="F1485" s="227" t="s">
        <v>102</v>
      </c>
      <c r="G1485" s="227" t="str">
        <f t="shared" si="488"/>
        <v>int</v>
      </c>
      <c r="H1485" s="227" t="str">
        <f t="shared" si="489"/>
        <v/>
      </c>
      <c r="I1485" s="227" t="str">
        <f t="shared" si="490"/>
        <v/>
      </c>
      <c r="J1485" s="227" t="str">
        <f t="shared" si="491"/>
        <v/>
      </c>
      <c r="K1485" s="227">
        <f t="shared" si="492"/>
        <v>2</v>
      </c>
      <c r="L1485" s="227" t="str">
        <f t="shared" si="493"/>
        <v/>
      </c>
      <c r="M1485" s="227" t="str">
        <f t="shared" si="494"/>
        <v/>
      </c>
    </row>
    <row r="1486" spans="1:13" outlineLevel="1" x14ac:dyDescent="0.25">
      <c r="A1486" s="141" t="str">
        <f t="shared" si="487"/>
        <v xml:space="preserve">Aggregation; </v>
      </c>
      <c r="B1486" s="256" t="s">
        <v>397</v>
      </c>
      <c r="E1486" s="141" t="s">
        <v>112</v>
      </c>
      <c r="F1486" s="227" t="s">
        <v>102</v>
      </c>
      <c r="G1486" s="227" t="str">
        <f t="shared" si="488"/>
        <v>string</v>
      </c>
      <c r="H1486" s="227">
        <f t="shared" si="489"/>
        <v>3</v>
      </c>
      <c r="I1486" s="227" t="str">
        <f t="shared" si="490"/>
        <v/>
      </c>
      <c r="J1486" s="227" t="str">
        <f t="shared" si="491"/>
        <v/>
      </c>
      <c r="K1486" s="227" t="str">
        <f t="shared" si="492"/>
        <v/>
      </c>
      <c r="L1486" s="227" t="str">
        <f t="shared" si="493"/>
        <v/>
      </c>
      <c r="M1486" s="227" t="str">
        <f t="shared" si="494"/>
        <v/>
      </c>
    </row>
    <row r="1487" spans="1:13" outlineLevel="1" x14ac:dyDescent="0.25">
      <c r="A1487" s="141" t="str">
        <f t="shared" si="487"/>
        <v xml:space="preserve">Aggregation; </v>
      </c>
      <c r="B1487" s="256" t="s">
        <v>397</v>
      </c>
      <c r="E1487" s="227" t="s">
        <v>113</v>
      </c>
      <c r="F1487" s="227" t="s">
        <v>102</v>
      </c>
      <c r="G1487" s="227" t="str">
        <f t="shared" si="488"/>
        <v>string</v>
      </c>
      <c r="H1487" s="227">
        <f t="shared" si="489"/>
        <v>9</v>
      </c>
      <c r="I1487" s="227" t="str">
        <f t="shared" si="490"/>
        <v/>
      </c>
      <c r="J1487" s="227" t="str">
        <f t="shared" si="491"/>
        <v/>
      </c>
      <c r="K1487" s="227" t="str">
        <f t="shared" si="492"/>
        <v/>
      </c>
      <c r="L1487" s="227" t="str">
        <f t="shared" si="493"/>
        <v/>
      </c>
      <c r="M1487" s="227" t="str">
        <f t="shared" si="494"/>
        <v>Yes</v>
      </c>
    </row>
    <row r="1488" spans="1:13" outlineLevel="1" x14ac:dyDescent="0.25">
      <c r="A1488" s="141" t="str">
        <f t="shared" si="487"/>
        <v xml:space="preserve">Aggregation; </v>
      </c>
      <c r="B1488" s="256" t="s">
        <v>397</v>
      </c>
      <c r="E1488" s="227" t="s">
        <v>114</v>
      </c>
      <c r="F1488" s="227" t="s">
        <v>102</v>
      </c>
      <c r="G1488" s="227" t="str">
        <f t="shared" si="488"/>
        <v>string</v>
      </c>
      <c r="H1488" s="227" t="str">
        <f t="shared" si="489"/>
        <v/>
      </c>
      <c r="I1488" s="227">
        <f t="shared" si="490"/>
        <v>1</v>
      </c>
      <c r="J1488" s="227" t="str">
        <f t="shared" si="491"/>
        <v/>
      </c>
      <c r="K1488" s="227" t="str">
        <f t="shared" si="492"/>
        <v/>
      </c>
      <c r="L1488" s="227" t="str">
        <f t="shared" si="493"/>
        <v/>
      </c>
      <c r="M1488" s="227" t="str">
        <f t="shared" si="494"/>
        <v>Yes</v>
      </c>
    </row>
    <row r="1489" spans="1:13" outlineLevel="1" x14ac:dyDescent="0.25">
      <c r="A1489" s="141" t="str">
        <f t="shared" si="487"/>
        <v xml:space="preserve">Aggregation; </v>
      </c>
      <c r="B1489" s="256" t="s">
        <v>397</v>
      </c>
      <c r="E1489" s="227" t="s">
        <v>391</v>
      </c>
      <c r="F1489" s="227" t="s">
        <v>118</v>
      </c>
      <c r="G1489" s="227" t="str">
        <f t="shared" si="488"/>
        <v>int</v>
      </c>
      <c r="H1489" s="227" t="str">
        <f t="shared" si="489"/>
        <v/>
      </c>
      <c r="I1489" s="227" t="str">
        <f t="shared" si="490"/>
        <v/>
      </c>
      <c r="J1489" s="227" t="str">
        <f t="shared" si="491"/>
        <v/>
      </c>
      <c r="K1489" s="227">
        <f t="shared" si="492"/>
        <v>3</v>
      </c>
      <c r="L1489" s="227" t="str">
        <f t="shared" si="493"/>
        <v/>
      </c>
      <c r="M1489" s="227" t="str">
        <f t="shared" si="494"/>
        <v/>
      </c>
    </row>
    <row r="1490" spans="1:13" outlineLevel="1" x14ac:dyDescent="0.25">
      <c r="A1490" s="141" t="str">
        <f t="shared" si="487"/>
        <v xml:space="preserve">Aggregation; </v>
      </c>
      <c r="B1490" s="256" t="s">
        <v>397</v>
      </c>
      <c r="E1490" s="227" t="s">
        <v>392</v>
      </c>
      <c r="F1490" s="227" t="s">
        <v>102</v>
      </c>
      <c r="G1490" s="227" t="str">
        <f t="shared" si="488"/>
        <v>int</v>
      </c>
      <c r="H1490" s="227" t="str">
        <f t="shared" si="489"/>
        <v/>
      </c>
      <c r="I1490" s="227" t="str">
        <f t="shared" si="490"/>
        <v/>
      </c>
      <c r="J1490" s="227" t="str">
        <f t="shared" si="491"/>
        <v/>
      </c>
      <c r="K1490" s="227">
        <f t="shared" si="492"/>
        <v>3</v>
      </c>
      <c r="L1490" s="227" t="str">
        <f t="shared" si="493"/>
        <v/>
      </c>
      <c r="M1490" s="227" t="str">
        <f t="shared" si="494"/>
        <v/>
      </c>
    </row>
    <row r="1491" spans="1:13" outlineLevel="1" x14ac:dyDescent="0.25">
      <c r="A1491" s="141" t="str">
        <f t="shared" si="487"/>
        <v xml:space="preserve">Aggregation; </v>
      </c>
      <c r="B1491" s="256" t="s">
        <v>397</v>
      </c>
      <c r="C1491" s="141" t="s">
        <v>380</v>
      </c>
      <c r="D1491" s="227" t="s">
        <v>189</v>
      </c>
      <c r="E1491" s="227" t="s">
        <v>356</v>
      </c>
      <c r="F1491" s="227" t="s">
        <v>102</v>
      </c>
      <c r="G1491" s="227" t="str">
        <f t="shared" si="488"/>
        <v>dateTime</v>
      </c>
      <c r="H1491" s="227" t="str">
        <f t="shared" si="489"/>
        <v/>
      </c>
      <c r="I1491" s="227" t="str">
        <f t="shared" si="490"/>
        <v/>
      </c>
      <c r="J1491" s="227" t="str">
        <f t="shared" si="491"/>
        <v/>
      </c>
      <c r="K1491" s="227" t="str">
        <f t="shared" si="492"/>
        <v/>
      </c>
      <c r="L1491" s="227" t="str">
        <f t="shared" si="493"/>
        <v/>
      </c>
      <c r="M1491" s="227" t="str">
        <f t="shared" si="494"/>
        <v/>
      </c>
    </row>
    <row r="1492" spans="1:13" outlineLevel="1" x14ac:dyDescent="0.25">
      <c r="A1492" s="141" t="str">
        <f t="shared" si="487"/>
        <v xml:space="preserve">Aggregation; </v>
      </c>
      <c r="B1492" s="256" t="s">
        <v>397</v>
      </c>
      <c r="E1492" s="227" t="s">
        <v>381</v>
      </c>
      <c r="F1492" s="227" t="s">
        <v>102</v>
      </c>
      <c r="G1492" s="227" t="str">
        <f t="shared" si="488"/>
        <v>int</v>
      </c>
      <c r="H1492" s="227" t="str">
        <f t="shared" si="489"/>
        <v/>
      </c>
      <c r="I1492" s="227" t="str">
        <f t="shared" si="490"/>
        <v/>
      </c>
      <c r="J1492" s="227" t="str">
        <f t="shared" si="491"/>
        <v/>
      </c>
      <c r="K1492" s="227">
        <f t="shared" si="492"/>
        <v>4</v>
      </c>
      <c r="L1492" s="227" t="str">
        <f t="shared" si="493"/>
        <v/>
      </c>
      <c r="M1492" s="227" t="str">
        <f t="shared" si="494"/>
        <v/>
      </c>
    </row>
    <row r="1493" spans="1:13" outlineLevel="1" x14ac:dyDescent="0.25">
      <c r="A1493" s="141" t="str">
        <f t="shared" si="487"/>
        <v xml:space="preserve">Aggregation; </v>
      </c>
      <c r="B1493" s="256" t="s">
        <v>397</v>
      </c>
      <c r="E1493" s="227" t="s">
        <v>380</v>
      </c>
      <c r="F1493" s="227" t="s">
        <v>102</v>
      </c>
      <c r="G1493" s="227" t="str">
        <f t="shared" si="488"/>
        <v>decimal</v>
      </c>
      <c r="H1493" s="227" t="str">
        <f t="shared" si="489"/>
        <v/>
      </c>
      <c r="I1493" s="227" t="str">
        <f t="shared" si="490"/>
        <v/>
      </c>
      <c r="J1493" s="227" t="str">
        <f t="shared" si="491"/>
        <v/>
      </c>
      <c r="K1493" s="227">
        <f t="shared" si="492"/>
        <v>9</v>
      </c>
      <c r="L1493" s="227">
        <f t="shared" si="493"/>
        <v>2</v>
      </c>
      <c r="M1493" s="227" t="str">
        <f t="shared" si="494"/>
        <v/>
      </c>
    </row>
    <row r="1494" spans="1:13" outlineLevel="1" x14ac:dyDescent="0.25">
      <c r="A1494" s="141" t="str">
        <f t="shared" si="487"/>
        <v xml:space="preserve">Aggregation; </v>
      </c>
      <c r="B1494" s="256" t="s">
        <v>397</v>
      </c>
      <c r="E1494" s="197" t="s">
        <v>382</v>
      </c>
      <c r="F1494" s="227" t="s">
        <v>102</v>
      </c>
      <c r="G1494" s="227" t="str">
        <f t="shared" si="488"/>
        <v>decimal</v>
      </c>
      <c r="H1494" s="227" t="str">
        <f t="shared" si="489"/>
        <v/>
      </c>
      <c r="I1494" s="227" t="str">
        <f t="shared" si="490"/>
        <v/>
      </c>
      <c r="J1494" s="227" t="str">
        <f t="shared" si="491"/>
        <v/>
      </c>
      <c r="K1494" s="227">
        <f t="shared" si="492"/>
        <v>9</v>
      </c>
      <c r="L1494" s="227">
        <f t="shared" si="493"/>
        <v>2</v>
      </c>
      <c r="M1494" s="227" t="str">
        <f t="shared" si="494"/>
        <v/>
      </c>
    </row>
    <row r="1495" spans="1:13" outlineLevel="1" x14ac:dyDescent="0.25">
      <c r="A1495" s="141" t="str">
        <f t="shared" si="487"/>
        <v xml:space="preserve">Aggregation; </v>
      </c>
      <c r="B1495" s="256" t="s">
        <v>397</v>
      </c>
      <c r="C1495" s="141" t="s">
        <v>383</v>
      </c>
      <c r="D1495" s="227" t="s">
        <v>189</v>
      </c>
      <c r="E1495" s="227" t="s">
        <v>238</v>
      </c>
      <c r="F1495" s="227" t="s">
        <v>102</v>
      </c>
      <c r="G1495" s="227" t="str">
        <f t="shared" si="488"/>
        <v>string</v>
      </c>
      <c r="H1495" s="227" t="str">
        <f t="shared" si="489"/>
        <v/>
      </c>
      <c r="I1495" s="227">
        <f t="shared" si="490"/>
        <v>5</v>
      </c>
      <c r="J1495" s="227" t="str">
        <f t="shared" si="491"/>
        <v/>
      </c>
      <c r="K1495" s="227" t="str">
        <f t="shared" si="492"/>
        <v/>
      </c>
      <c r="L1495" s="227" t="str">
        <f t="shared" si="493"/>
        <v/>
      </c>
      <c r="M1495" s="227" t="str">
        <f t="shared" si="494"/>
        <v/>
      </c>
    </row>
    <row r="1496" spans="1:13" outlineLevel="1" x14ac:dyDescent="0.25">
      <c r="A1496" s="141" t="str">
        <f t="shared" si="487"/>
        <v xml:space="preserve">Aggregation; </v>
      </c>
      <c r="B1496" s="256" t="s">
        <v>397</v>
      </c>
      <c r="E1496" s="227" t="s">
        <v>384</v>
      </c>
      <c r="F1496" s="227" t="s">
        <v>102</v>
      </c>
      <c r="G1496" s="227" t="str">
        <f t="shared" si="488"/>
        <v>int</v>
      </c>
      <c r="H1496" s="227" t="str">
        <f t="shared" si="489"/>
        <v/>
      </c>
      <c r="I1496" s="227" t="str">
        <f t="shared" si="490"/>
        <v/>
      </c>
      <c r="J1496" s="227" t="str">
        <f t="shared" si="491"/>
        <v/>
      </c>
      <c r="K1496" s="227">
        <f t="shared" si="492"/>
        <v>8</v>
      </c>
      <c r="L1496" s="227" t="str">
        <f t="shared" si="493"/>
        <v/>
      </c>
      <c r="M1496" s="227" t="str">
        <f t="shared" si="494"/>
        <v/>
      </c>
    </row>
    <row r="1497" spans="1:13" outlineLevel="1" x14ac:dyDescent="0.25">
      <c r="A1497" s="141" t="str">
        <f t="shared" si="487"/>
        <v xml:space="preserve">Aggregation; </v>
      </c>
      <c r="B1497" s="256" t="s">
        <v>397</v>
      </c>
      <c r="C1497" s="258" t="s">
        <v>385</v>
      </c>
      <c r="D1497" s="227" t="s">
        <v>189</v>
      </c>
      <c r="E1497" s="227" t="s">
        <v>356</v>
      </c>
      <c r="F1497" s="227" t="s">
        <v>102</v>
      </c>
      <c r="G1497" s="227" t="str">
        <f t="shared" si="488"/>
        <v>dateTime</v>
      </c>
      <c r="H1497" s="227" t="str">
        <f t="shared" si="489"/>
        <v/>
      </c>
      <c r="I1497" s="227" t="str">
        <f t="shared" si="490"/>
        <v/>
      </c>
      <c r="J1497" s="227" t="str">
        <f t="shared" si="491"/>
        <v/>
      </c>
      <c r="K1497" s="227" t="str">
        <f t="shared" si="492"/>
        <v/>
      </c>
      <c r="L1497" s="227" t="str">
        <f t="shared" si="493"/>
        <v/>
      </c>
      <c r="M1497" s="227" t="str">
        <f t="shared" si="494"/>
        <v/>
      </c>
    </row>
    <row r="1498" spans="1:13" outlineLevel="1" x14ac:dyDescent="0.25">
      <c r="A1498" s="141" t="str">
        <f t="shared" si="487"/>
        <v xml:space="preserve">Aggregation; </v>
      </c>
      <c r="B1498" s="256" t="s">
        <v>397</v>
      </c>
      <c r="E1498" s="227" t="s">
        <v>381</v>
      </c>
      <c r="F1498" s="227" t="s">
        <v>102</v>
      </c>
      <c r="G1498" s="227" t="str">
        <f t="shared" si="488"/>
        <v>int</v>
      </c>
      <c r="H1498" s="227" t="str">
        <f t="shared" si="489"/>
        <v/>
      </c>
      <c r="I1498" s="227" t="str">
        <f t="shared" si="490"/>
        <v/>
      </c>
      <c r="J1498" s="227" t="str">
        <f t="shared" si="491"/>
        <v/>
      </c>
      <c r="K1498" s="227">
        <f t="shared" si="492"/>
        <v>4</v>
      </c>
      <c r="L1498" s="227" t="str">
        <f t="shared" si="493"/>
        <v/>
      </c>
      <c r="M1498" s="227" t="str">
        <f t="shared" si="494"/>
        <v/>
      </c>
    </row>
    <row r="1499" spans="1:13" outlineLevel="1" x14ac:dyDescent="0.25">
      <c r="A1499" s="141" t="str">
        <f t="shared" si="487"/>
        <v xml:space="preserve">Aggregation; </v>
      </c>
      <c r="B1499" s="256" t="s">
        <v>397</v>
      </c>
      <c r="E1499" s="227" t="s">
        <v>380</v>
      </c>
      <c r="F1499" s="227" t="s">
        <v>102</v>
      </c>
      <c r="G1499" s="227" t="str">
        <f t="shared" si="488"/>
        <v>decimal</v>
      </c>
      <c r="H1499" s="227" t="str">
        <f t="shared" si="489"/>
        <v/>
      </c>
      <c r="I1499" s="227" t="str">
        <f t="shared" si="490"/>
        <v/>
      </c>
      <c r="J1499" s="227" t="str">
        <f t="shared" si="491"/>
        <v/>
      </c>
      <c r="K1499" s="227">
        <f t="shared" si="492"/>
        <v>9</v>
      </c>
      <c r="L1499" s="227">
        <f t="shared" si="493"/>
        <v>2</v>
      </c>
      <c r="M1499" s="227" t="str">
        <f t="shared" si="494"/>
        <v/>
      </c>
    </row>
    <row r="1500" spans="1:13" outlineLevel="1" x14ac:dyDescent="0.25">
      <c r="A1500" s="141" t="str">
        <f t="shared" si="487"/>
        <v xml:space="preserve">Aggregation; </v>
      </c>
      <c r="B1500" s="256" t="s">
        <v>397</v>
      </c>
      <c r="E1500" s="197" t="s">
        <v>382</v>
      </c>
      <c r="F1500" s="227" t="s">
        <v>102</v>
      </c>
      <c r="G1500" s="227" t="str">
        <f t="shared" si="488"/>
        <v>decimal</v>
      </c>
      <c r="H1500" s="227" t="str">
        <f t="shared" si="489"/>
        <v/>
      </c>
      <c r="I1500" s="227" t="str">
        <f t="shared" si="490"/>
        <v/>
      </c>
      <c r="J1500" s="227" t="str">
        <f t="shared" si="491"/>
        <v/>
      </c>
      <c r="K1500" s="227">
        <f t="shared" si="492"/>
        <v>9</v>
      </c>
      <c r="L1500" s="227">
        <f t="shared" si="493"/>
        <v>2</v>
      </c>
      <c r="M1500" s="227" t="str">
        <f t="shared" si="494"/>
        <v/>
      </c>
    </row>
    <row r="1501" spans="1:13" x14ac:dyDescent="0.25">
      <c r="A1501" s="141" t="str">
        <f t="shared" si="487"/>
        <v xml:space="preserve">Aggregation; </v>
      </c>
      <c r="B1501" s="260" t="s">
        <v>398</v>
      </c>
      <c r="C1501" s="261" t="str">
        <f>VLOOKUP($B1501,MMnames,2,FALSE)</f>
        <v>Supplier Copy SMO</v>
      </c>
      <c r="D1501" s="262"/>
      <c r="E1501" s="262"/>
      <c r="F1501" s="263"/>
      <c r="G1501" s="263"/>
      <c r="H1501" s="263"/>
      <c r="I1501" s="263"/>
      <c r="J1501" s="263"/>
      <c r="K1501" s="263"/>
      <c r="L1501" s="263"/>
      <c r="M1501" s="263"/>
    </row>
    <row r="1502" spans="1:13" outlineLevel="1" x14ac:dyDescent="0.25">
      <c r="A1502" s="141" t="str">
        <f t="shared" si="487"/>
        <v xml:space="preserve">Aggregation; </v>
      </c>
      <c r="B1502" s="256" t="s">
        <v>398</v>
      </c>
      <c r="C1502" s="141" t="s">
        <v>109</v>
      </c>
      <c r="E1502" s="227" t="s">
        <v>379</v>
      </c>
      <c r="F1502" s="227" t="s">
        <v>102</v>
      </c>
      <c r="G1502" s="227" t="str">
        <f t="shared" ref="G1502:G1513" si="495">VLOOKUP(E1502,DI_schema,2,FALSE)</f>
        <v>int</v>
      </c>
      <c r="H1502" s="227" t="str">
        <f t="shared" ref="H1502:H1513" si="496">VLOOKUP($E1502,DI_schema,3,FALSE)</f>
        <v/>
      </c>
      <c r="I1502" s="227" t="str">
        <f t="shared" ref="I1502:I1513" si="497">VLOOKUP($E1502,DI_schema,4,FALSE)</f>
        <v/>
      </c>
      <c r="J1502" s="227" t="str">
        <f t="shared" ref="J1502:J1513" si="498">VLOOKUP($E1502,DI_schema,5,FALSE)</f>
        <v/>
      </c>
      <c r="K1502" s="227">
        <f t="shared" ref="K1502:K1513" si="499">VLOOKUP($E1502,DI_schema,6,FALSE)</f>
        <v>2</v>
      </c>
      <c r="L1502" s="227" t="str">
        <f t="shared" ref="L1502:L1513" si="500">VLOOKUP($E1502,DI_schema,7,FALSE)</f>
        <v/>
      </c>
      <c r="M1502" s="227" t="str">
        <f t="shared" ref="M1502:M1513" si="501">IF(LEN(VLOOKUP($E1502,DI_schema,8,FALSE))&gt;0,"Yes","")</f>
        <v/>
      </c>
    </row>
    <row r="1503" spans="1:13" outlineLevel="1" x14ac:dyDescent="0.25">
      <c r="A1503" s="141" t="str">
        <f t="shared" si="487"/>
        <v xml:space="preserve">Aggregation; </v>
      </c>
      <c r="B1503" s="256" t="s">
        <v>398</v>
      </c>
      <c r="E1503" s="141" t="s">
        <v>399</v>
      </c>
      <c r="F1503" s="227" t="s">
        <v>102</v>
      </c>
      <c r="G1503" s="227" t="str">
        <f t="shared" si="495"/>
        <v>dateTime</v>
      </c>
      <c r="H1503" s="227" t="str">
        <f t="shared" si="496"/>
        <v/>
      </c>
      <c r="I1503" s="227" t="str">
        <f t="shared" si="497"/>
        <v/>
      </c>
      <c r="J1503" s="227" t="str">
        <f t="shared" si="498"/>
        <v/>
      </c>
      <c r="K1503" s="227" t="str">
        <f t="shared" si="499"/>
        <v/>
      </c>
      <c r="L1503" s="227" t="str">
        <f t="shared" si="500"/>
        <v/>
      </c>
      <c r="M1503" s="227" t="str">
        <f t="shared" si="501"/>
        <v/>
      </c>
    </row>
    <row r="1504" spans="1:13" outlineLevel="1" collapsed="1" x14ac:dyDescent="0.25">
      <c r="A1504" s="141" t="str">
        <f t="shared" si="487"/>
        <v xml:space="preserve">Aggregation; </v>
      </c>
      <c r="B1504" s="256" t="s">
        <v>398</v>
      </c>
      <c r="E1504" s="227" t="s">
        <v>400</v>
      </c>
      <c r="F1504" s="227" t="s">
        <v>102</v>
      </c>
      <c r="G1504" s="227" t="str">
        <f t="shared" si="495"/>
        <v>dateTime</v>
      </c>
      <c r="H1504" s="227" t="str">
        <f t="shared" si="496"/>
        <v/>
      </c>
      <c r="I1504" s="227" t="str">
        <f t="shared" si="497"/>
        <v/>
      </c>
      <c r="J1504" s="227" t="str">
        <f t="shared" si="498"/>
        <v/>
      </c>
      <c r="K1504" s="227" t="str">
        <f t="shared" si="499"/>
        <v/>
      </c>
      <c r="L1504" s="227" t="str">
        <f t="shared" si="500"/>
        <v/>
      </c>
      <c r="M1504" s="227" t="str">
        <f t="shared" si="501"/>
        <v/>
      </c>
    </row>
    <row r="1505" spans="1:13" outlineLevel="1" x14ac:dyDescent="0.25">
      <c r="A1505" s="141" t="str">
        <f t="shared" si="487"/>
        <v xml:space="preserve">Aggregation; </v>
      </c>
      <c r="B1505" s="256" t="s">
        <v>398</v>
      </c>
      <c r="E1505" s="227" t="s">
        <v>401</v>
      </c>
      <c r="F1505" s="227" t="s">
        <v>102</v>
      </c>
      <c r="G1505" s="227" t="str">
        <f t="shared" si="495"/>
        <v>dateTime</v>
      </c>
      <c r="H1505" s="227" t="str">
        <f t="shared" si="496"/>
        <v/>
      </c>
      <c r="I1505" s="227" t="str">
        <f t="shared" si="497"/>
        <v/>
      </c>
      <c r="J1505" s="227" t="str">
        <f t="shared" si="498"/>
        <v/>
      </c>
      <c r="K1505" s="227" t="str">
        <f t="shared" si="499"/>
        <v/>
      </c>
      <c r="L1505" s="227" t="str">
        <f t="shared" si="500"/>
        <v/>
      </c>
      <c r="M1505" s="227" t="str">
        <f t="shared" si="501"/>
        <v/>
      </c>
    </row>
    <row r="1506" spans="1:13" outlineLevel="1" x14ac:dyDescent="0.25">
      <c r="A1506" s="141" t="str">
        <f t="shared" si="487"/>
        <v xml:space="preserve">Aggregation; </v>
      </c>
      <c r="B1506" s="256" t="s">
        <v>398</v>
      </c>
      <c r="E1506" s="227" t="s">
        <v>113</v>
      </c>
      <c r="F1506" s="227" t="s">
        <v>102</v>
      </c>
      <c r="G1506" s="227" t="str">
        <f t="shared" si="495"/>
        <v>string</v>
      </c>
      <c r="H1506" s="227">
        <f t="shared" si="496"/>
        <v>9</v>
      </c>
      <c r="I1506" s="227" t="str">
        <f t="shared" si="497"/>
        <v/>
      </c>
      <c r="J1506" s="227" t="str">
        <f t="shared" si="498"/>
        <v/>
      </c>
      <c r="K1506" s="227" t="str">
        <f t="shared" si="499"/>
        <v/>
      </c>
      <c r="L1506" s="227" t="str">
        <f t="shared" si="500"/>
        <v/>
      </c>
      <c r="M1506" s="227" t="str">
        <f t="shared" si="501"/>
        <v>Yes</v>
      </c>
    </row>
    <row r="1507" spans="1:13" outlineLevel="1" x14ac:dyDescent="0.25">
      <c r="A1507" s="141" t="str">
        <f t="shared" si="487"/>
        <v xml:space="preserve">Aggregation; </v>
      </c>
      <c r="B1507" s="256" t="s">
        <v>398</v>
      </c>
      <c r="C1507" s="141" t="s">
        <v>402</v>
      </c>
      <c r="D1507" s="227" t="s">
        <v>183</v>
      </c>
      <c r="E1507" s="227" t="s">
        <v>403</v>
      </c>
      <c r="F1507" s="227" t="s">
        <v>102</v>
      </c>
      <c r="G1507" s="227" t="str">
        <f t="shared" si="495"/>
        <v>int</v>
      </c>
      <c r="H1507" s="227" t="str">
        <f t="shared" si="496"/>
        <v/>
      </c>
      <c r="I1507" s="227" t="str">
        <f t="shared" si="497"/>
        <v/>
      </c>
      <c r="J1507" s="227" t="str">
        <f t="shared" si="498"/>
        <v/>
      </c>
      <c r="K1507" s="227">
        <f t="shared" si="499"/>
        <v>2</v>
      </c>
      <c r="L1507" s="227" t="str">
        <f t="shared" si="500"/>
        <v/>
      </c>
      <c r="M1507" s="227" t="str">
        <f t="shared" si="501"/>
        <v/>
      </c>
    </row>
    <row r="1508" spans="1:13" outlineLevel="1" x14ac:dyDescent="0.25">
      <c r="A1508" s="141" t="str">
        <f t="shared" si="487"/>
        <v xml:space="preserve">Aggregation; </v>
      </c>
      <c r="B1508" s="256" t="s">
        <v>398</v>
      </c>
      <c r="E1508" s="227" t="s">
        <v>404</v>
      </c>
      <c r="F1508" s="227" t="s">
        <v>102</v>
      </c>
      <c r="G1508" s="227" t="str">
        <f t="shared" si="495"/>
        <v>dateTime</v>
      </c>
      <c r="H1508" s="227" t="str">
        <f t="shared" si="496"/>
        <v/>
      </c>
      <c r="I1508" s="227" t="str">
        <f t="shared" si="497"/>
        <v/>
      </c>
      <c r="J1508" s="227" t="str">
        <f t="shared" si="498"/>
        <v/>
      </c>
      <c r="K1508" s="227" t="str">
        <f t="shared" si="499"/>
        <v/>
      </c>
      <c r="L1508" s="227" t="str">
        <f t="shared" si="500"/>
        <v/>
      </c>
      <c r="M1508" s="227" t="str">
        <f t="shared" si="501"/>
        <v/>
      </c>
    </row>
    <row r="1509" spans="1:13" outlineLevel="1" x14ac:dyDescent="0.25">
      <c r="A1509" s="141" t="str">
        <f t="shared" si="487"/>
        <v xml:space="preserve">Aggregation; </v>
      </c>
      <c r="B1509" s="256" t="s">
        <v>398</v>
      </c>
      <c r="E1509" s="227" t="s">
        <v>405</v>
      </c>
      <c r="F1509" s="227" t="s">
        <v>102</v>
      </c>
      <c r="G1509" s="227" t="str">
        <f t="shared" si="495"/>
        <v>dateTime</v>
      </c>
      <c r="H1509" s="227" t="str">
        <f t="shared" si="496"/>
        <v/>
      </c>
      <c r="I1509" s="227" t="str">
        <f t="shared" si="497"/>
        <v/>
      </c>
      <c r="J1509" s="227" t="str">
        <f t="shared" si="498"/>
        <v/>
      </c>
      <c r="K1509" s="227" t="str">
        <f t="shared" si="499"/>
        <v/>
      </c>
      <c r="L1509" s="227" t="str">
        <f t="shared" si="500"/>
        <v/>
      </c>
      <c r="M1509" s="227" t="str">
        <f t="shared" si="501"/>
        <v/>
      </c>
    </row>
    <row r="1510" spans="1:13" outlineLevel="1" x14ac:dyDescent="0.25">
      <c r="A1510" s="141" t="str">
        <f t="shared" si="487"/>
        <v xml:space="preserve">Aggregation; </v>
      </c>
      <c r="B1510" s="256" t="s">
        <v>398</v>
      </c>
      <c r="E1510" s="197" t="s">
        <v>406</v>
      </c>
      <c r="F1510" s="227" t="s">
        <v>102</v>
      </c>
      <c r="G1510" s="227" t="str">
        <f t="shared" si="495"/>
        <v>decimal</v>
      </c>
      <c r="H1510" s="227" t="str">
        <f t="shared" si="496"/>
        <v/>
      </c>
      <c r="I1510" s="272" t="str">
        <f t="shared" si="497"/>
        <v/>
      </c>
      <c r="J1510" s="227" t="str">
        <f t="shared" si="498"/>
        <v/>
      </c>
      <c r="K1510" s="227">
        <f t="shared" si="499"/>
        <v>8</v>
      </c>
      <c r="L1510" s="227">
        <f t="shared" si="500"/>
        <v>3</v>
      </c>
      <c r="M1510" s="227" t="str">
        <f t="shared" si="501"/>
        <v/>
      </c>
    </row>
    <row r="1511" spans="1:13" outlineLevel="1" x14ac:dyDescent="0.25">
      <c r="A1511" s="141" t="str">
        <f t="shared" si="487"/>
        <v xml:space="preserve">Aggregation; </v>
      </c>
      <c r="B1511" s="256" t="s">
        <v>398</v>
      </c>
      <c r="E1511" s="227" t="s">
        <v>407</v>
      </c>
      <c r="F1511" s="227" t="s">
        <v>102</v>
      </c>
      <c r="G1511" s="227" t="str">
        <f t="shared" si="495"/>
        <v>int</v>
      </c>
      <c r="H1511" s="227" t="str">
        <f t="shared" si="496"/>
        <v/>
      </c>
      <c r="I1511" s="227" t="str">
        <f t="shared" si="497"/>
        <v/>
      </c>
      <c r="J1511" s="227" t="str">
        <f t="shared" si="498"/>
        <v/>
      </c>
      <c r="K1511" s="227">
        <f t="shared" si="499"/>
        <v>1</v>
      </c>
      <c r="L1511" s="227" t="str">
        <f t="shared" si="500"/>
        <v/>
      </c>
      <c r="M1511" s="227" t="str">
        <f t="shared" si="501"/>
        <v/>
      </c>
    </row>
    <row r="1512" spans="1:13" outlineLevel="1" x14ac:dyDescent="0.25">
      <c r="A1512" s="141" t="str">
        <f t="shared" si="487"/>
        <v xml:space="preserve">Aggregation; </v>
      </c>
      <c r="B1512" s="256" t="s">
        <v>398</v>
      </c>
      <c r="E1512" s="227" t="s">
        <v>408</v>
      </c>
      <c r="F1512" s="227" t="s">
        <v>102</v>
      </c>
      <c r="G1512" s="227" t="str">
        <f t="shared" si="495"/>
        <v>string</v>
      </c>
      <c r="H1512" s="227" t="str">
        <f t="shared" si="496"/>
        <v/>
      </c>
      <c r="I1512" s="227">
        <f t="shared" si="497"/>
        <v>20</v>
      </c>
      <c r="J1512" s="227" t="str">
        <f t="shared" si="498"/>
        <v/>
      </c>
      <c r="K1512" s="227" t="str">
        <f t="shared" si="499"/>
        <v/>
      </c>
      <c r="L1512" s="227" t="str">
        <f t="shared" si="500"/>
        <v/>
      </c>
      <c r="M1512" s="227" t="str">
        <f t="shared" si="501"/>
        <v/>
      </c>
    </row>
    <row r="1513" spans="1:13" outlineLevel="1" x14ac:dyDescent="0.25">
      <c r="A1513" s="141" t="str">
        <f t="shared" si="487"/>
        <v xml:space="preserve">Aggregation; </v>
      </c>
      <c r="B1513" s="256" t="s">
        <v>398</v>
      </c>
      <c r="E1513" s="227" t="s">
        <v>409</v>
      </c>
      <c r="F1513" s="227" t="s">
        <v>118</v>
      </c>
      <c r="G1513" s="227" t="str">
        <f t="shared" si="495"/>
        <v>decimal</v>
      </c>
      <c r="H1513" s="227" t="str">
        <f t="shared" si="496"/>
        <v/>
      </c>
      <c r="I1513" s="272" t="str">
        <f t="shared" si="497"/>
        <v/>
      </c>
      <c r="J1513" s="227" t="str">
        <f t="shared" si="498"/>
        <v/>
      </c>
      <c r="K1513" s="227">
        <f t="shared" si="499"/>
        <v>10</v>
      </c>
      <c r="L1513" s="227">
        <f t="shared" si="500"/>
        <v>8</v>
      </c>
      <c r="M1513" s="227" t="str">
        <f t="shared" si="501"/>
        <v/>
      </c>
    </row>
    <row r="1514" spans="1:13" x14ac:dyDescent="0.25">
      <c r="A1514" s="141" t="str">
        <f t="shared" si="487"/>
        <v xml:space="preserve">Aggregation; </v>
      </c>
      <c r="B1514" s="260" t="s">
        <v>410</v>
      </c>
      <c r="C1514" s="261" t="str">
        <f>VLOOKUP($B1514,MMnames,2,FALSE)</f>
        <v>Generator Copy SMO</v>
      </c>
      <c r="D1514" s="262"/>
      <c r="E1514" s="262"/>
      <c r="F1514" s="263"/>
      <c r="G1514" s="263"/>
      <c r="H1514" s="263"/>
      <c r="I1514" s="263"/>
      <c r="J1514" s="263"/>
      <c r="K1514" s="263"/>
      <c r="L1514" s="263"/>
      <c r="M1514" s="263"/>
    </row>
    <row r="1515" spans="1:13" outlineLevel="1" x14ac:dyDescent="0.25">
      <c r="A1515" s="141" t="str">
        <f t="shared" si="487"/>
        <v xml:space="preserve">Aggregation; </v>
      </c>
      <c r="B1515" s="256" t="s">
        <v>410</v>
      </c>
      <c r="C1515" s="141" t="s">
        <v>109</v>
      </c>
      <c r="E1515" s="227" t="s">
        <v>379</v>
      </c>
      <c r="F1515" s="227" t="s">
        <v>102</v>
      </c>
      <c r="G1515" s="227" t="str">
        <f>VLOOKUP(E1515,DI_schema,2,FALSE)</f>
        <v>int</v>
      </c>
      <c r="H1515" s="227" t="str">
        <f>VLOOKUP($E1515,DI_schema,3,FALSE)</f>
        <v/>
      </c>
      <c r="I1515" s="227" t="str">
        <f>VLOOKUP($E1515,DI_schema,4,FALSE)</f>
        <v/>
      </c>
      <c r="J1515" s="227" t="str">
        <f>VLOOKUP($E1515,DI_schema,5,FALSE)</f>
        <v/>
      </c>
      <c r="K1515" s="227">
        <f>VLOOKUP($E1515,DI_schema,6,FALSE)</f>
        <v>2</v>
      </c>
      <c r="L1515" s="227" t="str">
        <f>VLOOKUP($E1515,DI_schema,7,FALSE)</f>
        <v/>
      </c>
      <c r="M1515" s="227" t="str">
        <f>IF(LEN(VLOOKUP($E1515,DI_schema,8,FALSE))&gt;0,"Yes","")</f>
        <v/>
      </c>
    </row>
    <row r="1516" spans="1:13" outlineLevel="1" x14ac:dyDescent="0.25">
      <c r="A1516" s="141" t="str">
        <f t="shared" si="487"/>
        <v xml:space="preserve">Aggregation; </v>
      </c>
      <c r="B1516" s="256" t="s">
        <v>410</v>
      </c>
      <c r="E1516" s="141" t="s">
        <v>399</v>
      </c>
      <c r="F1516" s="227" t="s">
        <v>102</v>
      </c>
      <c r="G1516" s="227" t="str">
        <f>VLOOKUP(E1516,DI_schema,2,FALSE)</f>
        <v>dateTime</v>
      </c>
      <c r="H1516" s="227" t="str">
        <f>VLOOKUP($E1516,DI_schema,3,FALSE)</f>
        <v/>
      </c>
      <c r="I1516" s="227" t="str">
        <f>VLOOKUP($E1516,DI_schema,4,FALSE)</f>
        <v/>
      </c>
      <c r="J1516" s="227" t="str">
        <f>VLOOKUP($E1516,DI_schema,5,FALSE)</f>
        <v/>
      </c>
      <c r="K1516" s="227" t="str">
        <f>VLOOKUP($E1516,DI_schema,6,FALSE)</f>
        <v/>
      </c>
      <c r="L1516" s="227" t="str">
        <f>VLOOKUP($E1516,DI_schema,7,FALSE)</f>
        <v/>
      </c>
      <c r="M1516" s="227" t="str">
        <f>IF(LEN(VLOOKUP($E1516,DI_schema,8,FALSE))&gt;0,"Yes","")</f>
        <v/>
      </c>
    </row>
    <row r="1517" spans="1:13" outlineLevel="1" x14ac:dyDescent="0.25">
      <c r="A1517" s="141" t="str">
        <f t="shared" si="487"/>
        <v xml:space="preserve">Aggregation; </v>
      </c>
      <c r="B1517" s="256" t="s">
        <v>410</v>
      </c>
      <c r="E1517" s="227" t="s">
        <v>400</v>
      </c>
      <c r="F1517" s="227" t="s">
        <v>102</v>
      </c>
      <c r="G1517" s="227" t="str">
        <f>VLOOKUP(E1517,DI_schema,2,FALSE)</f>
        <v>dateTime</v>
      </c>
      <c r="H1517" s="227" t="str">
        <f>VLOOKUP($E1517,DI_schema,3,FALSE)</f>
        <v/>
      </c>
      <c r="I1517" s="227" t="str">
        <f>VLOOKUP($E1517,DI_schema,4,FALSE)</f>
        <v/>
      </c>
      <c r="J1517" s="227" t="str">
        <f>VLOOKUP($E1517,DI_schema,5,FALSE)</f>
        <v/>
      </c>
      <c r="K1517" s="227" t="str">
        <f>VLOOKUP($E1517,DI_schema,6,FALSE)</f>
        <v/>
      </c>
      <c r="L1517" s="227" t="str">
        <f>VLOOKUP($E1517,DI_schema,7,FALSE)</f>
        <v/>
      </c>
      <c r="M1517" s="227" t="str">
        <f>IF(LEN(VLOOKUP($E1517,DI_schema,8,FALSE))&gt;0,"Yes","")</f>
        <v/>
      </c>
    </row>
    <row r="1518" spans="1:13" outlineLevel="1" x14ac:dyDescent="0.25">
      <c r="A1518" s="141" t="str">
        <f t="shared" si="487"/>
        <v xml:space="preserve">Aggregation; </v>
      </c>
      <c r="B1518" s="256" t="s">
        <v>410</v>
      </c>
      <c r="E1518" s="227" t="s">
        <v>401</v>
      </c>
      <c r="F1518" s="227" t="s">
        <v>102</v>
      </c>
      <c r="G1518" s="227" t="str">
        <f>VLOOKUP(E1518,DI_schema,2,FALSE)</f>
        <v>dateTime</v>
      </c>
      <c r="H1518" s="227" t="str">
        <f>VLOOKUP($E1518,DI_schema,3,FALSE)</f>
        <v/>
      </c>
      <c r="I1518" s="227" t="str">
        <f>VLOOKUP($E1518,DI_schema,4,FALSE)</f>
        <v/>
      </c>
      <c r="J1518" s="227" t="str">
        <f>VLOOKUP($E1518,DI_schema,5,FALSE)</f>
        <v/>
      </c>
      <c r="K1518" s="227" t="str">
        <f>VLOOKUP($E1518,DI_schema,6,FALSE)</f>
        <v/>
      </c>
      <c r="L1518" s="227" t="str">
        <f>VLOOKUP($E1518,DI_schema,7,FALSE)</f>
        <v/>
      </c>
      <c r="M1518" s="227" t="str">
        <f>IF(LEN(VLOOKUP($E1518,DI_schema,8,FALSE))&gt;0,"Yes","")</f>
        <v/>
      </c>
    </row>
    <row r="1519" spans="1:13" outlineLevel="1" x14ac:dyDescent="0.25">
      <c r="A1519" s="141" t="str">
        <f t="shared" si="487"/>
        <v xml:space="preserve">Aggregation; </v>
      </c>
      <c r="B1519" s="256" t="s">
        <v>410</v>
      </c>
      <c r="E1519" s="227" t="s">
        <v>363</v>
      </c>
      <c r="F1519" s="227" t="s">
        <v>102</v>
      </c>
      <c r="G1519" s="227" t="s">
        <v>135</v>
      </c>
      <c r="I1519" s="227">
        <v>9</v>
      </c>
    </row>
    <row r="1520" spans="1:13" outlineLevel="1" x14ac:dyDescent="0.25">
      <c r="A1520" s="141" t="str">
        <f t="shared" si="487"/>
        <v xml:space="preserve">Aggregation; </v>
      </c>
      <c r="B1520" s="256" t="s">
        <v>410</v>
      </c>
      <c r="C1520" s="141" t="s">
        <v>402</v>
      </c>
      <c r="D1520" s="227" t="s">
        <v>183</v>
      </c>
      <c r="E1520" s="227" t="s">
        <v>403</v>
      </c>
      <c r="F1520" s="227" t="s">
        <v>102</v>
      </c>
      <c r="G1520" s="227" t="str">
        <f t="shared" ref="G1520:G1525" si="502">VLOOKUP(E1520,DI_schema,2,FALSE)</f>
        <v>int</v>
      </c>
      <c r="H1520" s="227" t="str">
        <f t="shared" ref="H1520:H1525" si="503">VLOOKUP($E1520,DI_schema,3,FALSE)</f>
        <v/>
      </c>
      <c r="I1520" s="227" t="str">
        <f t="shared" ref="I1520:I1525" si="504">VLOOKUP($E1520,DI_schema,4,FALSE)</f>
        <v/>
      </c>
      <c r="J1520" s="227" t="str">
        <f t="shared" ref="J1520:J1525" si="505">VLOOKUP($E1520,DI_schema,5,FALSE)</f>
        <v/>
      </c>
      <c r="K1520" s="227">
        <f t="shared" ref="K1520:K1525" si="506">VLOOKUP($E1520,DI_schema,6,FALSE)</f>
        <v>2</v>
      </c>
      <c r="L1520" s="227" t="str">
        <f t="shared" ref="L1520:L1525" si="507">VLOOKUP($E1520,DI_schema,7,FALSE)</f>
        <v/>
      </c>
      <c r="M1520" s="227" t="str">
        <f t="shared" ref="M1520:M1525" si="508">IF(LEN(VLOOKUP($E1520,DI_schema,8,FALSE))&gt;0,"Yes","")</f>
        <v/>
      </c>
    </row>
    <row r="1521" spans="1:13" outlineLevel="1" collapsed="1" x14ac:dyDescent="0.25">
      <c r="A1521" s="141" t="str">
        <f t="shared" ref="A1521:A1547" si="509">IF(B1521="","",VLOOKUP(B1521,mapping_result,2,FALSE))</f>
        <v xml:space="preserve">Aggregation; </v>
      </c>
      <c r="B1521" s="256" t="s">
        <v>410</v>
      </c>
      <c r="E1521" s="227" t="s">
        <v>404</v>
      </c>
      <c r="F1521" s="227" t="s">
        <v>102</v>
      </c>
      <c r="G1521" s="227" t="str">
        <f t="shared" si="502"/>
        <v>dateTime</v>
      </c>
      <c r="H1521" s="227" t="str">
        <f t="shared" si="503"/>
        <v/>
      </c>
      <c r="I1521" s="227" t="str">
        <f t="shared" si="504"/>
        <v/>
      </c>
      <c r="J1521" s="227" t="str">
        <f t="shared" si="505"/>
        <v/>
      </c>
      <c r="K1521" s="227" t="str">
        <f t="shared" si="506"/>
        <v/>
      </c>
      <c r="L1521" s="227" t="str">
        <f t="shared" si="507"/>
        <v/>
      </c>
      <c r="M1521" s="227" t="str">
        <f t="shared" si="508"/>
        <v/>
      </c>
    </row>
    <row r="1522" spans="1:13" outlineLevel="1" x14ac:dyDescent="0.25">
      <c r="A1522" s="141" t="str">
        <f t="shared" si="509"/>
        <v xml:space="preserve">Aggregation; </v>
      </c>
      <c r="B1522" s="256" t="s">
        <v>410</v>
      </c>
      <c r="E1522" s="227" t="s">
        <v>405</v>
      </c>
      <c r="F1522" s="227" t="s">
        <v>102</v>
      </c>
      <c r="G1522" s="227" t="str">
        <f t="shared" si="502"/>
        <v>dateTime</v>
      </c>
      <c r="H1522" s="227" t="str">
        <f t="shared" si="503"/>
        <v/>
      </c>
      <c r="I1522" s="227" t="str">
        <f t="shared" si="504"/>
        <v/>
      </c>
      <c r="J1522" s="227" t="str">
        <f t="shared" si="505"/>
        <v/>
      </c>
      <c r="K1522" s="227" t="str">
        <f t="shared" si="506"/>
        <v/>
      </c>
      <c r="L1522" s="227" t="str">
        <f t="shared" si="507"/>
        <v/>
      </c>
      <c r="M1522" s="227" t="str">
        <f t="shared" si="508"/>
        <v/>
      </c>
    </row>
    <row r="1523" spans="1:13" outlineLevel="1" x14ac:dyDescent="0.25">
      <c r="A1523" s="141" t="str">
        <f t="shared" si="509"/>
        <v xml:space="preserve">Aggregation; </v>
      </c>
      <c r="B1523" s="256" t="s">
        <v>410</v>
      </c>
      <c r="E1523" s="197" t="s">
        <v>406</v>
      </c>
      <c r="F1523" s="227" t="s">
        <v>102</v>
      </c>
      <c r="G1523" s="227" t="str">
        <f t="shared" si="502"/>
        <v>decimal</v>
      </c>
      <c r="H1523" s="227" t="str">
        <f t="shared" si="503"/>
        <v/>
      </c>
      <c r="I1523" s="227" t="str">
        <f t="shared" si="504"/>
        <v/>
      </c>
      <c r="J1523" s="227" t="str">
        <f t="shared" si="505"/>
        <v/>
      </c>
      <c r="K1523" s="227">
        <f t="shared" si="506"/>
        <v>8</v>
      </c>
      <c r="L1523" s="227">
        <f t="shared" si="507"/>
        <v>3</v>
      </c>
      <c r="M1523" s="227" t="str">
        <f t="shared" si="508"/>
        <v/>
      </c>
    </row>
    <row r="1524" spans="1:13" outlineLevel="1" x14ac:dyDescent="0.25">
      <c r="A1524" s="141" t="str">
        <f t="shared" si="509"/>
        <v xml:space="preserve">Aggregation; </v>
      </c>
      <c r="B1524" s="256" t="s">
        <v>410</v>
      </c>
      <c r="E1524" s="227" t="s">
        <v>407</v>
      </c>
      <c r="F1524" s="227" t="s">
        <v>102</v>
      </c>
      <c r="G1524" s="227" t="str">
        <f t="shared" si="502"/>
        <v>int</v>
      </c>
      <c r="H1524" s="227" t="str">
        <f t="shared" si="503"/>
        <v/>
      </c>
      <c r="I1524" s="227" t="str">
        <f t="shared" si="504"/>
        <v/>
      </c>
      <c r="J1524" s="227" t="str">
        <f t="shared" si="505"/>
        <v/>
      </c>
      <c r="K1524" s="227">
        <f t="shared" si="506"/>
        <v>1</v>
      </c>
      <c r="L1524" s="227" t="str">
        <f t="shared" si="507"/>
        <v/>
      </c>
      <c r="M1524" s="227" t="str">
        <f t="shared" si="508"/>
        <v/>
      </c>
    </row>
    <row r="1525" spans="1:13" outlineLevel="1" x14ac:dyDescent="0.25">
      <c r="A1525" s="141" t="str">
        <f t="shared" si="509"/>
        <v xml:space="preserve">Aggregation; </v>
      </c>
      <c r="B1525" s="256" t="s">
        <v>410</v>
      </c>
      <c r="E1525" s="227" t="s">
        <v>408</v>
      </c>
      <c r="F1525" s="227" t="s">
        <v>102</v>
      </c>
      <c r="G1525" s="227" t="str">
        <f t="shared" si="502"/>
        <v>string</v>
      </c>
      <c r="H1525" s="227" t="str">
        <f t="shared" si="503"/>
        <v/>
      </c>
      <c r="I1525" s="227">
        <f t="shared" si="504"/>
        <v>20</v>
      </c>
      <c r="J1525" s="227" t="str">
        <f t="shared" si="505"/>
        <v/>
      </c>
      <c r="K1525" s="227" t="str">
        <f t="shared" si="506"/>
        <v/>
      </c>
      <c r="L1525" s="227" t="str">
        <f t="shared" si="507"/>
        <v/>
      </c>
      <c r="M1525" s="227" t="str">
        <f t="shared" si="508"/>
        <v/>
      </c>
    </row>
    <row r="1526" spans="1:13" x14ac:dyDescent="0.25">
      <c r="A1526" s="141" t="str">
        <f t="shared" si="509"/>
        <v xml:space="preserve">Aggregation; </v>
      </c>
      <c r="B1526" s="260" t="s">
        <v>411</v>
      </c>
      <c r="C1526" s="261" t="str">
        <f>VLOOKUP($B1526,MMnames,2,FALSE)</f>
        <v>Non Part GU Aggregation</v>
      </c>
      <c r="D1526" s="262"/>
      <c r="E1526" s="262"/>
      <c r="F1526" s="263"/>
      <c r="G1526" s="263"/>
      <c r="H1526" s="263"/>
      <c r="I1526" s="263"/>
      <c r="J1526" s="263"/>
      <c r="K1526" s="263"/>
      <c r="L1526" s="263"/>
      <c r="M1526" s="263"/>
    </row>
    <row r="1527" spans="1:13" outlineLevel="1" x14ac:dyDescent="0.25">
      <c r="A1527" s="141" t="str">
        <f t="shared" si="509"/>
        <v xml:space="preserve">Aggregation; </v>
      </c>
      <c r="B1527" s="256" t="s">
        <v>411</v>
      </c>
      <c r="C1527" s="141" t="s">
        <v>109</v>
      </c>
      <c r="E1527" s="227" t="s">
        <v>378</v>
      </c>
      <c r="F1527" s="227" t="s">
        <v>102</v>
      </c>
      <c r="G1527" s="227" t="str">
        <f>VLOOKUP(E1527,DI_schema,2,FALSE)</f>
        <v>date</v>
      </c>
      <c r="H1527" s="227" t="str">
        <f>VLOOKUP($E1527,DI_schema,3,FALSE)</f>
        <v/>
      </c>
      <c r="I1527" s="227" t="str">
        <f>VLOOKUP($E1527,DI_schema,4,FALSE)</f>
        <v/>
      </c>
      <c r="J1527" s="227" t="str">
        <f>VLOOKUP($E1527,DI_schema,5,FALSE)</f>
        <v/>
      </c>
      <c r="K1527" s="227" t="str">
        <f>VLOOKUP($E1527,DI_schema,6,FALSE)</f>
        <v/>
      </c>
      <c r="L1527" s="227" t="str">
        <f>VLOOKUP($E1527,DI_schema,7,FALSE)</f>
        <v/>
      </c>
      <c r="M1527" s="227" t="str">
        <f>IF(LEN(VLOOKUP($E1527,DI_schema,8,FALSE))&gt;0,"Yes","")</f>
        <v/>
      </c>
    </row>
    <row r="1528" spans="1:13" outlineLevel="1" x14ac:dyDescent="0.25">
      <c r="A1528" s="141" t="str">
        <f t="shared" si="509"/>
        <v xml:space="preserve">Aggregation; </v>
      </c>
      <c r="B1528" s="256" t="s">
        <v>411</v>
      </c>
      <c r="E1528" s="227" t="s">
        <v>379</v>
      </c>
      <c r="F1528" s="227" t="s">
        <v>102</v>
      </c>
      <c r="G1528" s="227" t="str">
        <f>VLOOKUP(E1528,DI_schema,2,FALSE)</f>
        <v>int</v>
      </c>
      <c r="H1528" s="227" t="str">
        <f>VLOOKUP($E1528,DI_schema,3,FALSE)</f>
        <v/>
      </c>
      <c r="I1528" s="227" t="str">
        <f>VLOOKUP($E1528,DI_schema,4,FALSE)</f>
        <v/>
      </c>
      <c r="J1528" s="227" t="str">
        <f>VLOOKUP($E1528,DI_schema,5,FALSE)</f>
        <v/>
      </c>
      <c r="K1528" s="227">
        <f>VLOOKUP($E1528,DI_schema,6,FALSE)</f>
        <v>2</v>
      </c>
      <c r="L1528" s="227" t="str">
        <f>VLOOKUP($E1528,DI_schema,7,FALSE)</f>
        <v/>
      </c>
      <c r="M1528" s="227" t="str">
        <f>IF(LEN(VLOOKUP($E1528,DI_schema,8,FALSE))&gt;0,"Yes","")</f>
        <v/>
      </c>
    </row>
    <row r="1529" spans="1:13" outlineLevel="1" x14ac:dyDescent="0.25">
      <c r="A1529" s="141" t="str">
        <f t="shared" si="509"/>
        <v xml:space="preserve">Aggregation; </v>
      </c>
      <c r="B1529" s="256" t="s">
        <v>411</v>
      </c>
      <c r="E1529" s="227" t="s">
        <v>363</v>
      </c>
      <c r="F1529" s="227" t="s">
        <v>102</v>
      </c>
      <c r="G1529" s="227" t="s">
        <v>135</v>
      </c>
      <c r="I1529" s="227">
        <v>9</v>
      </c>
    </row>
    <row r="1530" spans="1:13" outlineLevel="1" x14ac:dyDescent="0.25">
      <c r="A1530" s="141" t="str">
        <f t="shared" si="509"/>
        <v xml:space="preserve">Aggregation; </v>
      </c>
      <c r="B1530" s="256" t="s">
        <v>411</v>
      </c>
      <c r="C1530" s="141" t="s">
        <v>394</v>
      </c>
      <c r="D1530" s="227" t="s">
        <v>183</v>
      </c>
      <c r="E1530" s="227" t="s">
        <v>356</v>
      </c>
      <c r="F1530" s="227" t="s">
        <v>102</v>
      </c>
      <c r="G1530" s="227" t="str">
        <f>VLOOKUP(E1530,DI_schema,2,FALSE)</f>
        <v>dateTime</v>
      </c>
      <c r="H1530" s="227" t="str">
        <f>VLOOKUP($E1530,DI_schema,3,FALSE)</f>
        <v/>
      </c>
      <c r="I1530" s="227" t="str">
        <f>VLOOKUP($E1530,DI_schema,4,FALSE)</f>
        <v/>
      </c>
      <c r="J1530" s="227" t="str">
        <f>VLOOKUP($E1530,DI_schema,5,FALSE)</f>
        <v/>
      </c>
      <c r="K1530" s="227" t="str">
        <f>VLOOKUP($E1530,DI_schema,6,FALSE)</f>
        <v/>
      </c>
      <c r="L1530" s="227" t="str">
        <f>VLOOKUP($E1530,DI_schema,7,FALSE)</f>
        <v/>
      </c>
      <c r="M1530" s="227" t="str">
        <f>IF(LEN(VLOOKUP($E1530,DI_schema,8,FALSE))&gt;0,"Yes","")</f>
        <v/>
      </c>
    </row>
    <row r="1531" spans="1:13" outlineLevel="1" x14ac:dyDescent="0.25">
      <c r="A1531" s="141" t="str">
        <f t="shared" si="509"/>
        <v xml:space="preserve">Aggregation; </v>
      </c>
      <c r="B1531" s="256" t="s">
        <v>411</v>
      </c>
      <c r="E1531" s="227" t="s">
        <v>381</v>
      </c>
      <c r="F1531" s="227" t="s">
        <v>102</v>
      </c>
      <c r="G1531" s="227" t="str">
        <f>VLOOKUP(E1531,DI_schema,2,FALSE)</f>
        <v>int</v>
      </c>
      <c r="H1531" s="227" t="str">
        <f>VLOOKUP($E1531,DI_schema,3,FALSE)</f>
        <v/>
      </c>
      <c r="I1531" s="227" t="str">
        <f>VLOOKUP($E1531,DI_schema,4,FALSE)</f>
        <v/>
      </c>
      <c r="J1531" s="227" t="str">
        <f>VLOOKUP($E1531,DI_schema,5,FALSE)</f>
        <v/>
      </c>
      <c r="K1531" s="227">
        <f>VLOOKUP($E1531,DI_schema,6,FALSE)</f>
        <v>4</v>
      </c>
      <c r="L1531" s="227" t="str">
        <f>VLOOKUP($E1531,DI_schema,7,FALSE)</f>
        <v/>
      </c>
      <c r="M1531" s="227" t="str">
        <f>IF(LEN(VLOOKUP($E1531,DI_schema,8,FALSE))&gt;0,"Yes","")</f>
        <v/>
      </c>
    </row>
    <row r="1532" spans="1:13" outlineLevel="1" x14ac:dyDescent="0.25">
      <c r="A1532" s="141" t="str">
        <f t="shared" si="509"/>
        <v xml:space="preserve">Aggregation; </v>
      </c>
      <c r="B1532" s="256" t="s">
        <v>411</v>
      </c>
      <c r="E1532" s="197" t="s">
        <v>395</v>
      </c>
      <c r="F1532" s="227" t="s">
        <v>102</v>
      </c>
      <c r="G1532" s="227" t="str">
        <f>VLOOKUP(E1532,DI_schema,2,FALSE)</f>
        <v>decimal</v>
      </c>
      <c r="H1532" s="227" t="str">
        <f>VLOOKUP($E1532,DI_schema,3,FALSE)</f>
        <v/>
      </c>
      <c r="I1532" s="227" t="str">
        <f>VLOOKUP($E1532,DI_schema,4,FALSE)</f>
        <v/>
      </c>
      <c r="J1532" s="227" t="str">
        <f>VLOOKUP($E1532,DI_schema,5,FALSE)</f>
        <v/>
      </c>
      <c r="K1532" s="227">
        <f>VLOOKUP($E1532,DI_schema,6,FALSE)</f>
        <v>9</v>
      </c>
      <c r="L1532" s="227">
        <f>VLOOKUP($E1532,DI_schema,7,FALSE)</f>
        <v>2</v>
      </c>
      <c r="M1532" s="227" t="str">
        <f>IF(LEN(VLOOKUP($E1532,DI_schema,8,FALSE))&gt;0,"Yes","")</f>
        <v/>
      </c>
    </row>
    <row r="1533" spans="1:13" outlineLevel="1" x14ac:dyDescent="0.25">
      <c r="A1533" s="141" t="str">
        <f t="shared" si="509"/>
        <v xml:space="preserve">Aggregation; </v>
      </c>
      <c r="B1533" s="256" t="s">
        <v>411</v>
      </c>
      <c r="E1533" s="197" t="s">
        <v>396</v>
      </c>
      <c r="F1533" s="227" t="s">
        <v>102</v>
      </c>
      <c r="G1533" s="227" t="str">
        <f>VLOOKUP(E1533,DI_schema,2,FALSE)</f>
        <v>decimal</v>
      </c>
      <c r="H1533" s="227" t="str">
        <f>VLOOKUP($E1533,DI_schema,3,FALSE)</f>
        <v/>
      </c>
      <c r="I1533" s="227" t="str">
        <f>VLOOKUP($E1533,DI_schema,4,FALSE)</f>
        <v/>
      </c>
      <c r="J1533" s="227" t="str">
        <f>VLOOKUP($E1533,DI_schema,5,FALSE)</f>
        <v/>
      </c>
      <c r="K1533" s="227">
        <f>VLOOKUP($E1533,DI_schema,6,FALSE)</f>
        <v>9</v>
      </c>
      <c r="L1533" s="227">
        <f>VLOOKUP($E1533,DI_schema,7,FALSE)</f>
        <v>2</v>
      </c>
      <c r="M1533" s="227" t="str">
        <f>IF(LEN(VLOOKUP($E1533,DI_schema,8,FALSE))&gt;0,"Yes","")</f>
        <v/>
      </c>
    </row>
    <row r="1534" spans="1:13" x14ac:dyDescent="0.25">
      <c r="A1534" s="141" t="e">
        <f t="shared" si="509"/>
        <v>#N/A</v>
      </c>
      <c r="B1534" s="266" t="s">
        <v>412</v>
      </c>
      <c r="C1534" s="261" t="str">
        <f>VLOOKUP($B1534,MMnames,2,FALSE)</f>
        <v>Rejection To Invalid Message</v>
      </c>
      <c r="D1534" s="262"/>
      <c r="E1534" s="262"/>
      <c r="F1534" s="263"/>
      <c r="G1534" s="263"/>
      <c r="H1534" s="263"/>
      <c r="I1534" s="263"/>
      <c r="J1534" s="263"/>
      <c r="K1534" s="263"/>
      <c r="L1534" s="263"/>
      <c r="M1534" s="263"/>
    </row>
    <row r="1535" spans="1:13" outlineLevel="1" x14ac:dyDescent="0.25">
      <c r="A1535" s="141" t="e">
        <f t="shared" si="509"/>
        <v>#N/A</v>
      </c>
      <c r="B1535" s="267" t="s">
        <v>412</v>
      </c>
      <c r="C1535" s="141" t="s">
        <v>109</v>
      </c>
      <c r="E1535" s="227" t="s">
        <v>110</v>
      </c>
      <c r="F1535" s="227" t="s">
        <v>118</v>
      </c>
      <c r="G1535" s="227" t="str">
        <f>VLOOKUP(E1535,DI_schema,2,FALSE)</f>
        <v>string</v>
      </c>
      <c r="H1535" s="227">
        <f>VLOOKUP($E1535,DI_schema,3,FALSE)</f>
        <v>11</v>
      </c>
      <c r="I1535" s="227" t="str">
        <f>VLOOKUP($E1535,DI_schema,4,FALSE)</f>
        <v/>
      </c>
      <c r="J1535" s="227" t="str">
        <f>VLOOKUP($E1535,DI_schema,5,FALSE)</f>
        <v/>
      </c>
      <c r="K1535" s="227" t="str">
        <f>VLOOKUP($E1535,DI_schema,6,FALSE)</f>
        <v/>
      </c>
      <c r="L1535" s="227" t="str">
        <f>VLOOKUP($E1535,DI_schema,7,FALSE)</f>
        <v/>
      </c>
      <c r="M1535" s="227" t="str">
        <f>IF(LEN(VLOOKUP($E1535,DI_schema,8,FALSE))&gt;0,"Yes","")</f>
        <v/>
      </c>
    </row>
    <row r="1536" spans="1:13" outlineLevel="1" x14ac:dyDescent="0.25">
      <c r="A1536" s="141" t="e">
        <f t="shared" si="509"/>
        <v>#N/A</v>
      </c>
      <c r="B1536" s="267" t="s">
        <v>412</v>
      </c>
      <c r="E1536" s="227" t="s">
        <v>413</v>
      </c>
      <c r="F1536" s="227" t="s">
        <v>118</v>
      </c>
      <c r="G1536" s="227" t="str">
        <f>VLOOKUP(E1536,DI_schema,2,FALSE)</f>
        <v>string</v>
      </c>
      <c r="H1536" s="227" t="str">
        <f>VLOOKUP($E1536,DI_schema,3,FALSE)</f>
        <v/>
      </c>
      <c r="I1536" s="227">
        <f>VLOOKUP($E1536,DI_schema,4,FALSE)</f>
        <v>35</v>
      </c>
      <c r="J1536" s="227" t="str">
        <f>VLOOKUP($E1536,DI_schema,5,FALSE)</f>
        <v/>
      </c>
      <c r="K1536" s="227" t="str">
        <f>VLOOKUP($E1536,DI_schema,6,FALSE)</f>
        <v/>
      </c>
      <c r="L1536" s="227" t="str">
        <f>VLOOKUP($E1536,DI_schema,7,FALSE)</f>
        <v/>
      </c>
      <c r="M1536" s="227" t="str">
        <f>IF(LEN(VLOOKUP($E1536,DI_schema,8,FALSE))&gt;0,"Yes","")</f>
        <v>Yes</v>
      </c>
    </row>
    <row r="1537" spans="1:13 16384:16384" outlineLevel="1" collapsed="1" x14ac:dyDescent="0.25">
      <c r="A1537" s="141" t="e">
        <f t="shared" si="509"/>
        <v>#N/A</v>
      </c>
      <c r="B1537" s="267" t="s">
        <v>412</v>
      </c>
      <c r="E1537" s="227" t="s">
        <v>414</v>
      </c>
      <c r="F1537" s="227" t="s">
        <v>102</v>
      </c>
      <c r="G1537" s="227" t="str">
        <f>VLOOKUP(E1537,DI_schema,2,FALSE)</f>
        <v>base64Binary</v>
      </c>
      <c r="H1537" s="227" t="str">
        <f>VLOOKUP($E1537,DI_schema,3,FALSE)</f>
        <v/>
      </c>
      <c r="I1537" s="227" t="str">
        <f>VLOOKUP($E1537,DI_schema,4,FALSE)</f>
        <v/>
      </c>
      <c r="J1537" s="227" t="str">
        <f>VLOOKUP($E1537,DI_schema,5,FALSE)</f>
        <v/>
      </c>
      <c r="K1537" s="227" t="str">
        <f>VLOOKUP($E1537,DI_schema,6,FALSE)</f>
        <v/>
      </c>
      <c r="L1537" s="227" t="str">
        <f>VLOOKUP($E1537,DI_schema,7,FALSE)</f>
        <v/>
      </c>
      <c r="M1537" s="227" t="str">
        <f>IF(LEN(VLOOKUP($E1537,DI_schema,8,FALSE))&gt;0,"Yes","")</f>
        <v/>
      </c>
    </row>
    <row r="1538" spans="1:13 16384:16384" outlineLevel="1" x14ac:dyDescent="0.25">
      <c r="A1538" s="141" t="e">
        <f t="shared" si="509"/>
        <v>#N/A</v>
      </c>
      <c r="B1538" s="267" t="s">
        <v>412</v>
      </c>
      <c r="E1538" s="227" t="s">
        <v>415</v>
      </c>
      <c r="F1538" s="227" t="s">
        <v>102</v>
      </c>
      <c r="G1538" s="227" t="str">
        <f>VLOOKUP(E1538,DI_schema,2,FALSE)</f>
        <v>string</v>
      </c>
      <c r="H1538" s="227" t="str">
        <f>VLOOKUP($E1538,DI_schema,3,FALSE)</f>
        <v/>
      </c>
      <c r="I1538" s="227">
        <f>VLOOKUP($E1538,DI_schema,4,FALSE)</f>
        <v>3</v>
      </c>
      <c r="J1538" s="227" t="str">
        <f>VLOOKUP($E1538,DI_schema,5,FALSE)</f>
        <v/>
      </c>
      <c r="K1538" s="227" t="str">
        <f>VLOOKUP($E1538,DI_schema,6,FALSE)</f>
        <v/>
      </c>
      <c r="L1538" s="227" t="str">
        <f>VLOOKUP($E1538,DI_schema,7,FALSE)</f>
        <v/>
      </c>
      <c r="M1538" s="227" t="str">
        <f>IF(LEN(VLOOKUP($E1538,DI_schema,8,FALSE))&gt;0,"Yes","")</f>
        <v/>
      </c>
    </row>
    <row r="1539" spans="1:13 16384:16384" outlineLevel="1" x14ac:dyDescent="0.25">
      <c r="A1539" s="141" t="e">
        <f t="shared" si="509"/>
        <v>#N/A</v>
      </c>
      <c r="B1539" s="267" t="s">
        <v>412</v>
      </c>
      <c r="E1539" s="227" t="s">
        <v>416</v>
      </c>
      <c r="F1539" s="227" t="s">
        <v>102</v>
      </c>
      <c r="G1539" s="227" t="str">
        <f>VLOOKUP(E1539,DI_schema,2,FALSE)</f>
        <v>string</v>
      </c>
      <c r="H1539" s="227" t="str">
        <f>VLOOKUP($E1539,DI_schema,3,FALSE)</f>
        <v/>
      </c>
      <c r="I1539" s="227">
        <f>VLOOKUP($E1539,DI_schema,4,FALSE)</f>
        <v>1000</v>
      </c>
      <c r="J1539" s="227" t="str">
        <f>VLOOKUP($E1539,DI_schema,5,FALSE)</f>
        <v/>
      </c>
      <c r="K1539" s="227" t="str">
        <f>VLOOKUP($E1539,DI_schema,6,FALSE)</f>
        <v/>
      </c>
      <c r="L1539" s="227" t="str">
        <f>VLOOKUP($E1539,DI_schema,7,FALSE)</f>
        <v/>
      </c>
      <c r="M1539" s="227" t="str">
        <f>IF(LEN(VLOOKUP($E1539,DI_schema,8,FALSE))&gt;0,"Yes","")</f>
        <v/>
      </c>
    </row>
    <row r="1540" spans="1:13 16384:16384" x14ac:dyDescent="0.25">
      <c r="A1540" s="141" t="e">
        <f t="shared" si="509"/>
        <v>#N/A</v>
      </c>
      <c r="B1540" s="266" t="s">
        <v>417</v>
      </c>
      <c r="C1540" s="261" t="str">
        <f>VLOOKUP($B1540,MMnames,2,FALSE)</f>
        <v>Daily Summary Reconciliation Count</v>
      </c>
      <c r="D1540" s="262"/>
      <c r="E1540" s="262"/>
      <c r="F1540" s="263"/>
      <c r="G1540" s="263"/>
      <c r="H1540" s="263"/>
      <c r="I1540" s="263"/>
      <c r="J1540" s="263"/>
      <c r="K1540" s="263"/>
      <c r="L1540" s="263"/>
      <c r="M1540" s="263"/>
    </row>
    <row r="1541" spans="1:13 16384:16384" outlineLevel="1" x14ac:dyDescent="0.25">
      <c r="A1541" s="141" t="e">
        <f t="shared" si="509"/>
        <v>#N/A</v>
      </c>
      <c r="B1541" s="267" t="s">
        <v>417</v>
      </c>
      <c r="C1541" s="141" t="s">
        <v>109</v>
      </c>
      <c r="E1541" s="227" t="s">
        <v>404</v>
      </c>
      <c r="F1541" s="227" t="s">
        <v>102</v>
      </c>
      <c r="G1541" s="227" t="str">
        <f>VLOOKUP(E1541,DI_schema,2,FALSE)</f>
        <v>dateTime</v>
      </c>
      <c r="H1541" s="227" t="str">
        <f>VLOOKUP($E1541,DI_schema,3,FALSE)</f>
        <v/>
      </c>
      <c r="I1541" s="227" t="str">
        <f>VLOOKUP($E1541,DI_schema,4,FALSE)</f>
        <v/>
      </c>
      <c r="J1541" s="227" t="str">
        <f>VLOOKUP($E1541,DI_schema,5,FALSE)</f>
        <v/>
      </c>
      <c r="K1541" s="227" t="str">
        <f>VLOOKUP($E1541,DI_schema,6,FALSE)</f>
        <v/>
      </c>
      <c r="L1541" s="227" t="str">
        <f>VLOOKUP($E1541,DI_schema,7,FALSE)</f>
        <v/>
      </c>
      <c r="M1541" s="227" t="str">
        <f>IF(LEN(VLOOKUP($E1541,DI_schema,8,FALSE))&gt;0,"Yes","")</f>
        <v/>
      </c>
    </row>
    <row r="1542" spans="1:13 16384:16384" outlineLevel="1" x14ac:dyDescent="0.25">
      <c r="A1542" s="141" t="e">
        <f t="shared" si="509"/>
        <v>#N/A</v>
      </c>
      <c r="B1542" s="267" t="s">
        <v>417</v>
      </c>
      <c r="E1542" s="227" t="s">
        <v>405</v>
      </c>
      <c r="F1542" s="227" t="s">
        <v>102</v>
      </c>
      <c r="G1542" s="227" t="str">
        <f>VLOOKUP(E1542,DI_schema,2,FALSE)</f>
        <v>dateTime</v>
      </c>
      <c r="H1542" s="227" t="str">
        <f>VLOOKUP($E1542,DI_schema,3,FALSE)</f>
        <v/>
      </c>
      <c r="I1542" s="227" t="str">
        <f>VLOOKUP($E1542,DI_schema,4,FALSE)</f>
        <v/>
      </c>
      <c r="J1542" s="227" t="str">
        <f>VLOOKUP($E1542,DI_schema,5,FALSE)</f>
        <v/>
      </c>
      <c r="K1542" s="227" t="str">
        <f>VLOOKUP($E1542,DI_schema,6,FALSE)</f>
        <v/>
      </c>
      <c r="L1542" s="227" t="str">
        <f>VLOOKUP($E1542,DI_schema,7,FALSE)</f>
        <v/>
      </c>
      <c r="M1542" s="227" t="str">
        <f>IF(LEN(VLOOKUP($E1542,DI_schema,8,FALSE))&gt;0,"Yes","")</f>
        <v/>
      </c>
    </row>
    <row r="1543" spans="1:13 16384:16384" outlineLevel="1" x14ac:dyDescent="0.25">
      <c r="A1543" s="141" t="e">
        <f t="shared" si="509"/>
        <v>#N/A</v>
      </c>
      <c r="B1543" s="267" t="s">
        <v>417</v>
      </c>
      <c r="C1543" s="141" t="s">
        <v>418</v>
      </c>
      <c r="D1543" s="227" t="s">
        <v>183</v>
      </c>
      <c r="E1543" s="227" t="s">
        <v>101</v>
      </c>
      <c r="F1543" s="227" t="s">
        <v>102</v>
      </c>
      <c r="G1543" s="227" t="str">
        <f>VLOOKUP(E1543,DI_schema,2,FALSE)</f>
        <v>string</v>
      </c>
      <c r="H1543" s="227" t="str">
        <f>VLOOKUP($E1543,DI_schema,3,FALSE)</f>
        <v/>
      </c>
      <c r="I1543" s="227">
        <f>VLOOKUP($E1543,DI_schema,4,FALSE)</f>
        <v>4</v>
      </c>
      <c r="J1543" s="227">
        <f>VLOOKUP($E1543,DI_schema,5,FALSE)</f>
        <v>3</v>
      </c>
      <c r="K1543" s="227" t="str">
        <f>VLOOKUP($E1543,DI_schema,6,FALSE)</f>
        <v/>
      </c>
      <c r="L1543" s="227" t="str">
        <f>VLOOKUP($E1543,DI_schema,7,FALSE)</f>
        <v/>
      </c>
      <c r="M1543" s="227" t="str">
        <f>IF(LEN(VLOOKUP($E1543,DI_schema,8,FALSE))&gt;0,"Yes","")</f>
        <v>Yes</v>
      </c>
    </row>
    <row r="1544" spans="1:13 16384:16384" outlineLevel="1" x14ac:dyDescent="0.25">
      <c r="A1544" s="141" t="e">
        <f t="shared" si="509"/>
        <v>#N/A</v>
      </c>
      <c r="B1544" s="267" t="s">
        <v>417</v>
      </c>
      <c r="E1544" s="227" t="s">
        <v>419</v>
      </c>
      <c r="F1544" s="227" t="s">
        <v>102</v>
      </c>
      <c r="G1544" s="227" t="str">
        <f>VLOOKUP(E1544,DI_schema,2,FALSE)</f>
        <v>int</v>
      </c>
      <c r="H1544" s="227" t="str">
        <f>VLOOKUP($E1544,DI_schema,3,FALSE)</f>
        <v/>
      </c>
      <c r="I1544" s="227" t="str">
        <f>VLOOKUP($E1544,DI_schema,4,FALSE)</f>
        <v/>
      </c>
      <c r="J1544" s="227" t="str">
        <f>VLOOKUP($E1544,DI_schema,5,FALSE)</f>
        <v/>
      </c>
      <c r="K1544" s="227">
        <f>VLOOKUP($E1544,DI_schema,6,FALSE)</f>
        <v>10</v>
      </c>
      <c r="L1544" s="227" t="str">
        <f>VLOOKUP($E1544,DI_schema,7,FALSE)</f>
        <v/>
      </c>
      <c r="M1544" s="227" t="str">
        <f>IF(LEN(VLOOKUP($E1544,DI_schema,8,FALSE))&gt;0,"Yes","")</f>
        <v/>
      </c>
    </row>
    <row r="1545" spans="1:13 16384:16384" outlineLevel="1" x14ac:dyDescent="0.25">
      <c r="A1545" s="141" t="e">
        <f t="shared" si="509"/>
        <v>#N/A</v>
      </c>
      <c r="B1545" s="267" t="s">
        <v>417</v>
      </c>
      <c r="C1545" s="141" t="s">
        <v>420</v>
      </c>
      <c r="D1545" s="227" t="s">
        <v>183</v>
      </c>
    </row>
    <row r="1546" spans="1:13 16384:16384" outlineLevel="1" x14ac:dyDescent="0.25">
      <c r="A1546" s="141" t="e">
        <f t="shared" si="509"/>
        <v>#N/A</v>
      </c>
      <c r="B1546" s="267" t="s">
        <v>417</v>
      </c>
      <c r="D1546" s="258"/>
      <c r="E1546" s="227" t="s">
        <v>101</v>
      </c>
      <c r="F1546" s="227" t="s">
        <v>102</v>
      </c>
      <c r="G1546" s="227" t="str">
        <f>VLOOKUP(E1546,DI_schema,2,FALSE)</f>
        <v>string</v>
      </c>
      <c r="H1546" s="227" t="str">
        <f>VLOOKUP($E1546,DI_schema,3,FALSE)</f>
        <v/>
      </c>
      <c r="I1546" s="227">
        <f>VLOOKUP($E1546,DI_schema,4,FALSE)</f>
        <v>4</v>
      </c>
      <c r="J1546" s="227">
        <f>VLOOKUP($E1546,DI_schema,5,FALSE)</f>
        <v>3</v>
      </c>
      <c r="K1546" s="227" t="str">
        <f>VLOOKUP($E1546,DI_schema,6,FALSE)</f>
        <v/>
      </c>
      <c r="L1546" s="227" t="str">
        <f>VLOOKUP($E1546,DI_schema,7,FALSE)</f>
        <v/>
      </c>
      <c r="M1546" s="227" t="str">
        <f>IF(LEN(VLOOKUP($E1546,DI_schema,8,FALSE))&gt;0,"Yes","")</f>
        <v>Yes</v>
      </c>
    </row>
    <row r="1547" spans="1:13 16384:16384" outlineLevel="1" x14ac:dyDescent="0.25">
      <c r="A1547" s="141" t="e">
        <f t="shared" si="509"/>
        <v>#N/A</v>
      </c>
      <c r="B1547" s="267" t="s">
        <v>417</v>
      </c>
      <c r="E1547" s="227" t="s">
        <v>419</v>
      </c>
      <c r="F1547" s="227" t="s">
        <v>102</v>
      </c>
      <c r="G1547" s="227" t="str">
        <f>VLOOKUP(E1547,DI_schema,2,FALSE)</f>
        <v>int</v>
      </c>
      <c r="H1547" s="227" t="str">
        <f>VLOOKUP($E1547,DI_schema,3,FALSE)</f>
        <v/>
      </c>
      <c r="I1547" s="227" t="str">
        <f>VLOOKUP($E1547,DI_schema,4,FALSE)</f>
        <v/>
      </c>
      <c r="J1547" s="227" t="str">
        <f>VLOOKUP($E1547,DI_schema,5,FALSE)</f>
        <v/>
      </c>
      <c r="K1547" s="227">
        <f>VLOOKUP($E1547,DI_schema,6,FALSE)</f>
        <v>10</v>
      </c>
      <c r="L1547" s="227" t="str">
        <f>VLOOKUP($E1547,DI_schema,7,FALSE)</f>
        <v/>
      </c>
      <c r="M1547" s="227" t="str">
        <f>IF(LEN(VLOOKUP($E1547,DI_schema,8,FALSE))&gt;0,"Yes","")</f>
        <v/>
      </c>
    </row>
    <row r="1548" spans="1:13 16384:16384" outlineLevel="1" x14ac:dyDescent="0.25">
      <c r="A1548" s="141"/>
      <c r="B1548" s="273" t="s">
        <v>421</v>
      </c>
      <c r="C1548" s="274" t="s">
        <v>422</v>
      </c>
      <c r="D1548" s="275"/>
      <c r="E1548" s="275"/>
      <c r="F1548" s="276"/>
      <c r="G1548" s="276"/>
      <c r="H1548" s="276"/>
      <c r="I1548" s="276"/>
      <c r="J1548" s="276"/>
      <c r="K1548" s="276"/>
      <c r="L1548" s="276"/>
      <c r="M1548" s="276"/>
    </row>
    <row r="1549" spans="1:13 16384:16384" x14ac:dyDescent="0.25">
      <c r="A1549" s="267" t="str">
        <f>IF(B1558="","",VLOOKUP(B1558,mapping_result,2,FALSE))</f>
        <v xml:space="preserve">Unmetered Supplies; </v>
      </c>
      <c r="B1549" s="267" t="s">
        <v>421</v>
      </c>
      <c r="C1549" s="227" t="s">
        <v>109</v>
      </c>
      <c r="E1549" s="227" t="s">
        <v>404</v>
      </c>
      <c r="F1549" s="227" t="s">
        <v>102</v>
      </c>
      <c r="G1549" s="227" t="str">
        <f t="shared" ref="G1549:G1557" si="510">VLOOKUP(E1549,DI_schema,2,FALSE)</f>
        <v>dateTime</v>
      </c>
      <c r="H1549" s="227" t="str">
        <f t="shared" ref="H1549:H1557" si="511">VLOOKUP($E1549,DI_schema,3,FALSE)</f>
        <v/>
      </c>
      <c r="I1549" s="227" t="str">
        <f t="shared" ref="I1549:I1557" si="512">VLOOKUP($E1549,DI_schema,4,FALSE)</f>
        <v/>
      </c>
      <c r="J1549" s="227" t="str">
        <f t="shared" ref="J1549:J1557" si="513">VLOOKUP($E1549,DI_schema,5,FALSE)</f>
        <v/>
      </c>
      <c r="K1549" s="227" t="str">
        <f t="shared" ref="K1549:K1557" si="514">VLOOKUP($E1549,DI_schema,6,FALSE)</f>
        <v/>
      </c>
      <c r="L1549" s="227" t="str">
        <f t="shared" ref="L1549:L1557" si="515">VLOOKUP($E1549,DI_schema,7,FALSE)</f>
        <v/>
      </c>
      <c r="M1549" s="227" t="str">
        <f t="shared" ref="M1549:M1557" si="516">IF(LEN(VLOOKUP($E1549,DI_schema,8,FALSE))&gt;0,"Yes","")</f>
        <v/>
      </c>
      <c r="XFD1549" s="267"/>
    </row>
    <row r="1550" spans="1:13 16384:16384" outlineLevel="1" x14ac:dyDescent="0.25">
      <c r="A1550" s="141" t="str">
        <f>IF(B1559="","",VLOOKUP(B1559,mapping_result,2,FALSE))</f>
        <v xml:space="preserve">Unmetered Supplies; </v>
      </c>
      <c r="B1550" s="267" t="s">
        <v>421</v>
      </c>
      <c r="E1550" s="227" t="s">
        <v>405</v>
      </c>
      <c r="F1550" s="227" t="s">
        <v>102</v>
      </c>
      <c r="G1550" s="227" t="str">
        <f t="shared" si="510"/>
        <v>dateTime</v>
      </c>
      <c r="H1550" s="227" t="str">
        <f t="shared" si="511"/>
        <v/>
      </c>
      <c r="I1550" s="227" t="str">
        <f t="shared" si="512"/>
        <v/>
      </c>
      <c r="J1550" s="227" t="str">
        <f t="shared" si="513"/>
        <v/>
      </c>
      <c r="K1550" s="227" t="str">
        <f t="shared" si="514"/>
        <v/>
      </c>
      <c r="L1550" s="227" t="str">
        <f t="shared" si="515"/>
        <v/>
      </c>
      <c r="M1550" s="227" t="str">
        <f t="shared" si="516"/>
        <v/>
      </c>
    </row>
    <row r="1551" spans="1:13 16384:16384" outlineLevel="1" x14ac:dyDescent="0.25">
      <c r="A1551" s="141"/>
      <c r="B1551" s="267" t="s">
        <v>421</v>
      </c>
      <c r="D1551" s="258"/>
      <c r="E1551" s="227" t="s">
        <v>423</v>
      </c>
      <c r="F1551" s="227" t="s">
        <v>102</v>
      </c>
      <c r="G1551" s="227" t="str">
        <f t="shared" ref="G1551" si="517">VLOOKUP(E1551,DI_schema,2,FALSE)</f>
        <v>string</v>
      </c>
      <c r="I1551" s="227">
        <f t="shared" si="512"/>
        <v>10</v>
      </c>
      <c r="M1551" s="227" t="str">
        <f t="shared" si="516"/>
        <v/>
      </c>
    </row>
    <row r="1552" spans="1:13 16384:16384" outlineLevel="1" x14ac:dyDescent="0.25">
      <c r="A1552" s="141" t="str">
        <f>IF(B1560="","",VLOOKUP(B1560,mapping_result,2,FALSE))</f>
        <v xml:space="preserve">Unmetered Supplies; </v>
      </c>
      <c r="B1552" s="267" t="s">
        <v>421</v>
      </c>
      <c r="C1552" s="141" t="s">
        <v>418</v>
      </c>
      <c r="D1552" s="227" t="s">
        <v>183</v>
      </c>
      <c r="E1552" s="227" t="s">
        <v>101</v>
      </c>
      <c r="F1552" s="227" t="s">
        <v>102</v>
      </c>
      <c r="G1552" s="227" t="str">
        <f t="shared" si="510"/>
        <v>string</v>
      </c>
      <c r="H1552" s="227" t="str">
        <f t="shared" si="511"/>
        <v/>
      </c>
      <c r="I1552" s="227">
        <f t="shared" si="512"/>
        <v>4</v>
      </c>
      <c r="J1552" s="227">
        <f t="shared" si="513"/>
        <v>3</v>
      </c>
      <c r="K1552" s="227" t="str">
        <f t="shared" si="514"/>
        <v/>
      </c>
      <c r="L1552" s="227" t="str">
        <f t="shared" si="515"/>
        <v/>
      </c>
      <c r="M1552" s="227" t="str">
        <f t="shared" si="516"/>
        <v>Yes</v>
      </c>
    </row>
    <row r="1553" spans="1:13" outlineLevel="1" x14ac:dyDescent="0.25">
      <c r="A1553" s="141"/>
      <c r="B1553" s="267" t="s">
        <v>421</v>
      </c>
      <c r="E1553" s="227" t="s">
        <v>419</v>
      </c>
      <c r="F1553" s="227" t="s">
        <v>102</v>
      </c>
      <c r="G1553" s="227" t="str">
        <f t="shared" ref="G1553" si="518">VLOOKUP(E1553,DI_schema,2,FALSE)</f>
        <v>int</v>
      </c>
      <c r="H1553" s="227" t="str">
        <f t="shared" si="511"/>
        <v/>
      </c>
      <c r="I1553" s="227" t="str">
        <f t="shared" si="512"/>
        <v/>
      </c>
      <c r="J1553" s="227" t="str">
        <f t="shared" si="513"/>
        <v/>
      </c>
      <c r="K1553" s="227">
        <f t="shared" si="514"/>
        <v>10</v>
      </c>
      <c r="L1553" s="227" t="str">
        <f t="shared" si="515"/>
        <v/>
      </c>
      <c r="M1553" s="227" t="str">
        <f t="shared" si="516"/>
        <v/>
      </c>
    </row>
    <row r="1554" spans="1:13" outlineLevel="1" collapsed="1" x14ac:dyDescent="0.25">
      <c r="A1554" s="141" t="str">
        <f>IF(B1561="","",VLOOKUP(B1561,mapping_result,2,FALSE))</f>
        <v xml:space="preserve">Unmetered Supplies; </v>
      </c>
      <c r="B1554" s="267" t="s">
        <v>421</v>
      </c>
      <c r="C1554" s="277" t="s">
        <v>424</v>
      </c>
      <c r="E1554" s="227" t="s">
        <v>105</v>
      </c>
      <c r="F1554" s="227" t="s">
        <v>102</v>
      </c>
      <c r="G1554" s="227" t="str">
        <f t="shared" si="510"/>
        <v>string</v>
      </c>
      <c r="H1554" s="227" t="str">
        <f t="shared" si="511"/>
        <v/>
      </c>
      <c r="I1554" s="227">
        <f t="shared" si="512"/>
        <v>35</v>
      </c>
      <c r="J1554" s="227" t="str">
        <f t="shared" si="513"/>
        <v/>
      </c>
      <c r="K1554" s="227" t="str">
        <f t="shared" si="514"/>
        <v/>
      </c>
      <c r="L1554" s="227" t="str">
        <f t="shared" si="515"/>
        <v/>
      </c>
      <c r="M1554" s="227" t="str">
        <f t="shared" si="516"/>
        <v>Yes</v>
      </c>
    </row>
    <row r="1555" spans="1:13" outlineLevel="1" x14ac:dyDescent="0.25">
      <c r="A1555" s="141" t="str">
        <f>IF(B1562="","",VLOOKUP(B1562,mapping_result,2,FALSE))</f>
        <v xml:space="preserve">Unmetered Supplies; </v>
      </c>
      <c r="B1555" s="267" t="s">
        <v>421</v>
      </c>
      <c r="C1555" s="141" t="s">
        <v>420</v>
      </c>
      <c r="D1555" s="227" t="s">
        <v>183</v>
      </c>
      <c r="E1555" s="227" t="s">
        <v>101</v>
      </c>
      <c r="F1555" s="227" t="s">
        <v>102</v>
      </c>
      <c r="G1555" s="227" t="str">
        <f t="shared" si="510"/>
        <v>string</v>
      </c>
      <c r="H1555" s="227" t="str">
        <f t="shared" si="511"/>
        <v/>
      </c>
      <c r="I1555" s="227">
        <f t="shared" si="512"/>
        <v>4</v>
      </c>
      <c r="J1555" s="227">
        <f t="shared" si="513"/>
        <v>3</v>
      </c>
      <c r="K1555" s="227" t="str">
        <f t="shared" si="514"/>
        <v/>
      </c>
      <c r="L1555" s="227" t="str">
        <f t="shared" si="515"/>
        <v/>
      </c>
      <c r="M1555" s="227" t="str">
        <f t="shared" si="516"/>
        <v>Yes</v>
      </c>
    </row>
    <row r="1556" spans="1:13" outlineLevel="1" x14ac:dyDescent="0.25">
      <c r="A1556" s="141"/>
      <c r="B1556" s="267" t="s">
        <v>421</v>
      </c>
      <c r="D1556" s="258"/>
      <c r="E1556" s="227" t="s">
        <v>419</v>
      </c>
      <c r="F1556" s="227" t="s">
        <v>102</v>
      </c>
      <c r="G1556" s="227" t="str">
        <f t="shared" ref="G1556" si="519">VLOOKUP(E1556,DI_schema,2,FALSE)</f>
        <v>int</v>
      </c>
      <c r="H1556" s="227" t="str">
        <f t="shared" si="511"/>
        <v/>
      </c>
      <c r="I1556" s="227" t="str">
        <f t="shared" si="512"/>
        <v/>
      </c>
      <c r="J1556" s="227" t="str">
        <f t="shared" si="513"/>
        <v/>
      </c>
      <c r="K1556" s="227">
        <f t="shared" si="514"/>
        <v>10</v>
      </c>
      <c r="L1556" s="227" t="str">
        <f t="shared" si="515"/>
        <v/>
      </c>
      <c r="M1556" s="227" t="str">
        <f t="shared" si="516"/>
        <v/>
      </c>
    </row>
    <row r="1557" spans="1:13" outlineLevel="1" x14ac:dyDescent="0.25">
      <c r="A1557" s="141" t="str">
        <f>IF(B1563="","",VLOOKUP(B1563,mapping_result,2,FALSE))</f>
        <v xml:space="preserve">Unmetered Supplies; </v>
      </c>
      <c r="B1557" s="267" t="s">
        <v>421</v>
      </c>
      <c r="C1557" s="277" t="s">
        <v>424</v>
      </c>
      <c r="D1557" s="258"/>
      <c r="E1557" s="227" t="s">
        <v>105</v>
      </c>
      <c r="F1557" s="227" t="s">
        <v>102</v>
      </c>
      <c r="G1557" s="227" t="str">
        <f t="shared" si="510"/>
        <v>string</v>
      </c>
      <c r="H1557" s="227" t="str">
        <f t="shared" si="511"/>
        <v/>
      </c>
      <c r="I1557" s="227">
        <f t="shared" si="512"/>
        <v>35</v>
      </c>
      <c r="J1557" s="227" t="str">
        <f t="shared" si="513"/>
        <v/>
      </c>
      <c r="K1557" s="227" t="str">
        <f t="shared" si="514"/>
        <v/>
      </c>
      <c r="L1557" s="227" t="str">
        <f t="shared" si="515"/>
        <v/>
      </c>
      <c r="M1557" s="227" t="str">
        <f t="shared" si="516"/>
        <v>Yes</v>
      </c>
    </row>
    <row r="1558" spans="1:13" outlineLevel="1" x14ac:dyDescent="0.25">
      <c r="A1558" s="141" t="str">
        <f t="shared" ref="A1558:A1567" si="520">IF(B1566="","",VLOOKUP(B1566,mapping_result,2,FALSE))</f>
        <v xml:space="preserve">Unmetered Supplies; </v>
      </c>
      <c r="B1558" s="260" t="s">
        <v>425</v>
      </c>
      <c r="C1558" s="261" t="str">
        <f>VLOOKUP($B1558,MMnames,2,FALSE)</f>
        <v>Unmetered Characteristics</v>
      </c>
      <c r="D1558" s="262"/>
      <c r="E1558" s="262"/>
      <c r="F1558" s="263"/>
      <c r="G1558" s="263"/>
      <c r="H1558" s="263"/>
      <c r="I1558" s="263"/>
      <c r="J1558" s="263"/>
      <c r="K1558" s="263"/>
      <c r="L1558" s="263"/>
      <c r="M1558" s="263"/>
    </row>
    <row r="1559" spans="1:13" outlineLevel="1" x14ac:dyDescent="0.25">
      <c r="A1559" s="141" t="str">
        <f t="shared" si="520"/>
        <v xml:space="preserve">Unmetered Supplies; </v>
      </c>
      <c r="B1559" s="256" t="s">
        <v>425</v>
      </c>
      <c r="C1559" s="141" t="s">
        <v>109</v>
      </c>
      <c r="E1559" s="227" t="s">
        <v>110</v>
      </c>
      <c r="F1559" s="227" t="s">
        <v>102</v>
      </c>
      <c r="G1559" s="227" t="str">
        <f t="shared" ref="G1559:G1570" si="521">VLOOKUP(E1559,DI_schema,2,FALSE)</f>
        <v>string</v>
      </c>
      <c r="H1559" s="227">
        <f t="shared" ref="H1559:H1570" si="522">VLOOKUP($E1559,DI_schema,3,FALSE)</f>
        <v>11</v>
      </c>
      <c r="I1559" s="227" t="str">
        <f t="shared" ref="I1559:I1570" si="523">VLOOKUP($E1559,DI_schema,4,FALSE)</f>
        <v/>
      </c>
      <c r="J1559" s="227" t="str">
        <f t="shared" ref="J1559:J1570" si="524">VLOOKUP($E1559,DI_schema,5,FALSE)</f>
        <v/>
      </c>
      <c r="K1559" s="227" t="str">
        <f t="shared" ref="K1559:K1570" si="525">VLOOKUP($E1559,DI_schema,6,FALSE)</f>
        <v/>
      </c>
      <c r="L1559" s="227" t="str">
        <f t="shared" ref="L1559:L1570" si="526">VLOOKUP($E1559,DI_schema,7,FALSE)</f>
        <v/>
      </c>
      <c r="M1559" s="227" t="str">
        <f t="shared" ref="M1559:M1570" si="527">IF(LEN(VLOOKUP($E1559,DI_schema,8,FALSE))&gt;0,"Yes","")</f>
        <v/>
      </c>
    </row>
    <row r="1560" spans="1:13" outlineLevel="1" x14ac:dyDescent="0.25">
      <c r="A1560" s="141" t="str">
        <f t="shared" si="520"/>
        <v xml:space="preserve">Unmetered Supplies; </v>
      </c>
      <c r="B1560" s="256" t="s">
        <v>425</v>
      </c>
      <c r="E1560" s="227" t="s">
        <v>426</v>
      </c>
      <c r="F1560" s="197" t="s">
        <v>118</v>
      </c>
      <c r="G1560" s="227" t="str">
        <f t="shared" si="521"/>
        <v>string</v>
      </c>
      <c r="H1560" s="227">
        <f t="shared" si="522"/>
        <v>11</v>
      </c>
      <c r="I1560" s="227" t="str">
        <f t="shared" si="523"/>
        <v/>
      </c>
      <c r="J1560" s="227" t="str">
        <f t="shared" si="524"/>
        <v/>
      </c>
      <c r="K1560" s="227" t="str">
        <f t="shared" si="525"/>
        <v/>
      </c>
      <c r="L1560" s="227" t="str">
        <f t="shared" si="526"/>
        <v/>
      </c>
      <c r="M1560" s="227" t="str">
        <f t="shared" si="527"/>
        <v/>
      </c>
    </row>
    <row r="1561" spans="1:13" outlineLevel="1" x14ac:dyDescent="0.25">
      <c r="A1561" s="141" t="str">
        <f t="shared" si="520"/>
        <v xml:space="preserve">Unmetered Supplies; </v>
      </c>
      <c r="B1561" s="256" t="s">
        <v>425</v>
      </c>
      <c r="E1561" s="227" t="s">
        <v>242</v>
      </c>
      <c r="F1561" s="227" t="s">
        <v>102</v>
      </c>
      <c r="G1561" s="227" t="str">
        <f t="shared" si="521"/>
        <v>string</v>
      </c>
      <c r="H1561" s="227" t="str">
        <f t="shared" si="522"/>
        <v/>
      </c>
      <c r="I1561" s="227">
        <f t="shared" si="523"/>
        <v>3</v>
      </c>
      <c r="J1561" s="227" t="str">
        <f t="shared" si="524"/>
        <v/>
      </c>
      <c r="K1561" s="227" t="str">
        <f t="shared" si="525"/>
        <v/>
      </c>
      <c r="L1561" s="227" t="str">
        <f t="shared" si="526"/>
        <v/>
      </c>
      <c r="M1561" s="227" t="str">
        <f t="shared" si="527"/>
        <v/>
      </c>
    </row>
    <row r="1562" spans="1:13" outlineLevel="1" x14ac:dyDescent="0.25">
      <c r="A1562" s="141" t="str">
        <f t="shared" si="520"/>
        <v xml:space="preserve">Unmetered Supplies; </v>
      </c>
      <c r="B1562" s="256" t="s">
        <v>425</v>
      </c>
      <c r="E1562" s="227" t="s">
        <v>235</v>
      </c>
      <c r="F1562" s="227" t="s">
        <v>102</v>
      </c>
      <c r="G1562" s="227" t="str">
        <f t="shared" si="521"/>
        <v>string</v>
      </c>
      <c r="H1562" s="227" t="str">
        <f t="shared" si="522"/>
        <v/>
      </c>
      <c r="I1562" s="227">
        <f t="shared" si="523"/>
        <v>4</v>
      </c>
      <c r="J1562" s="227" t="str">
        <f t="shared" si="524"/>
        <v/>
      </c>
      <c r="K1562" s="227" t="str">
        <f t="shared" si="525"/>
        <v/>
      </c>
      <c r="L1562" s="227" t="str">
        <f t="shared" si="526"/>
        <v/>
      </c>
      <c r="M1562" s="227" t="str">
        <f t="shared" si="527"/>
        <v/>
      </c>
    </row>
    <row r="1563" spans="1:13" outlineLevel="1" x14ac:dyDescent="0.25">
      <c r="A1563" s="141" t="str">
        <f t="shared" si="520"/>
        <v xml:space="preserve">Unmetered Supplies; </v>
      </c>
      <c r="B1563" s="256" t="s">
        <v>425</v>
      </c>
      <c r="E1563" s="227" t="s">
        <v>223</v>
      </c>
      <c r="F1563" s="227" t="s">
        <v>102</v>
      </c>
      <c r="G1563" s="227" t="str">
        <f t="shared" si="521"/>
        <v>string</v>
      </c>
      <c r="H1563" s="227" t="str">
        <f t="shared" si="522"/>
        <v/>
      </c>
      <c r="I1563" s="227">
        <f t="shared" si="523"/>
        <v>2</v>
      </c>
      <c r="J1563" s="227" t="str">
        <f t="shared" si="524"/>
        <v/>
      </c>
      <c r="K1563" s="227" t="str">
        <f t="shared" si="525"/>
        <v/>
      </c>
      <c r="L1563" s="227" t="str">
        <f t="shared" si="526"/>
        <v/>
      </c>
      <c r="M1563" s="227" t="str">
        <f t="shared" si="527"/>
        <v/>
      </c>
    </row>
    <row r="1564" spans="1:13" outlineLevel="1" x14ac:dyDescent="0.25">
      <c r="A1564" s="141" t="str">
        <f t="shared" si="520"/>
        <v xml:space="preserve">Unmetered Supplies; </v>
      </c>
      <c r="B1564" s="256" t="s">
        <v>425</v>
      </c>
      <c r="E1564" s="227" t="s">
        <v>120</v>
      </c>
      <c r="F1564" s="227" t="s">
        <v>102</v>
      </c>
      <c r="G1564" s="227" t="str">
        <f t="shared" si="521"/>
        <v>string</v>
      </c>
      <c r="H1564" s="227" t="str">
        <f t="shared" si="522"/>
        <v/>
      </c>
      <c r="I1564" s="227">
        <f t="shared" si="523"/>
        <v>10</v>
      </c>
      <c r="J1564" s="227" t="str">
        <f t="shared" si="524"/>
        <v/>
      </c>
      <c r="K1564" s="227" t="str">
        <f t="shared" si="525"/>
        <v/>
      </c>
      <c r="L1564" s="227" t="str">
        <f t="shared" si="526"/>
        <v/>
      </c>
      <c r="M1564" s="227" t="str">
        <f t="shared" si="527"/>
        <v/>
      </c>
    </row>
    <row r="1565" spans="1:13" outlineLevel="1" x14ac:dyDescent="0.25">
      <c r="A1565" s="141" t="str">
        <f t="shared" si="520"/>
        <v xml:space="preserve">Unmetered Supplies; </v>
      </c>
      <c r="B1565" s="256" t="s">
        <v>425</v>
      </c>
      <c r="E1565" s="227" t="s">
        <v>304</v>
      </c>
      <c r="F1565" s="227" t="s">
        <v>102</v>
      </c>
      <c r="G1565" s="227" t="str">
        <f t="shared" si="521"/>
        <v>string</v>
      </c>
      <c r="H1565" s="227" t="str">
        <f t="shared" si="522"/>
        <v/>
      </c>
      <c r="I1565" s="227">
        <f t="shared" si="523"/>
        <v>35</v>
      </c>
      <c r="J1565" s="227" t="str">
        <f t="shared" si="524"/>
        <v/>
      </c>
      <c r="K1565" s="227" t="str">
        <f t="shared" si="525"/>
        <v/>
      </c>
      <c r="L1565" s="227" t="str">
        <f t="shared" si="526"/>
        <v/>
      </c>
      <c r="M1565" s="227" t="str">
        <f t="shared" si="527"/>
        <v/>
      </c>
    </row>
    <row r="1566" spans="1:13" outlineLevel="1" x14ac:dyDescent="0.25">
      <c r="A1566" s="141" t="str">
        <f t="shared" si="520"/>
        <v xml:space="preserve">Unmetered Supplies; </v>
      </c>
      <c r="B1566" s="256" t="s">
        <v>425</v>
      </c>
      <c r="E1566" s="227" t="s">
        <v>427</v>
      </c>
      <c r="F1566" s="227" t="s">
        <v>102</v>
      </c>
      <c r="G1566" s="227" t="str">
        <f t="shared" si="521"/>
        <v>string</v>
      </c>
      <c r="H1566" s="227" t="str">
        <f t="shared" si="522"/>
        <v/>
      </c>
      <c r="I1566" s="227">
        <f t="shared" si="523"/>
        <v>3</v>
      </c>
      <c r="J1566" s="227" t="str">
        <f t="shared" si="524"/>
        <v/>
      </c>
      <c r="K1566" s="227" t="str">
        <f t="shared" si="525"/>
        <v/>
      </c>
      <c r="L1566" s="227" t="str">
        <f t="shared" si="526"/>
        <v/>
      </c>
      <c r="M1566" s="227" t="str">
        <f t="shared" si="527"/>
        <v/>
      </c>
    </row>
    <row r="1567" spans="1:13" outlineLevel="1" x14ac:dyDescent="0.25">
      <c r="A1567" s="141" t="str">
        <f t="shared" si="520"/>
        <v xml:space="preserve">Unmetered Supplies; </v>
      </c>
      <c r="B1567" s="256" t="s">
        <v>425</v>
      </c>
      <c r="E1567" s="227" t="s">
        <v>236</v>
      </c>
      <c r="F1567" s="227" t="s">
        <v>102</v>
      </c>
      <c r="G1567" s="227" t="str">
        <f t="shared" si="521"/>
        <v>int</v>
      </c>
      <c r="H1567" s="227" t="str">
        <f t="shared" si="522"/>
        <v/>
      </c>
      <c r="I1567" s="227" t="str">
        <f t="shared" si="523"/>
        <v/>
      </c>
      <c r="J1567" s="227" t="str">
        <f t="shared" si="524"/>
        <v/>
      </c>
      <c r="K1567" s="227">
        <f t="shared" si="525"/>
        <v>9</v>
      </c>
      <c r="L1567" s="227" t="str">
        <f t="shared" si="526"/>
        <v/>
      </c>
      <c r="M1567" s="227" t="str">
        <f t="shared" si="527"/>
        <v/>
      </c>
    </row>
    <row r="1568" spans="1:13" outlineLevel="1" x14ac:dyDescent="0.25">
      <c r="A1568" s="141" t="str">
        <f t="shared" ref="A1568:A1621" si="528">IF(B1576="","",VLOOKUP(B1576,mapping_result,2,FALSE))</f>
        <v xml:space="preserve">Unmetered Supplies; </v>
      </c>
      <c r="B1568" s="256" t="s">
        <v>425</v>
      </c>
      <c r="E1568" s="227" t="s">
        <v>428</v>
      </c>
      <c r="F1568" s="227" t="s">
        <v>118</v>
      </c>
      <c r="G1568" s="227" t="str">
        <f t="shared" si="521"/>
        <v>boolean</v>
      </c>
      <c r="H1568" s="227" t="str">
        <f t="shared" si="522"/>
        <v/>
      </c>
      <c r="I1568" s="227" t="str">
        <f t="shared" si="523"/>
        <v/>
      </c>
      <c r="J1568" s="227" t="str">
        <f t="shared" si="524"/>
        <v/>
      </c>
      <c r="K1568" s="227" t="str">
        <f t="shared" si="525"/>
        <v/>
      </c>
      <c r="L1568" s="227" t="str">
        <f t="shared" si="526"/>
        <v/>
      </c>
      <c r="M1568" s="227" t="str">
        <f t="shared" si="527"/>
        <v/>
      </c>
    </row>
    <row r="1569" spans="1:13" outlineLevel="1" x14ac:dyDescent="0.25">
      <c r="A1569" s="141" t="str">
        <f t="shared" si="528"/>
        <v xml:space="preserve">Unmetered Supplies; </v>
      </c>
      <c r="B1569" s="256" t="s">
        <v>425</v>
      </c>
      <c r="E1569" s="227" t="s">
        <v>243</v>
      </c>
      <c r="F1569" s="227" t="s">
        <v>102</v>
      </c>
      <c r="G1569" s="227" t="str">
        <f t="shared" si="521"/>
        <v>date</v>
      </c>
      <c r="H1569" s="227" t="str">
        <f t="shared" si="522"/>
        <v/>
      </c>
      <c r="I1569" s="227" t="str">
        <f t="shared" si="523"/>
        <v/>
      </c>
      <c r="J1569" s="227" t="str">
        <f t="shared" si="524"/>
        <v/>
      </c>
      <c r="K1569" s="227" t="str">
        <f t="shared" si="525"/>
        <v/>
      </c>
      <c r="L1569" s="227" t="str">
        <f t="shared" si="526"/>
        <v/>
      </c>
      <c r="M1569" s="227" t="str">
        <f t="shared" si="527"/>
        <v/>
      </c>
    </row>
    <row r="1570" spans="1:13" outlineLevel="1" x14ac:dyDescent="0.25">
      <c r="A1570" s="141" t="str">
        <f t="shared" si="528"/>
        <v xml:space="preserve">Unmetered Supplies; </v>
      </c>
      <c r="B1570" s="256" t="s">
        <v>425</v>
      </c>
      <c r="E1570" s="227" t="s">
        <v>306</v>
      </c>
      <c r="F1570" s="227" t="s">
        <v>102</v>
      </c>
      <c r="G1570" s="227" t="str">
        <f t="shared" si="521"/>
        <v>decimal</v>
      </c>
      <c r="H1570" s="227" t="str">
        <f t="shared" si="522"/>
        <v/>
      </c>
      <c r="I1570" s="227" t="str">
        <f t="shared" si="523"/>
        <v/>
      </c>
      <c r="J1570" s="227" t="str">
        <f t="shared" si="524"/>
        <v/>
      </c>
      <c r="K1570" s="227">
        <f t="shared" si="525"/>
        <v>15</v>
      </c>
      <c r="L1570" s="227">
        <f t="shared" si="526"/>
        <v>8</v>
      </c>
      <c r="M1570" s="227" t="str">
        <f t="shared" si="527"/>
        <v/>
      </c>
    </row>
    <row r="1571" spans="1:13" outlineLevel="1" x14ac:dyDescent="0.25">
      <c r="A1571" s="141" t="str">
        <f t="shared" si="528"/>
        <v xml:space="preserve">Unmetered Supplies; </v>
      </c>
      <c r="B1571" s="256" t="s">
        <v>425</v>
      </c>
      <c r="E1571" s="227" t="s">
        <v>247</v>
      </c>
      <c r="F1571" s="227" t="s">
        <v>118</v>
      </c>
      <c r="G1571" s="227" t="s">
        <v>248</v>
      </c>
    </row>
    <row r="1572" spans="1:13" outlineLevel="1" x14ac:dyDescent="0.25">
      <c r="A1572" s="141" t="str">
        <f t="shared" si="528"/>
        <v xml:space="preserve">Unmetered Supplies; </v>
      </c>
      <c r="B1572" s="256" t="s">
        <v>425</v>
      </c>
      <c r="C1572" s="141" t="s">
        <v>136</v>
      </c>
      <c r="D1572" s="227" t="s">
        <v>102</v>
      </c>
      <c r="E1572" s="197" t="s">
        <v>137</v>
      </c>
      <c r="F1572" s="197" t="s">
        <v>118</v>
      </c>
      <c r="G1572" s="227" t="str">
        <f t="shared" ref="G1572:G1588" si="529">VLOOKUP(E1572,DI_schema,2,FALSE)</f>
        <v>string</v>
      </c>
      <c r="H1572" s="227" t="str">
        <f t="shared" ref="H1572:H1588" si="530">VLOOKUP($E1572,DI_schema,3,FALSE)</f>
        <v/>
      </c>
      <c r="I1572" s="227">
        <f t="shared" ref="I1572:I1588" si="531">VLOOKUP($E1572,DI_schema,4,FALSE)</f>
        <v>10</v>
      </c>
      <c r="J1572" s="227" t="str">
        <f t="shared" ref="J1572:J1588" si="532">VLOOKUP($E1572,DI_schema,5,FALSE)</f>
        <v/>
      </c>
      <c r="K1572" s="227" t="str">
        <f t="shared" ref="K1572:K1588" si="533">VLOOKUP($E1572,DI_schema,6,FALSE)</f>
        <v/>
      </c>
      <c r="L1572" s="227" t="str">
        <f t="shared" ref="L1572:L1588" si="534">VLOOKUP($E1572,DI_schema,7,FALSE)</f>
        <v/>
      </c>
      <c r="M1572" s="227" t="str">
        <f t="shared" ref="M1572:M1588" si="535">IF(LEN(VLOOKUP($E1572,DI_schema,8,FALSE))&gt;0,"Yes","")</f>
        <v/>
      </c>
    </row>
    <row r="1573" spans="1:13" outlineLevel="1" x14ac:dyDescent="0.25">
      <c r="A1573" s="141" t="str">
        <f t="shared" si="528"/>
        <v xml:space="preserve">Unmetered Supplies; </v>
      </c>
      <c r="B1573" s="256" t="s">
        <v>425</v>
      </c>
      <c r="E1573" s="197" t="s">
        <v>138</v>
      </c>
      <c r="F1573" s="197" t="s">
        <v>118</v>
      </c>
      <c r="G1573" s="227" t="str">
        <f t="shared" si="529"/>
        <v>string</v>
      </c>
      <c r="H1573" s="227" t="str">
        <f t="shared" si="530"/>
        <v/>
      </c>
      <c r="I1573" s="227">
        <f t="shared" si="531"/>
        <v>40</v>
      </c>
      <c r="J1573" s="227" t="str">
        <f t="shared" si="532"/>
        <v/>
      </c>
      <c r="K1573" s="227" t="str">
        <f t="shared" si="533"/>
        <v/>
      </c>
      <c r="L1573" s="227" t="str">
        <f t="shared" si="534"/>
        <v/>
      </c>
      <c r="M1573" s="227" t="str">
        <f t="shared" si="535"/>
        <v/>
      </c>
    </row>
    <row r="1574" spans="1:13" outlineLevel="1" x14ac:dyDescent="0.25">
      <c r="A1574" s="141" t="str">
        <f t="shared" si="528"/>
        <v xml:space="preserve">Unmetered Supplies; </v>
      </c>
      <c r="B1574" s="256" t="s">
        <v>425</v>
      </c>
      <c r="E1574" s="197" t="s">
        <v>139</v>
      </c>
      <c r="F1574" s="197" t="s">
        <v>118</v>
      </c>
      <c r="G1574" s="227" t="str">
        <f t="shared" si="529"/>
        <v>string</v>
      </c>
      <c r="H1574" s="227" t="str">
        <f t="shared" si="530"/>
        <v/>
      </c>
      <c r="I1574" s="227">
        <f t="shared" si="531"/>
        <v>40</v>
      </c>
      <c r="J1574" s="227" t="str">
        <f t="shared" si="532"/>
        <v/>
      </c>
      <c r="K1574" s="227" t="str">
        <f t="shared" si="533"/>
        <v/>
      </c>
      <c r="L1574" s="227" t="str">
        <f t="shared" si="534"/>
        <v/>
      </c>
      <c r="M1574" s="227" t="str">
        <f t="shared" si="535"/>
        <v/>
      </c>
    </row>
    <row r="1575" spans="1:13" outlineLevel="1" x14ac:dyDescent="0.25">
      <c r="A1575" s="141" t="str">
        <f t="shared" si="528"/>
        <v xml:space="preserve">Unmetered Supplies; </v>
      </c>
      <c r="B1575" s="256" t="s">
        <v>425</v>
      </c>
      <c r="E1575" s="197" t="s">
        <v>140</v>
      </c>
      <c r="F1575" s="197" t="s">
        <v>118</v>
      </c>
      <c r="G1575" s="227" t="str">
        <f t="shared" si="529"/>
        <v>string</v>
      </c>
      <c r="H1575" s="227" t="str">
        <f t="shared" si="530"/>
        <v/>
      </c>
      <c r="I1575" s="227">
        <f t="shared" si="531"/>
        <v>10</v>
      </c>
      <c r="J1575" s="227" t="str">
        <f t="shared" si="532"/>
        <v/>
      </c>
      <c r="K1575" s="227" t="str">
        <f t="shared" si="533"/>
        <v/>
      </c>
      <c r="L1575" s="227" t="str">
        <f t="shared" si="534"/>
        <v/>
      </c>
      <c r="M1575" s="227" t="str">
        <f t="shared" si="535"/>
        <v>Yes</v>
      </c>
    </row>
    <row r="1576" spans="1:13" outlineLevel="1" x14ac:dyDescent="0.25">
      <c r="A1576" s="141" t="str">
        <f t="shared" si="528"/>
        <v xml:space="preserve">Unmetered Supplies; </v>
      </c>
      <c r="B1576" s="256" t="s">
        <v>425</v>
      </c>
      <c r="E1576" s="197" t="s">
        <v>141</v>
      </c>
      <c r="F1576" s="197" t="s">
        <v>118</v>
      </c>
      <c r="G1576" s="227" t="str">
        <f t="shared" si="529"/>
        <v>string</v>
      </c>
      <c r="H1576" s="227" t="str">
        <f t="shared" si="530"/>
        <v/>
      </c>
      <c r="I1576" s="227">
        <f t="shared" si="531"/>
        <v>60</v>
      </c>
      <c r="J1576" s="227" t="str">
        <f t="shared" si="532"/>
        <v/>
      </c>
      <c r="K1576" s="227" t="str">
        <f t="shared" si="533"/>
        <v/>
      </c>
      <c r="L1576" s="227" t="str">
        <f t="shared" si="534"/>
        <v/>
      </c>
      <c r="M1576" s="227" t="str">
        <f t="shared" si="535"/>
        <v>Yes</v>
      </c>
    </row>
    <row r="1577" spans="1:13" outlineLevel="1" x14ac:dyDescent="0.25">
      <c r="A1577" s="141" t="str">
        <f t="shared" si="528"/>
        <v xml:space="preserve">Unmetered Supplies; </v>
      </c>
      <c r="B1577" s="256" t="s">
        <v>425</v>
      </c>
      <c r="E1577" s="197" t="s">
        <v>142</v>
      </c>
      <c r="F1577" s="197" t="s">
        <v>118</v>
      </c>
      <c r="G1577" s="227" t="str">
        <f t="shared" si="529"/>
        <v>string</v>
      </c>
      <c r="H1577" s="227" t="str">
        <f t="shared" si="530"/>
        <v/>
      </c>
      <c r="I1577" s="227">
        <f t="shared" si="531"/>
        <v>40</v>
      </c>
      <c r="J1577" s="227" t="str">
        <f t="shared" si="532"/>
        <v/>
      </c>
      <c r="K1577" s="227" t="str">
        <f t="shared" si="533"/>
        <v/>
      </c>
      <c r="L1577" s="227" t="str">
        <f t="shared" si="534"/>
        <v/>
      </c>
      <c r="M1577" s="227" t="str">
        <f t="shared" si="535"/>
        <v/>
      </c>
    </row>
    <row r="1578" spans="1:13" outlineLevel="1" x14ac:dyDescent="0.25">
      <c r="A1578" s="141" t="str">
        <f t="shared" si="528"/>
        <v xml:space="preserve">Unmetered Supplies; </v>
      </c>
      <c r="B1578" s="256" t="s">
        <v>425</v>
      </c>
      <c r="E1578" s="197" t="s">
        <v>143</v>
      </c>
      <c r="F1578" s="197" t="s">
        <v>118</v>
      </c>
      <c r="G1578" s="227" t="str">
        <f t="shared" si="529"/>
        <v>string</v>
      </c>
      <c r="H1578" s="227" t="str">
        <f t="shared" si="530"/>
        <v/>
      </c>
      <c r="I1578" s="227">
        <f t="shared" si="531"/>
        <v>40</v>
      </c>
      <c r="J1578" s="227" t="str">
        <f t="shared" si="532"/>
        <v/>
      </c>
      <c r="K1578" s="227" t="str">
        <f t="shared" si="533"/>
        <v/>
      </c>
      <c r="L1578" s="227" t="str">
        <f t="shared" si="534"/>
        <v/>
      </c>
      <c r="M1578" s="227" t="str">
        <f t="shared" si="535"/>
        <v/>
      </c>
    </row>
    <row r="1579" spans="1:13" outlineLevel="1" x14ac:dyDescent="0.25">
      <c r="A1579" s="141" t="str">
        <f t="shared" si="528"/>
        <v xml:space="preserve">Unmetered Supplies; </v>
      </c>
      <c r="B1579" s="256" t="s">
        <v>425</v>
      </c>
      <c r="E1579" s="197" t="s">
        <v>144</v>
      </c>
      <c r="F1579" s="197" t="s">
        <v>118</v>
      </c>
      <c r="G1579" s="227" t="str">
        <f t="shared" si="529"/>
        <v>string</v>
      </c>
      <c r="H1579" s="227" t="str">
        <f t="shared" si="530"/>
        <v/>
      </c>
      <c r="I1579" s="227">
        <f t="shared" si="531"/>
        <v>10</v>
      </c>
      <c r="J1579" s="227" t="str">
        <f t="shared" si="532"/>
        <v/>
      </c>
      <c r="K1579" s="227" t="str">
        <f t="shared" si="533"/>
        <v/>
      </c>
      <c r="L1579" s="227" t="str">
        <f t="shared" si="534"/>
        <v/>
      </c>
      <c r="M1579" s="227" t="str">
        <f t="shared" si="535"/>
        <v/>
      </c>
    </row>
    <row r="1580" spans="1:13" outlineLevel="1" collapsed="1" x14ac:dyDescent="0.25">
      <c r="A1580" s="141" t="str">
        <f t="shared" si="528"/>
        <v xml:space="preserve">Unmetered Supplies; </v>
      </c>
      <c r="B1580" s="256" t="s">
        <v>425</v>
      </c>
      <c r="E1580" s="227" t="s">
        <v>145</v>
      </c>
      <c r="F1580" s="197" t="s">
        <v>118</v>
      </c>
      <c r="G1580" s="227" t="str">
        <f t="shared" si="529"/>
        <v>string</v>
      </c>
      <c r="H1580" s="227" t="str">
        <f t="shared" si="530"/>
        <v/>
      </c>
      <c r="I1580" s="227">
        <f t="shared" si="531"/>
        <v>40</v>
      </c>
      <c r="J1580" s="227" t="str">
        <f t="shared" si="532"/>
        <v/>
      </c>
      <c r="K1580" s="227" t="str">
        <f t="shared" si="533"/>
        <v/>
      </c>
      <c r="L1580" s="227" t="str">
        <f t="shared" si="534"/>
        <v/>
      </c>
      <c r="M1580" s="227" t="str">
        <f t="shared" si="535"/>
        <v/>
      </c>
    </row>
    <row r="1581" spans="1:13" x14ac:dyDescent="0.25">
      <c r="A1581" s="141" t="str">
        <f t="shared" si="528"/>
        <v xml:space="preserve">Unmetered Supplies; </v>
      </c>
      <c r="B1581" s="256" t="s">
        <v>425</v>
      </c>
      <c r="E1581" s="197" t="s">
        <v>146</v>
      </c>
      <c r="F1581" s="197" t="s">
        <v>118</v>
      </c>
      <c r="G1581" s="227" t="str">
        <f t="shared" si="529"/>
        <v>string</v>
      </c>
      <c r="H1581" s="227" t="str">
        <f t="shared" si="530"/>
        <v/>
      </c>
      <c r="I1581" s="227">
        <f t="shared" si="531"/>
        <v>3</v>
      </c>
      <c r="J1581" s="227" t="str">
        <f t="shared" si="532"/>
        <v/>
      </c>
      <c r="K1581" s="227" t="str">
        <f t="shared" si="533"/>
        <v/>
      </c>
      <c r="L1581" s="227" t="str">
        <f t="shared" si="534"/>
        <v/>
      </c>
      <c r="M1581" s="227" t="str">
        <f t="shared" si="535"/>
        <v/>
      </c>
    </row>
    <row r="1582" spans="1:13" outlineLevel="1" x14ac:dyDescent="0.25">
      <c r="A1582" s="141" t="str">
        <f t="shared" si="528"/>
        <v xml:space="preserve">Unmetered Supplies; </v>
      </c>
      <c r="B1582" s="256" t="s">
        <v>425</v>
      </c>
      <c r="E1582" s="197" t="s">
        <v>147</v>
      </c>
      <c r="F1582" s="197" t="s">
        <v>118</v>
      </c>
      <c r="G1582" s="227" t="str">
        <f t="shared" si="529"/>
        <v>string</v>
      </c>
      <c r="H1582" s="227" t="str">
        <f t="shared" si="530"/>
        <v/>
      </c>
      <c r="I1582" s="227">
        <f t="shared" si="531"/>
        <v>3</v>
      </c>
      <c r="J1582" s="227" t="str">
        <f t="shared" si="532"/>
        <v/>
      </c>
      <c r="K1582" s="227" t="str">
        <f t="shared" si="533"/>
        <v/>
      </c>
      <c r="L1582" s="227" t="str">
        <f t="shared" si="534"/>
        <v/>
      </c>
      <c r="M1582" s="227" t="str">
        <f t="shared" si="535"/>
        <v/>
      </c>
    </row>
    <row r="1583" spans="1:13" outlineLevel="1" x14ac:dyDescent="0.25">
      <c r="A1583" s="141" t="str">
        <f t="shared" si="528"/>
        <v xml:space="preserve">Unmetered Supplies; </v>
      </c>
      <c r="B1583" s="256" t="s">
        <v>425</v>
      </c>
      <c r="C1583" s="141" t="s">
        <v>429</v>
      </c>
      <c r="D1583" s="227" t="s">
        <v>183</v>
      </c>
      <c r="E1583" s="197" t="s">
        <v>430</v>
      </c>
      <c r="F1583" s="197" t="s">
        <v>102</v>
      </c>
      <c r="G1583" s="227" t="str">
        <f t="shared" si="529"/>
        <v>int</v>
      </c>
      <c r="H1583" s="227" t="str">
        <f t="shared" si="530"/>
        <v/>
      </c>
      <c r="I1583" s="227" t="str">
        <f t="shared" si="531"/>
        <v/>
      </c>
      <c r="J1583" s="227" t="str">
        <f t="shared" si="532"/>
        <v/>
      </c>
      <c r="K1583" s="227">
        <f t="shared" si="533"/>
        <v>2</v>
      </c>
      <c r="L1583" s="227" t="str">
        <f t="shared" si="534"/>
        <v/>
      </c>
      <c r="M1583" s="227" t="str">
        <f t="shared" si="535"/>
        <v/>
      </c>
    </row>
    <row r="1584" spans="1:13" outlineLevel="1" x14ac:dyDescent="0.25">
      <c r="A1584" s="141" t="str">
        <f t="shared" si="528"/>
        <v xml:space="preserve">Unmetered Supplies; </v>
      </c>
      <c r="B1584" s="256" t="s">
        <v>425</v>
      </c>
      <c r="E1584" s="197" t="s">
        <v>431</v>
      </c>
      <c r="F1584" s="197" t="s">
        <v>102</v>
      </c>
      <c r="G1584" s="227" t="str">
        <f t="shared" si="529"/>
        <v>string</v>
      </c>
      <c r="H1584" s="227" t="str">
        <f t="shared" si="530"/>
        <v/>
      </c>
      <c r="I1584" s="227">
        <f t="shared" si="531"/>
        <v>8</v>
      </c>
      <c r="J1584" s="227" t="str">
        <f t="shared" si="532"/>
        <v/>
      </c>
      <c r="K1584" s="227" t="str">
        <f t="shared" si="533"/>
        <v/>
      </c>
      <c r="L1584" s="227" t="str">
        <f t="shared" si="534"/>
        <v/>
      </c>
      <c r="M1584" s="227" t="str">
        <f t="shared" si="535"/>
        <v/>
      </c>
    </row>
    <row r="1585" spans="1:13" outlineLevel="1" x14ac:dyDescent="0.25">
      <c r="A1585" s="141" t="str">
        <f t="shared" si="528"/>
        <v xml:space="preserve">Unmetered Supplies; </v>
      </c>
      <c r="B1585" s="256" t="s">
        <v>425</v>
      </c>
      <c r="E1585" s="197" t="s">
        <v>432</v>
      </c>
      <c r="F1585" s="197" t="s">
        <v>102</v>
      </c>
      <c r="G1585" s="227" t="str">
        <f t="shared" si="529"/>
        <v>decimal</v>
      </c>
      <c r="H1585" s="227" t="str">
        <f t="shared" si="530"/>
        <v/>
      </c>
      <c r="I1585" s="227" t="str">
        <f t="shared" si="531"/>
        <v/>
      </c>
      <c r="J1585" s="227" t="str">
        <f t="shared" si="532"/>
        <v/>
      </c>
      <c r="K1585" s="227">
        <f t="shared" si="533"/>
        <v>16</v>
      </c>
      <c r="L1585" s="227">
        <f t="shared" si="534"/>
        <v>7</v>
      </c>
      <c r="M1585" s="227" t="str">
        <f t="shared" si="535"/>
        <v/>
      </c>
    </row>
    <row r="1586" spans="1:13" outlineLevel="1" x14ac:dyDescent="0.25">
      <c r="A1586" s="141" t="str">
        <f t="shared" si="528"/>
        <v xml:space="preserve">Unmetered Supplies; </v>
      </c>
      <c r="B1586" s="256" t="s">
        <v>425</v>
      </c>
      <c r="E1586" s="197" t="s">
        <v>433</v>
      </c>
      <c r="F1586" s="197" t="s">
        <v>102</v>
      </c>
      <c r="G1586" s="227" t="str">
        <f t="shared" si="529"/>
        <v>decimal</v>
      </c>
      <c r="H1586" s="227" t="str">
        <f t="shared" si="530"/>
        <v/>
      </c>
      <c r="I1586" s="227" t="str">
        <f t="shared" si="531"/>
        <v/>
      </c>
      <c r="J1586" s="227" t="str">
        <f t="shared" si="532"/>
        <v/>
      </c>
      <c r="K1586" s="227">
        <f t="shared" si="533"/>
        <v>16</v>
      </c>
      <c r="L1586" s="227">
        <f t="shared" si="534"/>
        <v>7</v>
      </c>
      <c r="M1586" s="227" t="str">
        <f t="shared" si="535"/>
        <v/>
      </c>
    </row>
    <row r="1587" spans="1:13" outlineLevel="1" x14ac:dyDescent="0.25">
      <c r="A1587" s="141" t="str">
        <f t="shared" si="528"/>
        <v xml:space="preserve">Unmetered Supplies; </v>
      </c>
      <c r="B1587" s="256" t="s">
        <v>425</v>
      </c>
      <c r="E1587" s="197" t="s">
        <v>309</v>
      </c>
      <c r="F1587" s="197" t="s">
        <v>102</v>
      </c>
      <c r="G1587" s="227" t="str">
        <f t="shared" si="529"/>
        <v>string</v>
      </c>
      <c r="H1587" s="227" t="str">
        <f t="shared" si="530"/>
        <v/>
      </c>
      <c r="I1587" s="227">
        <f t="shared" si="531"/>
        <v>3</v>
      </c>
      <c r="J1587" s="227" t="str">
        <f t="shared" si="532"/>
        <v/>
      </c>
      <c r="K1587" s="227" t="str">
        <f t="shared" si="533"/>
        <v/>
      </c>
      <c r="L1587" s="227" t="str">
        <f t="shared" si="534"/>
        <v/>
      </c>
      <c r="M1587" s="227" t="str">
        <f t="shared" si="535"/>
        <v/>
      </c>
    </row>
    <row r="1588" spans="1:13" outlineLevel="1" x14ac:dyDescent="0.25">
      <c r="A1588" s="141" t="str">
        <f t="shared" si="528"/>
        <v xml:space="preserve">Unmetered Supplies; </v>
      </c>
      <c r="B1588" s="256" t="s">
        <v>425</v>
      </c>
      <c r="E1588" s="227" t="s">
        <v>434</v>
      </c>
      <c r="F1588" s="197" t="s">
        <v>102</v>
      </c>
      <c r="G1588" s="227" t="str">
        <f t="shared" si="529"/>
        <v>int</v>
      </c>
      <c r="H1588" s="227" t="str">
        <f t="shared" si="530"/>
        <v/>
      </c>
      <c r="I1588" s="227" t="str">
        <f t="shared" si="531"/>
        <v/>
      </c>
      <c r="J1588" s="227" t="str">
        <f t="shared" si="532"/>
        <v/>
      </c>
      <c r="K1588" s="227">
        <f t="shared" si="533"/>
        <v>4</v>
      </c>
      <c r="L1588" s="227" t="str">
        <f t="shared" si="534"/>
        <v/>
      </c>
      <c r="M1588" s="227" t="str">
        <f t="shared" si="535"/>
        <v/>
      </c>
    </row>
    <row r="1589" spans="1:13" outlineLevel="1" x14ac:dyDescent="0.25">
      <c r="A1589" s="141" t="str">
        <f t="shared" si="528"/>
        <v xml:space="preserve">Unmetered Supplies; </v>
      </c>
      <c r="B1589" s="260" t="s">
        <v>435</v>
      </c>
      <c r="C1589" s="261" t="str">
        <f>VLOOKUP($B1589,MMnames,2,FALSE)</f>
        <v>Unmetered Consumption</v>
      </c>
      <c r="D1589" s="262"/>
      <c r="E1589" s="262"/>
      <c r="F1589" s="263"/>
      <c r="G1589" s="263"/>
      <c r="H1589" s="263"/>
      <c r="I1589" s="263"/>
      <c r="J1589" s="263"/>
      <c r="K1589" s="263"/>
      <c r="L1589" s="263"/>
      <c r="M1589" s="263"/>
    </row>
    <row r="1590" spans="1:13" outlineLevel="1" x14ac:dyDescent="0.25">
      <c r="A1590" s="141" t="str">
        <f t="shared" si="528"/>
        <v xml:space="preserve">Unmetered Supplies; </v>
      </c>
      <c r="B1590" s="256" t="s">
        <v>435</v>
      </c>
      <c r="C1590" s="141" t="s">
        <v>109</v>
      </c>
      <c r="E1590" s="227" t="s">
        <v>110</v>
      </c>
      <c r="F1590" s="227" t="s">
        <v>102</v>
      </c>
      <c r="G1590" s="227" t="str">
        <f t="shared" ref="G1590:G1610" si="536">VLOOKUP(E1590,DI_schema,2,FALSE)</f>
        <v>string</v>
      </c>
      <c r="H1590" s="227">
        <f t="shared" ref="H1590:H1610" si="537">VLOOKUP($E1590,DI_schema,3,FALSE)</f>
        <v>11</v>
      </c>
      <c r="I1590" s="227" t="str">
        <f t="shared" ref="I1590:I1610" si="538">VLOOKUP($E1590,DI_schema,4,FALSE)</f>
        <v/>
      </c>
      <c r="J1590" s="227" t="str">
        <f t="shared" ref="J1590:J1610" si="539">VLOOKUP($E1590,DI_schema,5,FALSE)</f>
        <v/>
      </c>
      <c r="K1590" s="227" t="str">
        <f t="shared" ref="K1590:K1610" si="540">VLOOKUP($E1590,DI_schema,6,FALSE)</f>
        <v/>
      </c>
      <c r="L1590" s="227" t="str">
        <f t="shared" ref="L1590:L1610" si="541">VLOOKUP($E1590,DI_schema,7,FALSE)</f>
        <v/>
      </c>
      <c r="M1590" s="227" t="str">
        <f t="shared" ref="M1590:M1610" si="542">IF(LEN(VLOOKUP($E1590,DI_schema,8,FALSE))&gt;0,"Yes","")</f>
        <v/>
      </c>
    </row>
    <row r="1591" spans="1:13" outlineLevel="1" x14ac:dyDescent="0.25">
      <c r="A1591" s="141" t="str">
        <f t="shared" si="528"/>
        <v xml:space="preserve">Unmetered Supplies; </v>
      </c>
      <c r="B1591" s="256" t="s">
        <v>435</v>
      </c>
      <c r="E1591" s="227" t="s">
        <v>426</v>
      </c>
      <c r="F1591" s="227" t="s">
        <v>118</v>
      </c>
      <c r="G1591" s="227" t="str">
        <f t="shared" si="536"/>
        <v>string</v>
      </c>
      <c r="H1591" s="227">
        <f t="shared" si="537"/>
        <v>11</v>
      </c>
      <c r="I1591" s="227" t="str">
        <f t="shared" si="538"/>
        <v/>
      </c>
      <c r="J1591" s="227" t="str">
        <f t="shared" si="539"/>
        <v/>
      </c>
      <c r="K1591" s="227" t="str">
        <f t="shared" si="540"/>
        <v/>
      </c>
      <c r="L1591" s="227" t="str">
        <f t="shared" si="541"/>
        <v/>
      </c>
      <c r="M1591" s="227" t="str">
        <f t="shared" si="542"/>
        <v/>
      </c>
    </row>
    <row r="1592" spans="1:13" outlineLevel="1" x14ac:dyDescent="0.25">
      <c r="A1592" s="141" t="str">
        <f t="shared" si="528"/>
        <v xml:space="preserve">Unmetered Supplies; </v>
      </c>
      <c r="B1592" s="256" t="s">
        <v>435</v>
      </c>
      <c r="E1592" s="227" t="s">
        <v>242</v>
      </c>
      <c r="F1592" s="227" t="s">
        <v>102</v>
      </c>
      <c r="G1592" s="227" t="str">
        <f t="shared" si="536"/>
        <v>string</v>
      </c>
      <c r="H1592" s="227" t="str">
        <f t="shared" si="537"/>
        <v/>
      </c>
      <c r="I1592" s="227">
        <f t="shared" si="538"/>
        <v>3</v>
      </c>
      <c r="J1592" s="227" t="str">
        <f t="shared" si="539"/>
        <v/>
      </c>
      <c r="K1592" s="227" t="str">
        <f t="shared" si="540"/>
        <v/>
      </c>
      <c r="L1592" s="227" t="str">
        <f t="shared" si="541"/>
        <v/>
      </c>
      <c r="M1592" s="227" t="str">
        <f t="shared" si="542"/>
        <v/>
      </c>
    </row>
    <row r="1593" spans="1:13" outlineLevel="1" x14ac:dyDescent="0.25">
      <c r="A1593" s="141" t="str">
        <f t="shared" si="528"/>
        <v xml:space="preserve">Unmetered Supplies; </v>
      </c>
      <c r="B1593" s="256" t="s">
        <v>435</v>
      </c>
      <c r="E1593" s="227" t="s">
        <v>235</v>
      </c>
      <c r="F1593" s="227" t="s">
        <v>102</v>
      </c>
      <c r="G1593" s="227" t="str">
        <f t="shared" si="536"/>
        <v>string</v>
      </c>
      <c r="H1593" s="227" t="str">
        <f t="shared" si="537"/>
        <v/>
      </c>
      <c r="I1593" s="227">
        <f t="shared" si="538"/>
        <v>4</v>
      </c>
      <c r="J1593" s="227" t="str">
        <f t="shared" si="539"/>
        <v/>
      </c>
      <c r="K1593" s="227" t="str">
        <f t="shared" si="540"/>
        <v/>
      </c>
      <c r="L1593" s="227" t="str">
        <f t="shared" si="541"/>
        <v/>
      </c>
      <c r="M1593" s="227" t="str">
        <f t="shared" si="542"/>
        <v/>
      </c>
    </row>
    <row r="1594" spans="1:13" outlineLevel="1" x14ac:dyDescent="0.25">
      <c r="A1594" s="141" t="str">
        <f t="shared" si="528"/>
        <v xml:space="preserve">Unmetered Supplies; </v>
      </c>
      <c r="B1594" s="256" t="s">
        <v>435</v>
      </c>
      <c r="E1594" s="227" t="s">
        <v>223</v>
      </c>
      <c r="F1594" s="227" t="s">
        <v>102</v>
      </c>
      <c r="G1594" s="227" t="str">
        <f t="shared" si="536"/>
        <v>string</v>
      </c>
      <c r="H1594" s="227" t="str">
        <f t="shared" si="537"/>
        <v/>
      </c>
      <c r="I1594" s="227">
        <f t="shared" si="538"/>
        <v>2</v>
      </c>
      <c r="J1594" s="227" t="str">
        <f t="shared" si="539"/>
        <v/>
      </c>
      <c r="K1594" s="227" t="str">
        <f t="shared" si="540"/>
        <v/>
      </c>
      <c r="L1594" s="227" t="str">
        <f t="shared" si="541"/>
        <v/>
      </c>
      <c r="M1594" s="227" t="str">
        <f t="shared" si="542"/>
        <v/>
      </c>
    </row>
    <row r="1595" spans="1:13" outlineLevel="1" x14ac:dyDescent="0.25">
      <c r="A1595" s="141" t="str">
        <f t="shared" si="528"/>
        <v xml:space="preserve">Unmetered Supplies; </v>
      </c>
      <c r="B1595" s="256" t="s">
        <v>435</v>
      </c>
      <c r="E1595" s="227" t="s">
        <v>120</v>
      </c>
      <c r="F1595" s="227" t="s">
        <v>102</v>
      </c>
      <c r="G1595" s="227" t="str">
        <f t="shared" si="536"/>
        <v>string</v>
      </c>
      <c r="H1595" s="227" t="str">
        <f t="shared" si="537"/>
        <v/>
      </c>
      <c r="I1595" s="227">
        <f t="shared" si="538"/>
        <v>10</v>
      </c>
      <c r="J1595" s="227" t="str">
        <f t="shared" si="539"/>
        <v/>
      </c>
      <c r="K1595" s="227" t="str">
        <f t="shared" si="540"/>
        <v/>
      </c>
      <c r="L1595" s="227" t="str">
        <f t="shared" si="541"/>
        <v/>
      </c>
      <c r="M1595" s="227" t="str">
        <f t="shared" si="542"/>
        <v/>
      </c>
    </row>
    <row r="1596" spans="1:13" outlineLevel="1" x14ac:dyDescent="0.25">
      <c r="A1596" s="141" t="str">
        <f t="shared" si="528"/>
        <v xml:space="preserve">Unmetered Supplies; </v>
      </c>
      <c r="B1596" s="256" t="s">
        <v>435</v>
      </c>
      <c r="E1596" s="227" t="s">
        <v>304</v>
      </c>
      <c r="F1596" s="227" t="s">
        <v>102</v>
      </c>
      <c r="G1596" s="227" t="str">
        <f t="shared" si="536"/>
        <v>string</v>
      </c>
      <c r="H1596" s="227" t="str">
        <f t="shared" si="537"/>
        <v/>
      </c>
      <c r="I1596" s="227">
        <f t="shared" si="538"/>
        <v>35</v>
      </c>
      <c r="J1596" s="227" t="str">
        <f t="shared" si="539"/>
        <v/>
      </c>
      <c r="K1596" s="227" t="str">
        <f t="shared" si="540"/>
        <v/>
      </c>
      <c r="L1596" s="227" t="str">
        <f t="shared" si="541"/>
        <v/>
      </c>
      <c r="M1596" s="227" t="str">
        <f t="shared" si="542"/>
        <v/>
      </c>
    </row>
    <row r="1597" spans="1:13" outlineLevel="1" x14ac:dyDescent="0.25">
      <c r="A1597" s="141" t="str">
        <f t="shared" si="528"/>
        <v xml:space="preserve">Unmetered Supplies; </v>
      </c>
      <c r="B1597" s="256" t="s">
        <v>435</v>
      </c>
      <c r="E1597" s="227" t="s">
        <v>427</v>
      </c>
      <c r="F1597" s="227" t="s">
        <v>102</v>
      </c>
      <c r="G1597" s="227" t="str">
        <f t="shared" si="536"/>
        <v>string</v>
      </c>
      <c r="H1597" s="227" t="str">
        <f t="shared" si="537"/>
        <v/>
      </c>
      <c r="I1597" s="227">
        <f t="shared" si="538"/>
        <v>3</v>
      </c>
      <c r="J1597" s="227" t="str">
        <f t="shared" si="539"/>
        <v/>
      </c>
      <c r="K1597" s="227" t="str">
        <f t="shared" si="540"/>
        <v/>
      </c>
      <c r="L1597" s="227" t="str">
        <f t="shared" si="541"/>
        <v/>
      </c>
      <c r="M1597" s="227" t="str">
        <f t="shared" si="542"/>
        <v/>
      </c>
    </row>
    <row r="1598" spans="1:13" outlineLevel="1" x14ac:dyDescent="0.25">
      <c r="A1598" s="141" t="str">
        <f t="shared" si="528"/>
        <v xml:space="preserve">Unmetered Supplies; </v>
      </c>
      <c r="B1598" s="256" t="s">
        <v>435</v>
      </c>
      <c r="E1598" s="227" t="s">
        <v>436</v>
      </c>
      <c r="F1598" s="227" t="s">
        <v>102</v>
      </c>
      <c r="G1598" s="227" t="str">
        <f t="shared" si="536"/>
        <v>date</v>
      </c>
      <c r="H1598" s="227" t="str">
        <f t="shared" si="537"/>
        <v/>
      </c>
      <c r="I1598" s="227" t="str">
        <f t="shared" si="538"/>
        <v/>
      </c>
      <c r="J1598" s="227" t="str">
        <f t="shared" si="539"/>
        <v/>
      </c>
      <c r="K1598" s="227" t="str">
        <f t="shared" si="540"/>
        <v/>
      </c>
      <c r="L1598" s="227" t="str">
        <f t="shared" si="541"/>
        <v/>
      </c>
      <c r="M1598" s="227" t="str">
        <f t="shared" si="542"/>
        <v/>
      </c>
    </row>
    <row r="1599" spans="1:13" outlineLevel="1" x14ac:dyDescent="0.25">
      <c r="A1599" s="141" t="str">
        <f t="shared" si="528"/>
        <v xml:space="preserve">Unmetered Supplies; </v>
      </c>
      <c r="B1599" s="256" t="s">
        <v>435</v>
      </c>
      <c r="E1599" s="227" t="s">
        <v>437</v>
      </c>
      <c r="F1599" s="227" t="s">
        <v>102</v>
      </c>
      <c r="G1599" s="227" t="str">
        <f t="shared" si="536"/>
        <v>date</v>
      </c>
      <c r="H1599" s="227" t="str">
        <f t="shared" si="537"/>
        <v/>
      </c>
      <c r="I1599" s="227" t="str">
        <f t="shared" si="538"/>
        <v/>
      </c>
      <c r="J1599" s="227" t="str">
        <f t="shared" si="539"/>
        <v/>
      </c>
      <c r="K1599" s="227" t="str">
        <f t="shared" si="540"/>
        <v/>
      </c>
      <c r="L1599" s="227" t="str">
        <f t="shared" si="541"/>
        <v/>
      </c>
      <c r="M1599" s="227" t="str">
        <f t="shared" si="542"/>
        <v/>
      </c>
    </row>
    <row r="1600" spans="1:13" outlineLevel="1" x14ac:dyDescent="0.25">
      <c r="A1600" s="141" t="str">
        <f t="shared" si="528"/>
        <v xml:space="preserve">Unmetered Supplies; </v>
      </c>
      <c r="B1600" s="256" t="s">
        <v>435</v>
      </c>
      <c r="E1600" s="227" t="s">
        <v>438</v>
      </c>
      <c r="F1600" s="227" t="s">
        <v>102</v>
      </c>
      <c r="G1600" s="227" t="str">
        <f t="shared" si="536"/>
        <v>date</v>
      </c>
      <c r="H1600" s="227" t="str">
        <f t="shared" si="537"/>
        <v/>
      </c>
      <c r="I1600" s="227" t="str">
        <f t="shared" si="538"/>
        <v/>
      </c>
      <c r="J1600" s="227" t="str">
        <f t="shared" si="539"/>
        <v/>
      </c>
      <c r="K1600" s="227" t="str">
        <f t="shared" si="540"/>
        <v/>
      </c>
      <c r="L1600" s="227" t="str">
        <f t="shared" si="541"/>
        <v/>
      </c>
      <c r="M1600" s="227" t="str">
        <f t="shared" si="542"/>
        <v/>
      </c>
    </row>
    <row r="1601" spans="1:13" outlineLevel="1" x14ac:dyDescent="0.25">
      <c r="A1601" s="141" t="str">
        <f t="shared" si="528"/>
        <v xml:space="preserve">Unmetered Supplies; </v>
      </c>
      <c r="B1601" s="256" t="s">
        <v>435</v>
      </c>
      <c r="E1601" s="227" t="s">
        <v>312</v>
      </c>
      <c r="F1601" s="227" t="s">
        <v>102</v>
      </c>
      <c r="G1601" s="227" t="str">
        <f t="shared" si="536"/>
        <v>decimal</v>
      </c>
      <c r="H1601" s="227" t="str">
        <f t="shared" si="537"/>
        <v/>
      </c>
      <c r="I1601" s="227" t="str">
        <f t="shared" si="538"/>
        <v/>
      </c>
      <c r="J1601" s="227" t="str">
        <f t="shared" si="539"/>
        <v/>
      </c>
      <c r="K1601" s="227">
        <f t="shared" si="540"/>
        <v>15</v>
      </c>
      <c r="L1601" s="227">
        <f t="shared" si="541"/>
        <v>3</v>
      </c>
      <c r="M1601" s="227" t="str">
        <f t="shared" si="542"/>
        <v/>
      </c>
    </row>
    <row r="1602" spans="1:13" outlineLevel="1" x14ac:dyDescent="0.25">
      <c r="A1602" s="141" t="str">
        <f t="shared" si="528"/>
        <v xml:space="preserve">Unmetered Supplies; </v>
      </c>
      <c r="B1602" s="256" t="s">
        <v>435</v>
      </c>
      <c r="C1602" s="141" t="s">
        <v>429</v>
      </c>
      <c r="D1602" s="227" t="s">
        <v>183</v>
      </c>
      <c r="E1602" s="197" t="s">
        <v>430</v>
      </c>
      <c r="F1602" s="197" t="s">
        <v>102</v>
      </c>
      <c r="G1602" s="227" t="str">
        <f t="shared" si="536"/>
        <v>int</v>
      </c>
      <c r="H1602" s="227" t="str">
        <f t="shared" si="537"/>
        <v/>
      </c>
      <c r="I1602" s="227" t="str">
        <f t="shared" si="538"/>
        <v/>
      </c>
      <c r="J1602" s="227" t="str">
        <f t="shared" si="539"/>
        <v/>
      </c>
      <c r="K1602" s="227">
        <f t="shared" si="540"/>
        <v>2</v>
      </c>
      <c r="L1602" s="227" t="str">
        <f t="shared" si="541"/>
        <v/>
      </c>
      <c r="M1602" s="227" t="str">
        <f t="shared" si="542"/>
        <v/>
      </c>
    </row>
    <row r="1603" spans="1:13" x14ac:dyDescent="0.25">
      <c r="A1603" s="141" t="e">
        <f t="shared" si="528"/>
        <v>#N/A</v>
      </c>
      <c r="B1603" s="256" t="s">
        <v>435</v>
      </c>
      <c r="E1603" s="197" t="s">
        <v>431</v>
      </c>
      <c r="F1603" s="197" t="s">
        <v>102</v>
      </c>
      <c r="G1603" s="227" t="str">
        <f t="shared" si="536"/>
        <v>string</v>
      </c>
      <c r="H1603" s="227" t="str">
        <f t="shared" si="537"/>
        <v/>
      </c>
      <c r="I1603" s="227">
        <f t="shared" si="538"/>
        <v>8</v>
      </c>
      <c r="J1603" s="227" t="str">
        <f t="shared" si="539"/>
        <v/>
      </c>
      <c r="K1603" s="227" t="str">
        <f t="shared" si="540"/>
        <v/>
      </c>
      <c r="L1603" s="227" t="str">
        <f t="shared" si="541"/>
        <v/>
      </c>
      <c r="M1603" s="227" t="str">
        <f t="shared" si="542"/>
        <v/>
      </c>
    </row>
    <row r="1604" spans="1:13" outlineLevel="1" x14ac:dyDescent="0.25">
      <c r="A1604" s="141" t="e">
        <f t="shared" si="528"/>
        <v>#N/A</v>
      </c>
      <c r="B1604" s="256" t="s">
        <v>435</v>
      </c>
      <c r="E1604" s="197" t="s">
        <v>432</v>
      </c>
      <c r="F1604" s="197" t="s">
        <v>102</v>
      </c>
      <c r="G1604" s="227" t="str">
        <f t="shared" si="536"/>
        <v>decimal</v>
      </c>
      <c r="H1604" s="227" t="str">
        <f t="shared" si="537"/>
        <v/>
      </c>
      <c r="I1604" s="227" t="str">
        <f t="shared" si="538"/>
        <v/>
      </c>
      <c r="J1604" s="227" t="str">
        <f t="shared" si="539"/>
        <v/>
      </c>
      <c r="K1604" s="227">
        <f t="shared" si="540"/>
        <v>16</v>
      </c>
      <c r="L1604" s="227">
        <f t="shared" si="541"/>
        <v>7</v>
      </c>
      <c r="M1604" s="227" t="str">
        <f t="shared" si="542"/>
        <v/>
      </c>
    </row>
    <row r="1605" spans="1:13" x14ac:dyDescent="0.25">
      <c r="A1605" s="141" t="str">
        <f t="shared" si="528"/>
        <v xml:space="preserve">Objection and Cancellation; </v>
      </c>
      <c r="B1605" s="256" t="s">
        <v>435</v>
      </c>
      <c r="E1605" s="197" t="s">
        <v>433</v>
      </c>
      <c r="F1605" s="197" t="s">
        <v>102</v>
      </c>
      <c r="G1605" s="227" t="str">
        <f t="shared" si="536"/>
        <v>decimal</v>
      </c>
      <c r="H1605" s="227" t="str">
        <f t="shared" si="537"/>
        <v/>
      </c>
      <c r="I1605" s="227" t="str">
        <f t="shared" si="538"/>
        <v/>
      </c>
      <c r="J1605" s="227" t="str">
        <f t="shared" si="539"/>
        <v/>
      </c>
      <c r="K1605" s="227">
        <f t="shared" si="540"/>
        <v>16</v>
      </c>
      <c r="L1605" s="227">
        <f t="shared" si="541"/>
        <v>7</v>
      </c>
      <c r="M1605" s="227" t="str">
        <f t="shared" si="542"/>
        <v/>
      </c>
    </row>
    <row r="1606" spans="1:13" outlineLevel="1" x14ac:dyDescent="0.25">
      <c r="A1606" s="141" t="str">
        <f t="shared" si="528"/>
        <v xml:space="preserve">Objection and Cancellation; </v>
      </c>
      <c r="B1606" s="256" t="s">
        <v>435</v>
      </c>
      <c r="E1606" s="197" t="s">
        <v>309</v>
      </c>
      <c r="F1606" s="197" t="s">
        <v>102</v>
      </c>
      <c r="G1606" s="227" t="str">
        <f t="shared" si="536"/>
        <v>string</v>
      </c>
      <c r="H1606" s="227" t="str">
        <f t="shared" si="537"/>
        <v/>
      </c>
      <c r="I1606" s="227">
        <f t="shared" si="538"/>
        <v>3</v>
      </c>
      <c r="J1606" s="227" t="str">
        <f t="shared" si="539"/>
        <v/>
      </c>
      <c r="K1606" s="227" t="str">
        <f t="shared" si="540"/>
        <v/>
      </c>
      <c r="L1606" s="227" t="str">
        <f t="shared" si="541"/>
        <v/>
      </c>
      <c r="M1606" s="227" t="str">
        <f t="shared" si="542"/>
        <v/>
      </c>
    </row>
    <row r="1607" spans="1:13" outlineLevel="1" x14ac:dyDescent="0.25">
      <c r="A1607" s="141" t="str">
        <f t="shared" si="528"/>
        <v xml:space="preserve">Objection and Cancellation; </v>
      </c>
      <c r="B1607" s="256" t="s">
        <v>435</v>
      </c>
      <c r="E1607" s="227" t="s">
        <v>434</v>
      </c>
      <c r="F1607" s="197" t="s">
        <v>102</v>
      </c>
      <c r="G1607" s="227" t="str">
        <f t="shared" si="536"/>
        <v>int</v>
      </c>
      <c r="H1607" s="227" t="str">
        <f t="shared" si="537"/>
        <v/>
      </c>
      <c r="I1607" s="227" t="str">
        <f t="shared" si="538"/>
        <v/>
      </c>
      <c r="J1607" s="227" t="str">
        <f t="shared" si="539"/>
        <v/>
      </c>
      <c r="K1607" s="227">
        <f t="shared" si="540"/>
        <v>4</v>
      </c>
      <c r="L1607" s="227" t="str">
        <f t="shared" si="541"/>
        <v/>
      </c>
      <c r="M1607" s="227" t="str">
        <f t="shared" si="542"/>
        <v/>
      </c>
    </row>
    <row r="1608" spans="1:13" outlineLevel="1" x14ac:dyDescent="0.25">
      <c r="A1608" s="141" t="str">
        <f t="shared" si="528"/>
        <v xml:space="preserve">Objection and Cancellation; </v>
      </c>
      <c r="B1608" s="256" t="s">
        <v>435</v>
      </c>
      <c r="E1608" s="227" t="s">
        <v>437</v>
      </c>
      <c r="F1608" s="227" t="s">
        <v>102</v>
      </c>
      <c r="G1608" s="227" t="str">
        <f t="shared" si="536"/>
        <v>date</v>
      </c>
      <c r="H1608" s="227" t="str">
        <f t="shared" si="537"/>
        <v/>
      </c>
      <c r="I1608" s="227" t="str">
        <f t="shared" si="538"/>
        <v/>
      </c>
      <c r="J1608" s="227" t="str">
        <f t="shared" si="539"/>
        <v/>
      </c>
      <c r="K1608" s="227" t="str">
        <f t="shared" si="540"/>
        <v/>
      </c>
      <c r="L1608" s="227" t="str">
        <f t="shared" si="541"/>
        <v/>
      </c>
      <c r="M1608" s="227" t="str">
        <f t="shared" si="542"/>
        <v/>
      </c>
    </row>
    <row r="1609" spans="1:13" outlineLevel="1" x14ac:dyDescent="0.25">
      <c r="A1609" s="141" t="str">
        <f t="shared" si="528"/>
        <v xml:space="preserve">Objection and Cancellation; </v>
      </c>
      <c r="B1609" s="256" t="s">
        <v>435</v>
      </c>
      <c r="E1609" s="227" t="s">
        <v>438</v>
      </c>
      <c r="F1609" s="227" t="s">
        <v>102</v>
      </c>
      <c r="G1609" s="227" t="str">
        <f t="shared" si="536"/>
        <v>date</v>
      </c>
      <c r="H1609" s="227" t="str">
        <f t="shared" si="537"/>
        <v/>
      </c>
      <c r="I1609" s="227" t="str">
        <f t="shared" si="538"/>
        <v/>
      </c>
      <c r="J1609" s="227" t="str">
        <f t="shared" si="539"/>
        <v/>
      </c>
      <c r="K1609" s="227" t="str">
        <f t="shared" si="540"/>
        <v/>
      </c>
      <c r="L1609" s="227" t="str">
        <f t="shared" si="541"/>
        <v/>
      </c>
      <c r="M1609" s="227" t="str">
        <f t="shared" si="542"/>
        <v/>
      </c>
    </row>
    <row r="1610" spans="1:13" outlineLevel="1" x14ac:dyDescent="0.25">
      <c r="A1610" s="141" t="str">
        <f t="shared" si="528"/>
        <v xml:space="preserve">Objection and Cancellation; </v>
      </c>
      <c r="B1610" s="256" t="s">
        <v>435</v>
      </c>
      <c r="E1610" s="227" t="s">
        <v>312</v>
      </c>
      <c r="F1610" s="227" t="s">
        <v>102</v>
      </c>
      <c r="G1610" s="227" t="str">
        <f t="shared" si="536"/>
        <v>decimal</v>
      </c>
      <c r="H1610" s="227" t="str">
        <f t="shared" si="537"/>
        <v/>
      </c>
      <c r="I1610" s="227" t="str">
        <f t="shared" si="538"/>
        <v/>
      </c>
      <c r="J1610" s="227" t="str">
        <f t="shared" si="539"/>
        <v/>
      </c>
      <c r="K1610" s="227">
        <f t="shared" si="540"/>
        <v>15</v>
      </c>
      <c r="L1610" s="227">
        <f t="shared" si="541"/>
        <v>3</v>
      </c>
      <c r="M1610" s="227" t="str">
        <f t="shared" si="542"/>
        <v/>
      </c>
    </row>
    <row r="1611" spans="1:13" outlineLevel="1" x14ac:dyDescent="0.25">
      <c r="A1611" s="141" t="str">
        <f t="shared" si="528"/>
        <v xml:space="preserve">Objection and Cancellation; </v>
      </c>
      <c r="B1611" s="266" t="s">
        <v>439</v>
      </c>
      <c r="C1611" s="261" t="str">
        <f>VLOOKUP($B1611,MMnames,2,FALSE)</f>
        <v>Test Document</v>
      </c>
      <c r="D1611" s="262"/>
      <c r="E1611" s="262"/>
      <c r="F1611" s="263"/>
      <c r="G1611" s="263"/>
      <c r="H1611" s="263"/>
      <c r="I1611" s="263"/>
      <c r="J1611" s="263"/>
      <c r="K1611" s="263"/>
      <c r="L1611" s="263"/>
      <c r="M1611" s="263"/>
    </row>
    <row r="1612" spans="1:13" outlineLevel="1" x14ac:dyDescent="0.25">
      <c r="A1612" s="141" t="str">
        <f t="shared" si="528"/>
        <v xml:space="preserve">Objection and Cancellation; </v>
      </c>
      <c r="B1612" s="267" t="s">
        <v>439</v>
      </c>
      <c r="C1612" s="141" t="s">
        <v>109</v>
      </c>
      <c r="E1612" s="227" t="s">
        <v>111</v>
      </c>
      <c r="F1612" s="227" t="s">
        <v>102</v>
      </c>
      <c r="G1612" s="227" t="str">
        <f>VLOOKUP(E1612,DI_schema,2,FALSE)</f>
        <v>string</v>
      </c>
      <c r="H1612" s="227" t="str">
        <f>VLOOKUP($E1612,DI_schema,3,FALSE)</f>
        <v/>
      </c>
      <c r="I1612" s="227">
        <f>VLOOKUP($E1612,DI_schema,4,FALSE)</f>
        <v>35</v>
      </c>
      <c r="J1612" s="227" t="str">
        <f>VLOOKUP($E1612,DI_schema,5,FALSE)</f>
        <v/>
      </c>
      <c r="K1612" s="227" t="str">
        <f>VLOOKUP($E1612,DI_schema,6,FALSE)</f>
        <v/>
      </c>
      <c r="L1612" s="227" t="str">
        <f>VLOOKUP($E1612,DI_schema,7,FALSE)</f>
        <v/>
      </c>
      <c r="M1612" s="227" t="str">
        <f>IF(LEN(VLOOKUP($E1612,DI_schema,8,FALSE))&gt;0,"Yes","")</f>
        <v/>
      </c>
    </row>
    <row r="1613" spans="1:13" outlineLevel="1" x14ac:dyDescent="0.25">
      <c r="A1613" s="141" t="str">
        <f t="shared" si="528"/>
        <v xml:space="preserve">Objection and Cancellation; </v>
      </c>
      <c r="B1613" s="260" t="s">
        <v>440</v>
      </c>
      <c r="C1613" s="261" t="str">
        <f>VLOOKUP($B1613,MMnames,2,FALSE)</f>
        <v>Cancel Change of Supplier Agreement</v>
      </c>
      <c r="D1613" s="262"/>
      <c r="E1613" s="262"/>
      <c r="F1613" s="263"/>
      <c r="G1613" s="263"/>
      <c r="H1613" s="263"/>
      <c r="I1613" s="263"/>
      <c r="J1613" s="263"/>
      <c r="K1613" s="263"/>
      <c r="L1613" s="263"/>
      <c r="M1613" s="263"/>
    </row>
    <row r="1614" spans="1:13" outlineLevel="1" x14ac:dyDescent="0.25">
      <c r="A1614" s="141" t="str">
        <f t="shared" si="528"/>
        <v xml:space="preserve">Objection and Cancellation; </v>
      </c>
      <c r="B1614" s="256" t="s">
        <v>440</v>
      </c>
      <c r="C1614" s="141" t="s">
        <v>109</v>
      </c>
      <c r="E1614" s="227" t="s">
        <v>110</v>
      </c>
      <c r="F1614" s="227" t="s">
        <v>102</v>
      </c>
      <c r="G1614" s="227" t="str">
        <f t="shared" ref="G1614:G1624" si="543">VLOOKUP(E1614,DI_schema,2,FALSE)</f>
        <v>string</v>
      </c>
      <c r="H1614" s="227">
        <f t="shared" ref="H1614:H1624" si="544">VLOOKUP($E1614,DI_schema,3,FALSE)</f>
        <v>11</v>
      </c>
      <c r="I1614" s="227" t="str">
        <f t="shared" ref="I1614:I1624" si="545">VLOOKUP($E1614,DI_schema,4,FALSE)</f>
        <v/>
      </c>
      <c r="J1614" s="227" t="str">
        <f t="shared" ref="J1614:J1624" si="546">VLOOKUP($E1614,DI_schema,5,FALSE)</f>
        <v/>
      </c>
      <c r="K1614" s="227" t="str">
        <f t="shared" ref="K1614:K1624" si="547">VLOOKUP($E1614,DI_schema,6,FALSE)</f>
        <v/>
      </c>
      <c r="L1614" s="227" t="str">
        <f t="shared" ref="L1614:L1624" si="548">VLOOKUP($E1614,DI_schema,7,FALSE)</f>
        <v/>
      </c>
      <c r="M1614" s="227" t="str">
        <f t="shared" ref="M1614:M1624" si="549">IF(LEN(VLOOKUP($E1614,DI_schema,8,FALSE))&gt;0,"Yes","")</f>
        <v/>
      </c>
    </row>
    <row r="1615" spans="1:13" outlineLevel="1" x14ac:dyDescent="0.25">
      <c r="A1615" s="141" t="str">
        <f t="shared" si="528"/>
        <v xml:space="preserve">Objection and Cancellation; </v>
      </c>
      <c r="B1615" s="256" t="s">
        <v>440</v>
      </c>
      <c r="E1615" s="227" t="s">
        <v>111</v>
      </c>
      <c r="F1615" s="227" t="s">
        <v>102</v>
      </c>
      <c r="G1615" s="227" t="str">
        <f t="shared" si="543"/>
        <v>string</v>
      </c>
      <c r="H1615" s="227" t="str">
        <f t="shared" si="544"/>
        <v/>
      </c>
      <c r="I1615" s="227">
        <f t="shared" si="545"/>
        <v>35</v>
      </c>
      <c r="J1615" s="227" t="str">
        <f t="shared" si="546"/>
        <v/>
      </c>
      <c r="K1615" s="227" t="str">
        <f t="shared" si="547"/>
        <v/>
      </c>
      <c r="L1615" s="227" t="str">
        <f t="shared" si="548"/>
        <v/>
      </c>
      <c r="M1615" s="227" t="str">
        <f t="shared" si="549"/>
        <v/>
      </c>
    </row>
    <row r="1616" spans="1:13" outlineLevel="1" x14ac:dyDescent="0.25">
      <c r="A1616" s="141" t="str">
        <f t="shared" si="528"/>
        <v xml:space="preserve">Objection and Cancellation; </v>
      </c>
      <c r="B1616" s="256" t="s">
        <v>440</v>
      </c>
      <c r="E1616" s="227" t="s">
        <v>441</v>
      </c>
      <c r="F1616" s="227" t="s">
        <v>102</v>
      </c>
      <c r="G1616" s="227" t="str">
        <f t="shared" si="543"/>
        <v>boolean</v>
      </c>
      <c r="H1616" s="227" t="str">
        <f t="shared" si="544"/>
        <v/>
      </c>
      <c r="I1616" s="227" t="str">
        <f t="shared" si="545"/>
        <v/>
      </c>
      <c r="J1616" s="227" t="str">
        <f t="shared" si="546"/>
        <v/>
      </c>
      <c r="K1616" s="227" t="str">
        <f t="shared" si="547"/>
        <v/>
      </c>
      <c r="L1616" s="227" t="str">
        <f t="shared" si="548"/>
        <v/>
      </c>
      <c r="M1616" s="227" t="str">
        <f t="shared" si="549"/>
        <v/>
      </c>
    </row>
    <row r="1617" spans="1:13" x14ac:dyDescent="0.25">
      <c r="A1617" s="141" t="str">
        <f t="shared" si="528"/>
        <v xml:space="preserve">Objection and Cancellation; </v>
      </c>
      <c r="B1617" s="256" t="s">
        <v>440</v>
      </c>
      <c r="E1617" s="227" t="s">
        <v>112</v>
      </c>
      <c r="F1617" s="227" t="s">
        <v>102</v>
      </c>
      <c r="G1617" s="227" t="str">
        <f t="shared" si="543"/>
        <v>string</v>
      </c>
      <c r="H1617" s="227">
        <f t="shared" si="544"/>
        <v>3</v>
      </c>
      <c r="I1617" s="227" t="str">
        <f t="shared" si="545"/>
        <v/>
      </c>
      <c r="J1617" s="227" t="str">
        <f t="shared" si="546"/>
        <v/>
      </c>
      <c r="K1617" s="227" t="str">
        <f t="shared" si="547"/>
        <v/>
      </c>
      <c r="L1617" s="227" t="str">
        <f t="shared" si="548"/>
        <v/>
      </c>
      <c r="M1617" s="227" t="str">
        <f t="shared" si="549"/>
        <v/>
      </c>
    </row>
    <row r="1618" spans="1:13" outlineLevel="1" x14ac:dyDescent="0.25">
      <c r="A1618" s="141" t="str">
        <f t="shared" si="528"/>
        <v xml:space="preserve">Objection and Cancellation; </v>
      </c>
      <c r="B1618" s="256" t="s">
        <v>440</v>
      </c>
      <c r="C1618" s="141" t="s">
        <v>178</v>
      </c>
      <c r="D1618" s="227" t="s">
        <v>118</v>
      </c>
      <c r="E1618" s="227" t="s">
        <v>162</v>
      </c>
      <c r="F1618" s="227" t="s">
        <v>118</v>
      </c>
      <c r="G1618" s="227" t="str">
        <f t="shared" si="543"/>
        <v>string</v>
      </c>
      <c r="H1618" s="227" t="str">
        <f t="shared" si="544"/>
        <v/>
      </c>
      <c r="I1618" s="227">
        <f t="shared" si="545"/>
        <v>70</v>
      </c>
      <c r="J1618" s="227" t="str">
        <f t="shared" si="546"/>
        <v/>
      </c>
      <c r="K1618" s="227" t="str">
        <f t="shared" si="547"/>
        <v/>
      </c>
      <c r="L1618" s="227" t="str">
        <f t="shared" si="548"/>
        <v/>
      </c>
      <c r="M1618" s="227" t="str">
        <f t="shared" si="549"/>
        <v/>
      </c>
    </row>
    <row r="1619" spans="1:13" outlineLevel="1" x14ac:dyDescent="0.25">
      <c r="A1619" s="141" t="str">
        <f t="shared" si="528"/>
        <v xml:space="preserve">Objection and Cancellation; </v>
      </c>
      <c r="B1619" s="256" t="s">
        <v>440</v>
      </c>
      <c r="C1619" s="258" t="s">
        <v>163</v>
      </c>
      <c r="D1619" s="227" t="s">
        <v>118</v>
      </c>
      <c r="E1619" s="227" t="s">
        <v>164</v>
      </c>
      <c r="F1619" s="227" t="s">
        <v>118</v>
      </c>
      <c r="G1619" s="227" t="str">
        <f t="shared" si="543"/>
        <v>string</v>
      </c>
      <c r="H1619" s="227" t="str">
        <f t="shared" si="544"/>
        <v/>
      </c>
      <c r="I1619" s="227">
        <f t="shared" si="545"/>
        <v>20</v>
      </c>
      <c r="J1619" s="227" t="str">
        <f t="shared" si="546"/>
        <v/>
      </c>
      <c r="K1619" s="227" t="str">
        <f t="shared" si="547"/>
        <v/>
      </c>
      <c r="L1619" s="227" t="str">
        <f t="shared" si="548"/>
        <v/>
      </c>
      <c r="M1619" s="227" t="str">
        <f t="shared" si="549"/>
        <v/>
      </c>
    </row>
    <row r="1620" spans="1:13" outlineLevel="1" x14ac:dyDescent="0.25">
      <c r="A1620" s="141" t="str">
        <f t="shared" si="528"/>
        <v xml:space="preserve">Objection and Cancellation; </v>
      </c>
      <c r="B1620" s="256" t="s">
        <v>440</v>
      </c>
      <c r="C1620" s="258"/>
      <c r="E1620" s="227" t="s">
        <v>165</v>
      </c>
      <c r="F1620" s="227" t="s">
        <v>118</v>
      </c>
      <c r="G1620" s="227" t="str">
        <f t="shared" si="543"/>
        <v>string</v>
      </c>
      <c r="H1620" s="227" t="str">
        <f t="shared" si="544"/>
        <v/>
      </c>
      <c r="I1620" s="227">
        <f t="shared" si="545"/>
        <v>10</v>
      </c>
      <c r="J1620" s="227" t="str">
        <f t="shared" si="546"/>
        <v/>
      </c>
      <c r="K1620" s="227" t="str">
        <f t="shared" si="547"/>
        <v/>
      </c>
      <c r="L1620" s="227" t="str">
        <f t="shared" si="548"/>
        <v/>
      </c>
      <c r="M1620" s="227" t="str">
        <f t="shared" si="549"/>
        <v/>
      </c>
    </row>
    <row r="1621" spans="1:13" outlineLevel="1" x14ac:dyDescent="0.25">
      <c r="A1621" s="141" t="str">
        <f t="shared" si="528"/>
        <v xml:space="preserve">Objection and Cancellation; </v>
      </c>
      <c r="B1621" s="256" t="s">
        <v>440</v>
      </c>
      <c r="C1621" s="258" t="s">
        <v>166</v>
      </c>
      <c r="D1621" s="227" t="s">
        <v>118</v>
      </c>
      <c r="E1621" s="227" t="s">
        <v>164</v>
      </c>
      <c r="F1621" s="227" t="s">
        <v>118</v>
      </c>
      <c r="G1621" s="227" t="str">
        <f t="shared" si="543"/>
        <v>string</v>
      </c>
      <c r="H1621" s="227" t="str">
        <f t="shared" si="544"/>
        <v/>
      </c>
      <c r="I1621" s="227">
        <f t="shared" si="545"/>
        <v>20</v>
      </c>
      <c r="J1621" s="227" t="str">
        <f t="shared" si="546"/>
        <v/>
      </c>
      <c r="K1621" s="227" t="str">
        <f t="shared" si="547"/>
        <v/>
      </c>
      <c r="L1621" s="227" t="str">
        <f t="shared" si="548"/>
        <v/>
      </c>
      <c r="M1621" s="227" t="str">
        <f t="shared" si="549"/>
        <v/>
      </c>
    </row>
    <row r="1622" spans="1:13" outlineLevel="1" x14ac:dyDescent="0.25">
      <c r="A1622" s="141" t="str">
        <f t="shared" ref="A1622:A1677" si="550">IF(B1630="","",VLOOKUP(B1630,mapping_result,2,FALSE))</f>
        <v xml:space="preserve">Objection and Cancellation; </v>
      </c>
      <c r="B1622" s="256" t="s">
        <v>440</v>
      </c>
      <c r="C1622" s="258"/>
      <c r="E1622" s="227" t="s">
        <v>165</v>
      </c>
      <c r="F1622" s="227" t="s">
        <v>118</v>
      </c>
      <c r="G1622" s="227" t="str">
        <f t="shared" si="543"/>
        <v>string</v>
      </c>
      <c r="H1622" s="227" t="str">
        <f t="shared" si="544"/>
        <v/>
      </c>
      <c r="I1622" s="227">
        <f t="shared" si="545"/>
        <v>10</v>
      </c>
      <c r="J1622" s="227" t="str">
        <f t="shared" si="546"/>
        <v/>
      </c>
      <c r="K1622" s="227" t="str">
        <f t="shared" si="547"/>
        <v/>
      </c>
      <c r="L1622" s="227" t="str">
        <f t="shared" si="548"/>
        <v/>
      </c>
      <c r="M1622" s="227" t="str">
        <f t="shared" si="549"/>
        <v/>
      </c>
    </row>
    <row r="1623" spans="1:13" outlineLevel="1" x14ac:dyDescent="0.25">
      <c r="A1623" s="141" t="str">
        <f t="shared" si="550"/>
        <v xml:space="preserve">Objection and Cancellation; </v>
      </c>
      <c r="B1623" s="256" t="s">
        <v>440</v>
      </c>
      <c r="C1623" s="258" t="s">
        <v>167</v>
      </c>
      <c r="D1623" s="227" t="s">
        <v>118</v>
      </c>
      <c r="E1623" s="227" t="s">
        <v>164</v>
      </c>
      <c r="F1623" s="227" t="s">
        <v>118</v>
      </c>
      <c r="G1623" s="227" t="str">
        <f t="shared" si="543"/>
        <v>string</v>
      </c>
      <c r="H1623" s="227" t="str">
        <f t="shared" si="544"/>
        <v/>
      </c>
      <c r="I1623" s="227">
        <f t="shared" si="545"/>
        <v>20</v>
      </c>
      <c r="J1623" s="227" t="str">
        <f t="shared" si="546"/>
        <v/>
      </c>
      <c r="K1623" s="227" t="str">
        <f t="shared" si="547"/>
        <v/>
      </c>
      <c r="L1623" s="227" t="str">
        <f t="shared" si="548"/>
        <v/>
      </c>
      <c r="M1623" s="227" t="str">
        <f t="shared" si="549"/>
        <v/>
      </c>
    </row>
    <row r="1624" spans="1:13" outlineLevel="1" x14ac:dyDescent="0.25">
      <c r="A1624" s="141" t="str">
        <f t="shared" si="550"/>
        <v xml:space="preserve">Objection and Cancellation; </v>
      </c>
      <c r="B1624" s="256" t="s">
        <v>440</v>
      </c>
      <c r="E1624" s="227" t="s">
        <v>165</v>
      </c>
      <c r="F1624" s="227" t="s">
        <v>118</v>
      </c>
      <c r="G1624" s="227" t="str">
        <f t="shared" si="543"/>
        <v>string</v>
      </c>
      <c r="H1624" s="227" t="str">
        <f t="shared" si="544"/>
        <v/>
      </c>
      <c r="I1624" s="227">
        <f t="shared" si="545"/>
        <v>10</v>
      </c>
      <c r="J1624" s="227" t="str">
        <f t="shared" si="546"/>
        <v/>
      </c>
      <c r="K1624" s="227" t="str">
        <f t="shared" si="547"/>
        <v/>
      </c>
      <c r="L1624" s="227" t="str">
        <f t="shared" si="548"/>
        <v/>
      </c>
      <c r="M1624" s="227" t="str">
        <f t="shared" si="549"/>
        <v/>
      </c>
    </row>
    <row r="1625" spans="1:13" outlineLevel="1" x14ac:dyDescent="0.25">
      <c r="A1625" s="141" t="str">
        <f t="shared" si="550"/>
        <v xml:space="preserve">Objection and Cancellation; </v>
      </c>
      <c r="B1625" s="260" t="s">
        <v>442</v>
      </c>
      <c r="C1625" s="261" t="str">
        <f>VLOOKUP($B1625,MMnames,2,FALSE)</f>
        <v>Withdrawal of Objection to Change of Supplier</v>
      </c>
      <c r="D1625" s="262"/>
      <c r="E1625" s="262"/>
      <c r="F1625" s="263"/>
      <c r="G1625" s="263"/>
      <c r="H1625" s="263"/>
      <c r="I1625" s="263"/>
      <c r="J1625" s="263"/>
      <c r="K1625" s="263"/>
      <c r="L1625" s="263"/>
      <c r="M1625" s="263"/>
    </row>
    <row r="1626" spans="1:13" outlineLevel="1" x14ac:dyDescent="0.25">
      <c r="A1626" s="141" t="str">
        <f t="shared" si="550"/>
        <v xml:space="preserve">Objection and Cancellation; </v>
      </c>
      <c r="B1626" s="256" t="s">
        <v>442</v>
      </c>
      <c r="C1626" s="141" t="s">
        <v>109</v>
      </c>
      <c r="E1626" s="227" t="s">
        <v>110</v>
      </c>
      <c r="F1626" s="227" t="s">
        <v>102</v>
      </c>
      <c r="G1626" s="227" t="str">
        <f t="shared" ref="G1626:G1655" si="551">VLOOKUP(E1626,DI_schema,2,FALSE)</f>
        <v>string</v>
      </c>
      <c r="H1626" s="227">
        <f t="shared" ref="H1626:H1655" si="552">VLOOKUP($E1626,DI_schema,3,FALSE)</f>
        <v>11</v>
      </c>
      <c r="I1626" s="227" t="str">
        <f t="shared" ref="I1626:I1655" si="553">VLOOKUP($E1626,DI_schema,4,FALSE)</f>
        <v/>
      </c>
      <c r="J1626" s="227" t="str">
        <f t="shared" ref="J1626:J1655" si="554">VLOOKUP($E1626,DI_schema,5,FALSE)</f>
        <v/>
      </c>
      <c r="K1626" s="227" t="str">
        <f t="shared" ref="K1626:K1655" si="555">VLOOKUP($E1626,DI_schema,6,FALSE)</f>
        <v/>
      </c>
      <c r="L1626" s="227" t="str">
        <f t="shared" ref="L1626:L1655" si="556">VLOOKUP($E1626,DI_schema,7,FALSE)</f>
        <v/>
      </c>
      <c r="M1626" s="227" t="str">
        <f t="shared" ref="M1626:M1655" si="557">IF(LEN(VLOOKUP($E1626,DI_schema,8,FALSE))&gt;0,"Yes","")</f>
        <v/>
      </c>
    </row>
    <row r="1627" spans="1:13" outlineLevel="1" collapsed="1" x14ac:dyDescent="0.25">
      <c r="A1627" s="141" t="str">
        <f t="shared" si="550"/>
        <v xml:space="preserve">Objection and Cancellation; </v>
      </c>
      <c r="B1627" s="256" t="s">
        <v>442</v>
      </c>
      <c r="E1627" s="227" t="s">
        <v>111</v>
      </c>
      <c r="F1627" s="227" t="s">
        <v>102</v>
      </c>
      <c r="G1627" s="227" t="str">
        <f t="shared" si="551"/>
        <v>string</v>
      </c>
      <c r="H1627" s="227" t="str">
        <f t="shared" si="552"/>
        <v/>
      </c>
      <c r="I1627" s="227">
        <f t="shared" si="553"/>
        <v>35</v>
      </c>
      <c r="J1627" s="227" t="str">
        <f t="shared" si="554"/>
        <v/>
      </c>
      <c r="K1627" s="227" t="str">
        <f t="shared" si="555"/>
        <v/>
      </c>
      <c r="L1627" s="227" t="str">
        <f t="shared" si="556"/>
        <v/>
      </c>
      <c r="M1627" s="227" t="str">
        <f t="shared" si="557"/>
        <v/>
      </c>
    </row>
    <row r="1628" spans="1:13" outlineLevel="1" x14ac:dyDescent="0.25">
      <c r="A1628" s="141" t="str">
        <f t="shared" si="550"/>
        <v xml:space="preserve">Objection and Cancellation; </v>
      </c>
      <c r="B1628" s="256" t="s">
        <v>442</v>
      </c>
      <c r="E1628" s="227" t="s">
        <v>197</v>
      </c>
      <c r="F1628" s="227" t="s">
        <v>102</v>
      </c>
      <c r="G1628" s="227" t="str">
        <f t="shared" si="551"/>
        <v>string</v>
      </c>
      <c r="H1628" s="227" t="str">
        <f t="shared" si="552"/>
        <v/>
      </c>
      <c r="I1628" s="227">
        <f t="shared" si="553"/>
        <v>3</v>
      </c>
      <c r="J1628" s="227" t="str">
        <f t="shared" si="554"/>
        <v/>
      </c>
      <c r="K1628" s="227" t="str">
        <f t="shared" si="555"/>
        <v/>
      </c>
      <c r="L1628" s="227" t="str">
        <f t="shared" si="556"/>
        <v/>
      </c>
      <c r="M1628" s="227" t="str">
        <f t="shared" si="557"/>
        <v/>
      </c>
    </row>
    <row r="1629" spans="1:13" outlineLevel="1" x14ac:dyDescent="0.25">
      <c r="A1629" s="141" t="str">
        <f t="shared" si="550"/>
        <v xml:space="preserve">Objection and Cancellation; </v>
      </c>
      <c r="B1629" s="256" t="s">
        <v>442</v>
      </c>
      <c r="E1629" s="227" t="s">
        <v>198</v>
      </c>
      <c r="F1629" s="227" t="s">
        <v>102</v>
      </c>
      <c r="G1629" s="227" t="str">
        <f t="shared" si="551"/>
        <v>string</v>
      </c>
      <c r="H1629" s="227" t="str">
        <f t="shared" si="552"/>
        <v/>
      </c>
      <c r="I1629" s="227">
        <f t="shared" si="553"/>
        <v>3</v>
      </c>
      <c r="J1629" s="227" t="str">
        <f t="shared" si="554"/>
        <v/>
      </c>
      <c r="K1629" s="227" t="str">
        <f t="shared" si="555"/>
        <v/>
      </c>
      <c r="L1629" s="227" t="str">
        <f t="shared" si="556"/>
        <v/>
      </c>
      <c r="M1629" s="227" t="str">
        <f t="shared" si="557"/>
        <v/>
      </c>
    </row>
    <row r="1630" spans="1:13" outlineLevel="1" x14ac:dyDescent="0.25">
      <c r="A1630" s="141" t="str">
        <f t="shared" si="550"/>
        <v xml:space="preserve">Objection and Cancellation; </v>
      </c>
      <c r="B1630" s="256" t="s">
        <v>442</v>
      </c>
      <c r="E1630" s="227" t="s">
        <v>112</v>
      </c>
      <c r="F1630" s="227" t="s">
        <v>102</v>
      </c>
      <c r="G1630" s="227" t="str">
        <f t="shared" si="551"/>
        <v>string</v>
      </c>
      <c r="H1630" s="227">
        <f t="shared" si="552"/>
        <v>3</v>
      </c>
      <c r="I1630" s="227" t="str">
        <f t="shared" si="553"/>
        <v/>
      </c>
      <c r="J1630" s="227" t="str">
        <f t="shared" si="554"/>
        <v/>
      </c>
      <c r="K1630" s="227" t="str">
        <f t="shared" si="555"/>
        <v/>
      </c>
      <c r="L1630" s="227" t="str">
        <f t="shared" si="556"/>
        <v/>
      </c>
      <c r="M1630" s="227" t="str">
        <f t="shared" si="557"/>
        <v/>
      </c>
    </row>
    <row r="1631" spans="1:13" outlineLevel="1" x14ac:dyDescent="0.25">
      <c r="A1631" s="141" t="str">
        <f t="shared" si="550"/>
        <v xml:space="preserve">Objection and Cancellation; </v>
      </c>
      <c r="B1631" s="256" t="s">
        <v>442</v>
      </c>
      <c r="C1631" s="141" t="s">
        <v>136</v>
      </c>
      <c r="D1631" s="227" t="s">
        <v>102</v>
      </c>
      <c r="E1631" s="197" t="s">
        <v>137</v>
      </c>
      <c r="F1631" s="197" t="s">
        <v>118</v>
      </c>
      <c r="G1631" s="227" t="str">
        <f t="shared" si="551"/>
        <v>string</v>
      </c>
      <c r="H1631" s="227" t="str">
        <f t="shared" si="552"/>
        <v/>
      </c>
      <c r="I1631" s="227">
        <f t="shared" si="553"/>
        <v>10</v>
      </c>
      <c r="J1631" s="227" t="str">
        <f t="shared" si="554"/>
        <v/>
      </c>
      <c r="K1631" s="227" t="str">
        <f t="shared" si="555"/>
        <v/>
      </c>
      <c r="L1631" s="227" t="str">
        <f t="shared" si="556"/>
        <v/>
      </c>
      <c r="M1631" s="227" t="str">
        <f t="shared" si="557"/>
        <v/>
      </c>
    </row>
    <row r="1632" spans="1:13" outlineLevel="1" x14ac:dyDescent="0.25">
      <c r="A1632" s="141" t="str">
        <f t="shared" si="550"/>
        <v xml:space="preserve">Objection and Cancellation; </v>
      </c>
      <c r="B1632" s="256" t="s">
        <v>442</v>
      </c>
      <c r="E1632" s="197" t="s">
        <v>138</v>
      </c>
      <c r="F1632" s="197" t="s">
        <v>118</v>
      </c>
      <c r="G1632" s="227" t="str">
        <f t="shared" si="551"/>
        <v>string</v>
      </c>
      <c r="H1632" s="227" t="str">
        <f t="shared" si="552"/>
        <v/>
      </c>
      <c r="I1632" s="227">
        <f t="shared" si="553"/>
        <v>40</v>
      </c>
      <c r="J1632" s="227" t="str">
        <f t="shared" si="554"/>
        <v/>
      </c>
      <c r="K1632" s="227" t="str">
        <f t="shared" si="555"/>
        <v/>
      </c>
      <c r="L1632" s="227" t="str">
        <f t="shared" si="556"/>
        <v/>
      </c>
      <c r="M1632" s="227" t="str">
        <f t="shared" si="557"/>
        <v/>
      </c>
    </row>
    <row r="1633" spans="1:13" outlineLevel="1" x14ac:dyDescent="0.25">
      <c r="A1633" s="141" t="str">
        <f t="shared" si="550"/>
        <v xml:space="preserve">Objection and Cancellation; </v>
      </c>
      <c r="B1633" s="256" t="s">
        <v>442</v>
      </c>
      <c r="E1633" s="197" t="s">
        <v>139</v>
      </c>
      <c r="F1633" s="197" t="s">
        <v>118</v>
      </c>
      <c r="G1633" s="227" t="str">
        <f t="shared" si="551"/>
        <v>string</v>
      </c>
      <c r="H1633" s="227" t="str">
        <f t="shared" si="552"/>
        <v/>
      </c>
      <c r="I1633" s="227">
        <f t="shared" si="553"/>
        <v>40</v>
      </c>
      <c r="J1633" s="227" t="str">
        <f t="shared" si="554"/>
        <v/>
      </c>
      <c r="K1633" s="227" t="str">
        <f t="shared" si="555"/>
        <v/>
      </c>
      <c r="L1633" s="227" t="str">
        <f t="shared" si="556"/>
        <v/>
      </c>
      <c r="M1633" s="227" t="str">
        <f t="shared" si="557"/>
        <v/>
      </c>
    </row>
    <row r="1634" spans="1:13" outlineLevel="1" x14ac:dyDescent="0.25">
      <c r="A1634" s="141" t="str">
        <f t="shared" si="550"/>
        <v xml:space="preserve">Objection and Cancellation; </v>
      </c>
      <c r="B1634" s="256" t="s">
        <v>442</v>
      </c>
      <c r="E1634" s="197" t="s">
        <v>140</v>
      </c>
      <c r="F1634" s="197" t="s">
        <v>118</v>
      </c>
      <c r="G1634" s="227" t="str">
        <f t="shared" si="551"/>
        <v>string</v>
      </c>
      <c r="H1634" s="227" t="str">
        <f t="shared" si="552"/>
        <v/>
      </c>
      <c r="I1634" s="227">
        <f t="shared" si="553"/>
        <v>10</v>
      </c>
      <c r="J1634" s="227" t="str">
        <f t="shared" si="554"/>
        <v/>
      </c>
      <c r="K1634" s="227" t="str">
        <f t="shared" si="555"/>
        <v/>
      </c>
      <c r="L1634" s="227" t="str">
        <f t="shared" si="556"/>
        <v/>
      </c>
      <c r="M1634" s="227" t="str">
        <f t="shared" si="557"/>
        <v>Yes</v>
      </c>
    </row>
    <row r="1635" spans="1:13" outlineLevel="1" x14ac:dyDescent="0.25">
      <c r="A1635" s="141" t="str">
        <f t="shared" si="550"/>
        <v xml:space="preserve">Objection and Cancellation; </v>
      </c>
      <c r="B1635" s="256" t="s">
        <v>442</v>
      </c>
      <c r="E1635" s="197" t="s">
        <v>141</v>
      </c>
      <c r="F1635" s="197" t="s">
        <v>118</v>
      </c>
      <c r="G1635" s="227" t="str">
        <f t="shared" si="551"/>
        <v>string</v>
      </c>
      <c r="H1635" s="227" t="str">
        <f t="shared" si="552"/>
        <v/>
      </c>
      <c r="I1635" s="227">
        <f t="shared" si="553"/>
        <v>60</v>
      </c>
      <c r="J1635" s="227" t="str">
        <f t="shared" si="554"/>
        <v/>
      </c>
      <c r="K1635" s="227" t="str">
        <f t="shared" si="555"/>
        <v/>
      </c>
      <c r="L1635" s="227" t="str">
        <f t="shared" si="556"/>
        <v/>
      </c>
      <c r="M1635" s="227" t="str">
        <f t="shared" si="557"/>
        <v>Yes</v>
      </c>
    </row>
    <row r="1636" spans="1:13" outlineLevel="1" x14ac:dyDescent="0.25">
      <c r="A1636" s="141" t="str">
        <f t="shared" si="550"/>
        <v xml:space="preserve">Objection and Cancellation; </v>
      </c>
      <c r="B1636" s="256" t="s">
        <v>442</v>
      </c>
      <c r="E1636" s="197" t="s">
        <v>142</v>
      </c>
      <c r="F1636" s="197" t="s">
        <v>118</v>
      </c>
      <c r="G1636" s="227" t="str">
        <f t="shared" si="551"/>
        <v>string</v>
      </c>
      <c r="H1636" s="227" t="str">
        <f t="shared" si="552"/>
        <v/>
      </c>
      <c r="I1636" s="227">
        <f t="shared" si="553"/>
        <v>40</v>
      </c>
      <c r="J1636" s="227" t="str">
        <f t="shared" si="554"/>
        <v/>
      </c>
      <c r="K1636" s="227" t="str">
        <f t="shared" si="555"/>
        <v/>
      </c>
      <c r="L1636" s="227" t="str">
        <f t="shared" si="556"/>
        <v/>
      </c>
      <c r="M1636" s="227" t="str">
        <f t="shared" si="557"/>
        <v/>
      </c>
    </row>
    <row r="1637" spans="1:13" outlineLevel="1" x14ac:dyDescent="0.25">
      <c r="A1637" s="141"/>
      <c r="B1637" s="256" t="s">
        <v>442</v>
      </c>
      <c r="E1637" s="197" t="s">
        <v>143</v>
      </c>
      <c r="F1637" s="197" t="s">
        <v>118</v>
      </c>
      <c r="G1637" s="227" t="str">
        <f t="shared" si="551"/>
        <v>string</v>
      </c>
      <c r="H1637" s="227" t="str">
        <f t="shared" si="552"/>
        <v/>
      </c>
      <c r="I1637" s="227">
        <f t="shared" si="553"/>
        <v>40</v>
      </c>
      <c r="J1637" s="227" t="str">
        <f t="shared" si="554"/>
        <v/>
      </c>
      <c r="K1637" s="227" t="str">
        <f t="shared" si="555"/>
        <v/>
      </c>
      <c r="L1637" s="227" t="str">
        <f t="shared" si="556"/>
        <v/>
      </c>
      <c r="M1637" s="227" t="str">
        <f t="shared" si="557"/>
        <v/>
      </c>
    </row>
    <row r="1638" spans="1:13" outlineLevel="1" x14ac:dyDescent="0.25">
      <c r="A1638" s="141" t="str">
        <f t="shared" si="550"/>
        <v xml:space="preserve">Objection and Cancellation; </v>
      </c>
      <c r="B1638" s="256" t="s">
        <v>442</v>
      </c>
      <c r="E1638" s="197" t="s">
        <v>144</v>
      </c>
      <c r="F1638" s="197" t="s">
        <v>118</v>
      </c>
      <c r="G1638" s="227" t="str">
        <f t="shared" si="551"/>
        <v>string</v>
      </c>
      <c r="H1638" s="227" t="str">
        <f t="shared" si="552"/>
        <v/>
      </c>
      <c r="I1638" s="227">
        <f t="shared" si="553"/>
        <v>10</v>
      </c>
      <c r="J1638" s="227" t="str">
        <f t="shared" si="554"/>
        <v/>
      </c>
      <c r="K1638" s="227" t="str">
        <f t="shared" si="555"/>
        <v/>
      </c>
      <c r="L1638" s="227" t="str">
        <f t="shared" si="556"/>
        <v/>
      </c>
      <c r="M1638" s="227" t="str">
        <f t="shared" si="557"/>
        <v/>
      </c>
    </row>
    <row r="1639" spans="1:13" outlineLevel="1" x14ac:dyDescent="0.25">
      <c r="A1639" s="141" t="str">
        <f t="shared" si="550"/>
        <v xml:space="preserve">Objection and Cancellation; </v>
      </c>
      <c r="B1639" s="256" t="s">
        <v>442</v>
      </c>
      <c r="E1639" s="197" t="s">
        <v>145</v>
      </c>
      <c r="F1639" s="197" t="s">
        <v>118</v>
      </c>
      <c r="G1639" s="227" t="str">
        <f t="shared" si="551"/>
        <v>string</v>
      </c>
      <c r="H1639" s="227" t="str">
        <f t="shared" si="552"/>
        <v/>
      </c>
      <c r="I1639" s="227">
        <f t="shared" si="553"/>
        <v>40</v>
      </c>
      <c r="J1639" s="227" t="str">
        <f t="shared" si="554"/>
        <v/>
      </c>
      <c r="K1639" s="227" t="str">
        <f t="shared" si="555"/>
        <v/>
      </c>
      <c r="L1639" s="227" t="str">
        <f t="shared" si="556"/>
        <v/>
      </c>
      <c r="M1639" s="227" t="str">
        <f t="shared" si="557"/>
        <v/>
      </c>
    </row>
    <row r="1640" spans="1:13" outlineLevel="1" x14ac:dyDescent="0.25">
      <c r="A1640" s="141" t="str">
        <f t="shared" si="550"/>
        <v xml:space="preserve">Objection and Cancellation; </v>
      </c>
      <c r="B1640" s="256" t="s">
        <v>442</v>
      </c>
      <c r="E1640" s="197" t="s">
        <v>146</v>
      </c>
      <c r="F1640" s="197" t="s">
        <v>118</v>
      </c>
      <c r="G1640" s="227" t="str">
        <f t="shared" si="551"/>
        <v>string</v>
      </c>
      <c r="H1640" s="227" t="str">
        <f t="shared" si="552"/>
        <v/>
      </c>
      <c r="I1640" s="227">
        <f t="shared" si="553"/>
        <v>3</v>
      </c>
      <c r="J1640" s="227" t="str">
        <f t="shared" si="554"/>
        <v/>
      </c>
      <c r="K1640" s="227" t="str">
        <f t="shared" si="555"/>
        <v/>
      </c>
      <c r="L1640" s="227" t="str">
        <f t="shared" si="556"/>
        <v/>
      </c>
      <c r="M1640" s="227" t="str">
        <f t="shared" si="557"/>
        <v/>
      </c>
    </row>
    <row r="1641" spans="1:13" outlineLevel="1" x14ac:dyDescent="0.25">
      <c r="A1641" s="141" t="str">
        <f t="shared" si="550"/>
        <v xml:space="preserve">Objection and Cancellation; </v>
      </c>
      <c r="B1641" s="256" t="s">
        <v>442</v>
      </c>
      <c r="E1641" s="197" t="s">
        <v>147</v>
      </c>
      <c r="F1641" s="197" t="s">
        <v>118</v>
      </c>
      <c r="G1641" s="227" t="str">
        <f t="shared" si="551"/>
        <v>string</v>
      </c>
      <c r="H1641" s="227" t="str">
        <f t="shared" si="552"/>
        <v/>
      </c>
      <c r="I1641" s="227">
        <f t="shared" si="553"/>
        <v>3</v>
      </c>
      <c r="J1641" s="227" t="str">
        <f t="shared" si="554"/>
        <v/>
      </c>
      <c r="K1641" s="227" t="str">
        <f t="shared" si="555"/>
        <v/>
      </c>
      <c r="L1641" s="227" t="str">
        <f t="shared" si="556"/>
        <v/>
      </c>
      <c r="M1641" s="227" t="str">
        <f t="shared" si="557"/>
        <v/>
      </c>
    </row>
    <row r="1642" spans="1:13" outlineLevel="1" x14ac:dyDescent="0.25">
      <c r="A1642" s="141" t="str">
        <f t="shared" si="550"/>
        <v xml:space="preserve">Objection and Cancellation; </v>
      </c>
      <c r="B1642" s="256" t="s">
        <v>442</v>
      </c>
      <c r="C1642" s="141" t="s">
        <v>148</v>
      </c>
      <c r="D1642" s="227" t="s">
        <v>102</v>
      </c>
      <c r="E1642" s="197" t="s">
        <v>149</v>
      </c>
      <c r="F1642" s="197" t="s">
        <v>118</v>
      </c>
      <c r="G1642" s="227" t="str">
        <f t="shared" si="551"/>
        <v>string</v>
      </c>
      <c r="H1642" s="227" t="str">
        <f t="shared" si="552"/>
        <v/>
      </c>
      <c r="I1642" s="227">
        <f t="shared" si="553"/>
        <v>4</v>
      </c>
      <c r="J1642" s="227" t="str">
        <f t="shared" si="554"/>
        <v/>
      </c>
      <c r="K1642" s="227" t="str">
        <f t="shared" si="555"/>
        <v/>
      </c>
      <c r="L1642" s="227" t="str">
        <f t="shared" si="556"/>
        <v/>
      </c>
      <c r="M1642" s="227" t="str">
        <f t="shared" si="557"/>
        <v>Yes</v>
      </c>
    </row>
    <row r="1643" spans="1:13" outlineLevel="1" x14ac:dyDescent="0.25">
      <c r="A1643" s="141"/>
      <c r="B1643" s="256" t="s">
        <v>442</v>
      </c>
      <c r="E1643" s="197" t="s">
        <v>150</v>
      </c>
      <c r="F1643" s="197" t="s">
        <v>118</v>
      </c>
      <c r="G1643" s="227" t="str">
        <f t="shared" si="551"/>
        <v>string</v>
      </c>
      <c r="H1643" s="227" t="str">
        <f t="shared" si="552"/>
        <v/>
      </c>
      <c r="I1643" s="227">
        <f t="shared" si="553"/>
        <v>40</v>
      </c>
      <c r="J1643" s="227" t="str">
        <f t="shared" si="554"/>
        <v/>
      </c>
      <c r="K1643" s="227" t="str">
        <f t="shared" si="555"/>
        <v/>
      </c>
      <c r="L1643" s="227" t="str">
        <f t="shared" si="556"/>
        <v/>
      </c>
      <c r="M1643" s="227" t="str">
        <f t="shared" si="557"/>
        <v/>
      </c>
    </row>
    <row r="1644" spans="1:13" outlineLevel="1" x14ac:dyDescent="0.25">
      <c r="A1644" s="141" t="str">
        <f t="shared" si="550"/>
        <v xml:space="preserve">Objection and Cancellation; </v>
      </c>
      <c r="B1644" s="256" t="s">
        <v>442</v>
      </c>
      <c r="E1644" s="197" t="s">
        <v>151</v>
      </c>
      <c r="F1644" s="197" t="s">
        <v>118</v>
      </c>
      <c r="G1644" s="227" t="str">
        <f t="shared" si="551"/>
        <v>string</v>
      </c>
      <c r="H1644" s="227" t="str">
        <f t="shared" si="552"/>
        <v/>
      </c>
      <c r="I1644" s="227">
        <f t="shared" si="553"/>
        <v>40</v>
      </c>
      <c r="J1644" s="227" t="str">
        <f t="shared" si="554"/>
        <v/>
      </c>
      <c r="K1644" s="227" t="str">
        <f t="shared" si="555"/>
        <v/>
      </c>
      <c r="L1644" s="227" t="str">
        <f t="shared" si="556"/>
        <v/>
      </c>
      <c r="M1644" s="227" t="str">
        <f t="shared" si="557"/>
        <v/>
      </c>
    </row>
    <row r="1645" spans="1:13" outlineLevel="1" x14ac:dyDescent="0.25">
      <c r="A1645" s="141" t="str">
        <f t="shared" si="550"/>
        <v xml:space="preserve">Objection and Cancellation; </v>
      </c>
      <c r="B1645" s="256" t="s">
        <v>442</v>
      </c>
      <c r="E1645" s="197" t="s">
        <v>152</v>
      </c>
      <c r="F1645" s="197" t="s">
        <v>118</v>
      </c>
      <c r="G1645" s="227" t="str">
        <f t="shared" si="551"/>
        <v>string</v>
      </c>
      <c r="H1645" s="227" t="str">
        <f t="shared" si="552"/>
        <v/>
      </c>
      <c r="I1645" s="227">
        <f t="shared" si="553"/>
        <v>40</v>
      </c>
      <c r="J1645" s="227" t="str">
        <f t="shared" si="554"/>
        <v/>
      </c>
      <c r="K1645" s="227" t="str">
        <f t="shared" si="555"/>
        <v/>
      </c>
      <c r="L1645" s="227" t="str">
        <f t="shared" si="556"/>
        <v/>
      </c>
      <c r="M1645" s="227" t="str">
        <f t="shared" si="557"/>
        <v/>
      </c>
    </row>
    <row r="1646" spans="1:13" outlineLevel="1" x14ac:dyDescent="0.25">
      <c r="A1646" s="141" t="str">
        <f t="shared" si="550"/>
        <v xml:space="preserve">Objection and Cancellation; </v>
      </c>
      <c r="B1646" s="256" t="s">
        <v>442</v>
      </c>
      <c r="E1646" s="197" t="s">
        <v>153</v>
      </c>
      <c r="F1646" s="197" t="s">
        <v>118</v>
      </c>
      <c r="G1646" s="227" t="str">
        <f t="shared" si="551"/>
        <v>string</v>
      </c>
      <c r="H1646" s="227" t="str">
        <f t="shared" si="552"/>
        <v/>
      </c>
      <c r="I1646" s="227">
        <f t="shared" si="553"/>
        <v>40</v>
      </c>
      <c r="J1646" s="227" t="str">
        <f t="shared" si="554"/>
        <v/>
      </c>
      <c r="K1646" s="227" t="str">
        <f t="shared" si="555"/>
        <v/>
      </c>
      <c r="L1646" s="227" t="str">
        <f t="shared" si="556"/>
        <v/>
      </c>
      <c r="M1646" s="227" t="str">
        <f t="shared" si="557"/>
        <v/>
      </c>
    </row>
    <row r="1647" spans="1:13" outlineLevel="1" x14ac:dyDescent="0.25">
      <c r="A1647" s="141" t="str">
        <f t="shared" si="550"/>
        <v xml:space="preserve">Objection and Cancellation; </v>
      </c>
      <c r="B1647" s="256" t="s">
        <v>442</v>
      </c>
      <c r="E1647" s="197" t="s">
        <v>154</v>
      </c>
      <c r="F1647" s="197" t="s">
        <v>118</v>
      </c>
      <c r="G1647" s="227" t="str">
        <f t="shared" si="551"/>
        <v>string</v>
      </c>
      <c r="H1647" s="227" t="str">
        <f t="shared" si="552"/>
        <v/>
      </c>
      <c r="I1647" s="227">
        <f t="shared" si="553"/>
        <v>30</v>
      </c>
      <c r="J1647" s="227" t="str">
        <f t="shared" si="554"/>
        <v/>
      </c>
      <c r="K1647" s="227" t="str">
        <f t="shared" si="555"/>
        <v/>
      </c>
      <c r="L1647" s="227" t="str">
        <f t="shared" si="556"/>
        <v/>
      </c>
      <c r="M1647" s="227" t="str">
        <f t="shared" si="557"/>
        <v>Yes</v>
      </c>
    </row>
    <row r="1648" spans="1:13" x14ac:dyDescent="0.25">
      <c r="A1648" s="141" t="str">
        <f t="shared" si="550"/>
        <v xml:space="preserve">Customer Details; </v>
      </c>
      <c r="B1648" s="256" t="s">
        <v>442</v>
      </c>
      <c r="E1648" s="197" t="s">
        <v>155</v>
      </c>
      <c r="F1648" s="197" t="s">
        <v>118</v>
      </c>
      <c r="G1648" s="227" t="str">
        <f t="shared" si="551"/>
        <v>string</v>
      </c>
      <c r="H1648" s="227" t="str">
        <f t="shared" si="552"/>
        <v/>
      </c>
      <c r="I1648" s="227">
        <f t="shared" si="553"/>
        <v>40</v>
      </c>
      <c r="J1648" s="227" t="str">
        <f t="shared" si="554"/>
        <v/>
      </c>
      <c r="K1648" s="227" t="str">
        <f t="shared" si="555"/>
        <v/>
      </c>
      <c r="L1648" s="227" t="str">
        <f t="shared" si="556"/>
        <v/>
      </c>
      <c r="M1648" s="227" t="str">
        <f t="shared" si="557"/>
        <v/>
      </c>
    </row>
    <row r="1649" spans="1:13" outlineLevel="1" x14ac:dyDescent="0.25">
      <c r="A1649" s="141" t="str">
        <f t="shared" si="550"/>
        <v xml:space="preserve">Customer Details; </v>
      </c>
      <c r="B1649" s="256" t="s">
        <v>442</v>
      </c>
      <c r="C1649" s="141" t="s">
        <v>178</v>
      </c>
      <c r="D1649" s="227" t="s">
        <v>118</v>
      </c>
      <c r="E1649" s="227" t="s">
        <v>162</v>
      </c>
      <c r="F1649" s="227" t="s">
        <v>118</v>
      </c>
      <c r="G1649" s="227" t="str">
        <f t="shared" si="551"/>
        <v>string</v>
      </c>
      <c r="H1649" s="227" t="str">
        <f t="shared" si="552"/>
        <v/>
      </c>
      <c r="I1649" s="227">
        <f t="shared" si="553"/>
        <v>70</v>
      </c>
      <c r="J1649" s="227" t="str">
        <f t="shared" si="554"/>
        <v/>
      </c>
      <c r="K1649" s="227" t="str">
        <f t="shared" si="555"/>
        <v/>
      </c>
      <c r="L1649" s="227" t="str">
        <f t="shared" si="556"/>
        <v/>
      </c>
      <c r="M1649" s="227" t="str">
        <f t="shared" si="557"/>
        <v/>
      </c>
    </row>
    <row r="1650" spans="1:13" outlineLevel="1" x14ac:dyDescent="0.25">
      <c r="A1650" s="141" t="str">
        <f t="shared" si="550"/>
        <v xml:space="preserve">Customer Details; </v>
      </c>
      <c r="B1650" s="256" t="s">
        <v>442</v>
      </c>
      <c r="C1650" s="258" t="s">
        <v>163</v>
      </c>
      <c r="D1650" s="227" t="s">
        <v>118</v>
      </c>
      <c r="E1650" s="227" t="s">
        <v>164</v>
      </c>
      <c r="F1650" s="227" t="s">
        <v>118</v>
      </c>
      <c r="G1650" s="227" t="str">
        <f t="shared" si="551"/>
        <v>string</v>
      </c>
      <c r="H1650" s="227" t="str">
        <f t="shared" si="552"/>
        <v/>
      </c>
      <c r="I1650" s="227">
        <f t="shared" si="553"/>
        <v>20</v>
      </c>
      <c r="J1650" s="227" t="str">
        <f t="shared" si="554"/>
        <v/>
      </c>
      <c r="K1650" s="227" t="str">
        <f t="shared" si="555"/>
        <v/>
      </c>
      <c r="L1650" s="227" t="str">
        <f t="shared" si="556"/>
        <v/>
      </c>
      <c r="M1650" s="227" t="str">
        <f t="shared" si="557"/>
        <v/>
      </c>
    </row>
    <row r="1651" spans="1:13" outlineLevel="1" x14ac:dyDescent="0.25">
      <c r="A1651" s="141" t="str">
        <f t="shared" si="550"/>
        <v xml:space="preserve">Customer Details; </v>
      </c>
      <c r="B1651" s="256" t="s">
        <v>442</v>
      </c>
      <c r="C1651" s="258"/>
      <c r="E1651" s="227" t="s">
        <v>165</v>
      </c>
      <c r="F1651" s="227" t="s">
        <v>118</v>
      </c>
      <c r="G1651" s="227" t="str">
        <f t="shared" si="551"/>
        <v>string</v>
      </c>
      <c r="H1651" s="227" t="str">
        <f t="shared" si="552"/>
        <v/>
      </c>
      <c r="I1651" s="227">
        <f t="shared" si="553"/>
        <v>10</v>
      </c>
      <c r="J1651" s="227" t="str">
        <f t="shared" si="554"/>
        <v/>
      </c>
      <c r="K1651" s="227" t="str">
        <f t="shared" si="555"/>
        <v/>
      </c>
      <c r="L1651" s="227" t="str">
        <f t="shared" si="556"/>
        <v/>
      </c>
      <c r="M1651" s="227" t="str">
        <f t="shared" si="557"/>
        <v/>
      </c>
    </row>
    <row r="1652" spans="1:13" outlineLevel="1" x14ac:dyDescent="0.25">
      <c r="A1652" s="141" t="str">
        <f t="shared" si="550"/>
        <v xml:space="preserve">Customer Details; </v>
      </c>
      <c r="B1652" s="256" t="s">
        <v>442</v>
      </c>
      <c r="C1652" s="258" t="s">
        <v>166</v>
      </c>
      <c r="D1652" s="227" t="s">
        <v>118</v>
      </c>
      <c r="E1652" s="227" t="s">
        <v>164</v>
      </c>
      <c r="F1652" s="227" t="s">
        <v>118</v>
      </c>
      <c r="G1652" s="227" t="str">
        <f t="shared" si="551"/>
        <v>string</v>
      </c>
      <c r="H1652" s="227" t="str">
        <f t="shared" si="552"/>
        <v/>
      </c>
      <c r="I1652" s="227">
        <f t="shared" si="553"/>
        <v>20</v>
      </c>
      <c r="J1652" s="227" t="str">
        <f t="shared" si="554"/>
        <v/>
      </c>
      <c r="K1652" s="227" t="str">
        <f t="shared" si="555"/>
        <v/>
      </c>
      <c r="L1652" s="227" t="str">
        <f t="shared" si="556"/>
        <v/>
      </c>
      <c r="M1652" s="227" t="str">
        <f t="shared" si="557"/>
        <v/>
      </c>
    </row>
    <row r="1653" spans="1:13" outlineLevel="1" x14ac:dyDescent="0.25">
      <c r="A1653" s="141" t="str">
        <f t="shared" si="550"/>
        <v xml:space="preserve">Customer Details; </v>
      </c>
      <c r="B1653" s="256" t="s">
        <v>442</v>
      </c>
      <c r="C1653" s="258"/>
      <c r="E1653" s="227" t="s">
        <v>165</v>
      </c>
      <c r="F1653" s="227" t="s">
        <v>118</v>
      </c>
      <c r="G1653" s="227" t="str">
        <f t="shared" si="551"/>
        <v>string</v>
      </c>
      <c r="H1653" s="227" t="str">
        <f t="shared" si="552"/>
        <v/>
      </c>
      <c r="I1653" s="227">
        <f t="shared" si="553"/>
        <v>10</v>
      </c>
      <c r="J1653" s="227" t="str">
        <f t="shared" si="554"/>
        <v/>
      </c>
      <c r="K1653" s="227" t="str">
        <f t="shared" si="555"/>
        <v/>
      </c>
      <c r="L1653" s="227" t="str">
        <f t="shared" si="556"/>
        <v/>
      </c>
      <c r="M1653" s="227" t="str">
        <f t="shared" si="557"/>
        <v/>
      </c>
    </row>
    <row r="1654" spans="1:13" outlineLevel="1" x14ac:dyDescent="0.25">
      <c r="A1654" s="141" t="str">
        <f t="shared" si="550"/>
        <v xml:space="preserve">Customer Details; </v>
      </c>
      <c r="B1654" s="256" t="s">
        <v>442</v>
      </c>
      <c r="C1654" s="258" t="s">
        <v>167</v>
      </c>
      <c r="D1654" s="227" t="s">
        <v>118</v>
      </c>
      <c r="E1654" s="227" t="s">
        <v>164</v>
      </c>
      <c r="F1654" s="227" t="s">
        <v>118</v>
      </c>
      <c r="G1654" s="227" t="str">
        <f t="shared" si="551"/>
        <v>string</v>
      </c>
      <c r="H1654" s="227" t="str">
        <f t="shared" si="552"/>
        <v/>
      </c>
      <c r="I1654" s="227">
        <f t="shared" si="553"/>
        <v>20</v>
      </c>
      <c r="J1654" s="227" t="str">
        <f t="shared" si="554"/>
        <v/>
      </c>
      <c r="K1654" s="227" t="str">
        <f t="shared" si="555"/>
        <v/>
      </c>
      <c r="L1654" s="227" t="str">
        <f t="shared" si="556"/>
        <v/>
      </c>
      <c r="M1654" s="227" t="str">
        <f t="shared" si="557"/>
        <v/>
      </c>
    </row>
    <row r="1655" spans="1:13" outlineLevel="1" collapsed="1" x14ac:dyDescent="0.25">
      <c r="A1655" s="141" t="str">
        <f t="shared" si="550"/>
        <v xml:space="preserve">Customer Details; </v>
      </c>
      <c r="B1655" s="256" t="s">
        <v>442</v>
      </c>
      <c r="E1655" s="227" t="s">
        <v>165</v>
      </c>
      <c r="F1655" s="227" t="s">
        <v>118</v>
      </c>
      <c r="G1655" s="227" t="str">
        <f t="shared" si="551"/>
        <v>string</v>
      </c>
      <c r="H1655" s="227" t="str">
        <f t="shared" si="552"/>
        <v/>
      </c>
      <c r="I1655" s="227">
        <f t="shared" si="553"/>
        <v>10</v>
      </c>
      <c r="J1655" s="227" t="str">
        <f t="shared" si="554"/>
        <v/>
      </c>
      <c r="K1655" s="227" t="str">
        <f t="shared" si="555"/>
        <v/>
      </c>
      <c r="L1655" s="227" t="str">
        <f t="shared" si="556"/>
        <v/>
      </c>
      <c r="M1655" s="227" t="str">
        <f t="shared" si="557"/>
        <v/>
      </c>
    </row>
    <row r="1656" spans="1:13" outlineLevel="1" x14ac:dyDescent="0.25">
      <c r="A1656" s="141" t="str">
        <f t="shared" si="550"/>
        <v xml:space="preserve">Customer Details; </v>
      </c>
      <c r="B1656" s="260" t="s">
        <v>443</v>
      </c>
      <c r="C1656" s="261" t="str">
        <f>VLOOKUP($B1656,MMnames,2,FALSE)</f>
        <v>Customer Details Rejection</v>
      </c>
      <c r="D1656" s="262"/>
      <c r="E1656" s="262"/>
      <c r="F1656" s="263"/>
      <c r="G1656" s="263"/>
      <c r="H1656" s="263"/>
      <c r="I1656" s="263"/>
      <c r="J1656" s="263"/>
      <c r="K1656" s="263"/>
      <c r="L1656" s="263"/>
      <c r="M1656" s="263"/>
    </row>
    <row r="1657" spans="1:13" outlineLevel="1" x14ac:dyDescent="0.25">
      <c r="A1657" s="141" t="str">
        <f t="shared" si="550"/>
        <v xml:space="preserve">Customer Details; </v>
      </c>
      <c r="B1657" s="256" t="s">
        <v>443</v>
      </c>
      <c r="C1657" s="141" t="s">
        <v>109</v>
      </c>
      <c r="E1657" s="227" t="s">
        <v>110</v>
      </c>
      <c r="F1657" s="227" t="s">
        <v>102</v>
      </c>
      <c r="G1657" s="227" t="str">
        <f t="shared" ref="G1657:G1678" si="558">VLOOKUP(E1657,DI_schema,2,FALSE)</f>
        <v>string</v>
      </c>
      <c r="H1657" s="227">
        <f t="shared" ref="H1657:H1678" si="559">VLOOKUP($E1657,DI_schema,3,FALSE)</f>
        <v>11</v>
      </c>
      <c r="I1657" s="227" t="str">
        <f t="shared" ref="I1657:I1678" si="560">VLOOKUP($E1657,DI_schema,4,FALSE)</f>
        <v/>
      </c>
      <c r="J1657" s="227" t="str">
        <f t="shared" ref="J1657:J1678" si="561">VLOOKUP($E1657,DI_schema,5,FALSE)</f>
        <v/>
      </c>
      <c r="K1657" s="227" t="str">
        <f t="shared" ref="K1657:K1678" si="562">VLOOKUP($E1657,DI_schema,6,FALSE)</f>
        <v/>
      </c>
      <c r="L1657" s="227" t="str">
        <f t="shared" ref="L1657:L1678" si="563">VLOOKUP($E1657,DI_schema,7,FALSE)</f>
        <v/>
      </c>
      <c r="M1657" s="227" t="str">
        <f t="shared" ref="M1657:M1678" si="564">IF(LEN(VLOOKUP($E1657,DI_schema,8,FALSE))&gt;0,"Yes","")</f>
        <v/>
      </c>
    </row>
    <row r="1658" spans="1:13" outlineLevel="1" x14ac:dyDescent="0.25">
      <c r="A1658" s="141" t="str">
        <f t="shared" si="550"/>
        <v xml:space="preserve">Customer Details; </v>
      </c>
      <c r="B1658" s="256" t="s">
        <v>443</v>
      </c>
      <c r="E1658" s="227" t="s">
        <v>112</v>
      </c>
      <c r="F1658" s="227" t="s">
        <v>102</v>
      </c>
      <c r="G1658" s="227" t="str">
        <f t="shared" si="558"/>
        <v>string</v>
      </c>
      <c r="H1658" s="227">
        <f t="shared" si="559"/>
        <v>3</v>
      </c>
      <c r="I1658" s="227" t="str">
        <f t="shared" si="560"/>
        <v/>
      </c>
      <c r="J1658" s="227" t="str">
        <f t="shared" si="561"/>
        <v/>
      </c>
      <c r="K1658" s="227" t="str">
        <f t="shared" si="562"/>
        <v/>
      </c>
      <c r="L1658" s="227" t="str">
        <f t="shared" si="563"/>
        <v/>
      </c>
      <c r="M1658" s="227" t="str">
        <f t="shared" si="564"/>
        <v/>
      </c>
    </row>
    <row r="1659" spans="1:13" outlineLevel="1" x14ac:dyDescent="0.25">
      <c r="A1659" s="141" t="str">
        <f t="shared" si="550"/>
        <v xml:space="preserve">Customer Details; </v>
      </c>
      <c r="B1659" s="256" t="s">
        <v>443</v>
      </c>
      <c r="E1659" s="227" t="s">
        <v>111</v>
      </c>
      <c r="F1659" s="227" t="s">
        <v>102</v>
      </c>
      <c r="G1659" s="227" t="str">
        <f t="shared" si="558"/>
        <v>string</v>
      </c>
      <c r="H1659" s="227" t="str">
        <f t="shared" si="559"/>
        <v/>
      </c>
      <c r="I1659" s="227">
        <f t="shared" si="560"/>
        <v>35</v>
      </c>
      <c r="J1659" s="227" t="str">
        <f t="shared" si="561"/>
        <v/>
      </c>
      <c r="K1659" s="227" t="str">
        <f t="shared" si="562"/>
        <v/>
      </c>
      <c r="L1659" s="227" t="str">
        <f t="shared" si="563"/>
        <v/>
      </c>
      <c r="M1659" s="227" t="str">
        <f t="shared" si="564"/>
        <v/>
      </c>
    </row>
    <row r="1660" spans="1:13" outlineLevel="1" x14ac:dyDescent="0.25">
      <c r="A1660" s="141" t="str">
        <f t="shared" si="550"/>
        <v xml:space="preserve">Customer Details; </v>
      </c>
      <c r="B1660" s="256" t="s">
        <v>443</v>
      </c>
      <c r="C1660" s="141" t="s">
        <v>211</v>
      </c>
      <c r="D1660" s="227" t="s">
        <v>118</v>
      </c>
      <c r="E1660" s="197" t="s">
        <v>137</v>
      </c>
      <c r="F1660" s="197" t="s">
        <v>118</v>
      </c>
      <c r="G1660" s="227" t="str">
        <f t="shared" si="558"/>
        <v>string</v>
      </c>
      <c r="H1660" s="227" t="str">
        <f t="shared" si="559"/>
        <v/>
      </c>
      <c r="I1660" s="227">
        <f t="shared" si="560"/>
        <v>10</v>
      </c>
      <c r="J1660" s="227" t="str">
        <f t="shared" si="561"/>
        <v/>
      </c>
      <c r="K1660" s="227" t="str">
        <f t="shared" si="562"/>
        <v/>
      </c>
      <c r="L1660" s="227" t="str">
        <f t="shared" si="563"/>
        <v/>
      </c>
      <c r="M1660" s="227" t="str">
        <f t="shared" si="564"/>
        <v/>
      </c>
    </row>
    <row r="1661" spans="1:13" outlineLevel="1" x14ac:dyDescent="0.25">
      <c r="A1661" s="141" t="str">
        <f t="shared" si="550"/>
        <v xml:space="preserve">Customer Details; </v>
      </c>
      <c r="B1661" s="256" t="s">
        <v>443</v>
      </c>
      <c r="E1661" s="197" t="s">
        <v>138</v>
      </c>
      <c r="F1661" s="197" t="s">
        <v>118</v>
      </c>
      <c r="G1661" s="227" t="str">
        <f t="shared" si="558"/>
        <v>string</v>
      </c>
      <c r="H1661" s="227" t="str">
        <f t="shared" si="559"/>
        <v/>
      </c>
      <c r="I1661" s="227">
        <f t="shared" si="560"/>
        <v>40</v>
      </c>
      <c r="J1661" s="227" t="str">
        <f t="shared" si="561"/>
        <v/>
      </c>
      <c r="K1661" s="227" t="str">
        <f t="shared" si="562"/>
        <v/>
      </c>
      <c r="L1661" s="227" t="str">
        <f t="shared" si="563"/>
        <v/>
      </c>
      <c r="M1661" s="227" t="str">
        <f t="shared" si="564"/>
        <v/>
      </c>
    </row>
    <row r="1662" spans="1:13" outlineLevel="1" x14ac:dyDescent="0.25">
      <c r="A1662" s="141" t="str">
        <f t="shared" si="550"/>
        <v xml:space="preserve">Customer Details; </v>
      </c>
      <c r="B1662" s="256" t="s">
        <v>443</v>
      </c>
      <c r="E1662" s="197" t="s">
        <v>139</v>
      </c>
      <c r="F1662" s="197" t="s">
        <v>118</v>
      </c>
      <c r="G1662" s="227" t="str">
        <f t="shared" si="558"/>
        <v>string</v>
      </c>
      <c r="H1662" s="227" t="str">
        <f t="shared" si="559"/>
        <v/>
      </c>
      <c r="I1662" s="227">
        <f t="shared" si="560"/>
        <v>40</v>
      </c>
      <c r="J1662" s="227" t="str">
        <f t="shared" si="561"/>
        <v/>
      </c>
      <c r="K1662" s="227" t="str">
        <f t="shared" si="562"/>
        <v/>
      </c>
      <c r="L1662" s="227" t="str">
        <f t="shared" si="563"/>
        <v/>
      </c>
      <c r="M1662" s="227" t="str">
        <f t="shared" si="564"/>
        <v/>
      </c>
    </row>
    <row r="1663" spans="1:13" outlineLevel="1" x14ac:dyDescent="0.25">
      <c r="A1663" s="141" t="str">
        <f t="shared" si="550"/>
        <v xml:space="preserve">Customer Details; </v>
      </c>
      <c r="B1663" s="256" t="s">
        <v>443</v>
      </c>
      <c r="E1663" s="197" t="s">
        <v>140</v>
      </c>
      <c r="F1663" s="197" t="s">
        <v>118</v>
      </c>
      <c r="G1663" s="227" t="str">
        <f t="shared" si="558"/>
        <v>string</v>
      </c>
      <c r="H1663" s="227" t="str">
        <f t="shared" si="559"/>
        <v/>
      </c>
      <c r="I1663" s="227">
        <f t="shared" si="560"/>
        <v>10</v>
      </c>
      <c r="J1663" s="227" t="str">
        <f t="shared" si="561"/>
        <v/>
      </c>
      <c r="K1663" s="227" t="str">
        <f t="shared" si="562"/>
        <v/>
      </c>
      <c r="L1663" s="227" t="str">
        <f t="shared" si="563"/>
        <v/>
      </c>
      <c r="M1663" s="227" t="str">
        <f t="shared" si="564"/>
        <v>Yes</v>
      </c>
    </row>
    <row r="1664" spans="1:13" outlineLevel="1" x14ac:dyDescent="0.25">
      <c r="A1664" s="141" t="str">
        <f t="shared" si="550"/>
        <v xml:space="preserve">Customer Details; </v>
      </c>
      <c r="B1664" s="256" t="s">
        <v>443</v>
      </c>
      <c r="E1664" s="197" t="s">
        <v>141</v>
      </c>
      <c r="F1664" s="197" t="s">
        <v>118</v>
      </c>
      <c r="G1664" s="227" t="str">
        <f t="shared" si="558"/>
        <v>string</v>
      </c>
      <c r="H1664" s="227" t="str">
        <f t="shared" si="559"/>
        <v/>
      </c>
      <c r="I1664" s="227">
        <f t="shared" si="560"/>
        <v>60</v>
      </c>
      <c r="J1664" s="227" t="str">
        <f t="shared" si="561"/>
        <v/>
      </c>
      <c r="K1664" s="227" t="str">
        <f t="shared" si="562"/>
        <v/>
      </c>
      <c r="L1664" s="227" t="str">
        <f t="shared" si="563"/>
        <v/>
      </c>
      <c r="M1664" s="227" t="str">
        <f t="shared" si="564"/>
        <v>Yes</v>
      </c>
    </row>
    <row r="1665" spans="1:13" outlineLevel="1" x14ac:dyDescent="0.25">
      <c r="A1665" s="141" t="str">
        <f t="shared" si="550"/>
        <v xml:space="preserve">Customer Details; </v>
      </c>
      <c r="B1665" s="256" t="s">
        <v>443</v>
      </c>
      <c r="E1665" s="197" t="s">
        <v>142</v>
      </c>
      <c r="F1665" s="197" t="s">
        <v>118</v>
      </c>
      <c r="G1665" s="227" t="str">
        <f t="shared" si="558"/>
        <v>string</v>
      </c>
      <c r="H1665" s="227" t="str">
        <f t="shared" si="559"/>
        <v/>
      </c>
      <c r="I1665" s="227">
        <f t="shared" si="560"/>
        <v>40</v>
      </c>
      <c r="J1665" s="227" t="str">
        <f t="shared" si="561"/>
        <v/>
      </c>
      <c r="K1665" s="227" t="str">
        <f t="shared" si="562"/>
        <v/>
      </c>
      <c r="L1665" s="227" t="str">
        <f t="shared" si="563"/>
        <v/>
      </c>
      <c r="M1665" s="227" t="str">
        <f t="shared" si="564"/>
        <v/>
      </c>
    </row>
    <row r="1666" spans="1:13" outlineLevel="1" x14ac:dyDescent="0.25">
      <c r="A1666" s="141" t="str">
        <f t="shared" si="550"/>
        <v xml:space="preserve">Customer Details; </v>
      </c>
      <c r="B1666" s="256" t="s">
        <v>443</v>
      </c>
      <c r="E1666" s="197" t="s">
        <v>143</v>
      </c>
      <c r="F1666" s="197" t="s">
        <v>118</v>
      </c>
      <c r="G1666" s="227" t="str">
        <f t="shared" si="558"/>
        <v>string</v>
      </c>
      <c r="H1666" s="227" t="str">
        <f t="shared" si="559"/>
        <v/>
      </c>
      <c r="I1666" s="227">
        <f t="shared" si="560"/>
        <v>40</v>
      </c>
      <c r="J1666" s="227" t="str">
        <f t="shared" si="561"/>
        <v/>
      </c>
      <c r="K1666" s="227" t="str">
        <f t="shared" si="562"/>
        <v/>
      </c>
      <c r="L1666" s="227" t="str">
        <f t="shared" si="563"/>
        <v/>
      </c>
      <c r="M1666" s="227" t="str">
        <f t="shared" si="564"/>
        <v/>
      </c>
    </row>
    <row r="1667" spans="1:13" outlineLevel="1" x14ac:dyDescent="0.25">
      <c r="A1667" s="141" t="str">
        <f t="shared" si="550"/>
        <v xml:space="preserve">Customer Details; </v>
      </c>
      <c r="B1667" s="256" t="s">
        <v>443</v>
      </c>
      <c r="E1667" s="197" t="s">
        <v>144</v>
      </c>
      <c r="F1667" s="197" t="s">
        <v>118</v>
      </c>
      <c r="G1667" s="227" t="str">
        <f t="shared" si="558"/>
        <v>string</v>
      </c>
      <c r="H1667" s="227" t="str">
        <f t="shared" si="559"/>
        <v/>
      </c>
      <c r="I1667" s="227">
        <f t="shared" si="560"/>
        <v>10</v>
      </c>
      <c r="J1667" s="227" t="str">
        <f t="shared" si="561"/>
        <v/>
      </c>
      <c r="K1667" s="227" t="str">
        <f t="shared" si="562"/>
        <v/>
      </c>
      <c r="L1667" s="227" t="str">
        <f t="shared" si="563"/>
        <v/>
      </c>
      <c r="M1667" s="227" t="str">
        <f t="shared" si="564"/>
        <v/>
      </c>
    </row>
    <row r="1668" spans="1:13" outlineLevel="1" x14ac:dyDescent="0.25">
      <c r="A1668" s="141" t="str">
        <f t="shared" si="550"/>
        <v xml:space="preserve">Customer Details; </v>
      </c>
      <c r="B1668" s="256" t="s">
        <v>443</v>
      </c>
      <c r="E1668" s="197" t="s">
        <v>145</v>
      </c>
      <c r="F1668" s="197" t="s">
        <v>118</v>
      </c>
      <c r="G1668" s="227" t="str">
        <f t="shared" si="558"/>
        <v>string</v>
      </c>
      <c r="H1668" s="227" t="str">
        <f t="shared" si="559"/>
        <v/>
      </c>
      <c r="I1668" s="227">
        <f t="shared" si="560"/>
        <v>40</v>
      </c>
      <c r="J1668" s="227" t="str">
        <f t="shared" si="561"/>
        <v/>
      </c>
      <c r="K1668" s="227" t="str">
        <f t="shared" si="562"/>
        <v/>
      </c>
      <c r="L1668" s="227" t="str">
        <f t="shared" si="563"/>
        <v/>
      </c>
      <c r="M1668" s="227" t="str">
        <f t="shared" si="564"/>
        <v/>
      </c>
    </row>
    <row r="1669" spans="1:13" outlineLevel="1" x14ac:dyDescent="0.25">
      <c r="A1669" s="141" t="str">
        <f t="shared" si="550"/>
        <v xml:space="preserve">Customer Details; </v>
      </c>
      <c r="B1669" s="256" t="s">
        <v>443</v>
      </c>
      <c r="E1669" s="197" t="s">
        <v>146</v>
      </c>
      <c r="F1669" s="197" t="s">
        <v>118</v>
      </c>
      <c r="G1669" s="227" t="str">
        <f t="shared" si="558"/>
        <v>string</v>
      </c>
      <c r="H1669" s="227" t="str">
        <f t="shared" si="559"/>
        <v/>
      </c>
      <c r="I1669" s="227">
        <f t="shared" si="560"/>
        <v>3</v>
      </c>
      <c r="J1669" s="227" t="str">
        <f t="shared" si="561"/>
        <v/>
      </c>
      <c r="K1669" s="227" t="str">
        <f t="shared" si="562"/>
        <v/>
      </c>
      <c r="L1669" s="227" t="str">
        <f t="shared" si="563"/>
        <v/>
      </c>
      <c r="M1669" s="227" t="str">
        <f t="shared" si="564"/>
        <v/>
      </c>
    </row>
    <row r="1670" spans="1:13" outlineLevel="1" x14ac:dyDescent="0.25">
      <c r="A1670" s="141" t="str">
        <f t="shared" si="550"/>
        <v xml:space="preserve">Customer Details; </v>
      </c>
      <c r="B1670" s="256" t="s">
        <v>443</v>
      </c>
      <c r="E1670" s="197" t="s">
        <v>147</v>
      </c>
      <c r="F1670" s="197" t="s">
        <v>118</v>
      </c>
      <c r="G1670" s="227" t="str">
        <f t="shared" si="558"/>
        <v>string</v>
      </c>
      <c r="H1670" s="227" t="str">
        <f t="shared" si="559"/>
        <v/>
      </c>
      <c r="I1670" s="227">
        <f t="shared" si="560"/>
        <v>3</v>
      </c>
      <c r="J1670" s="227" t="str">
        <f t="shared" si="561"/>
        <v/>
      </c>
      <c r="K1670" s="227" t="str">
        <f t="shared" si="562"/>
        <v/>
      </c>
      <c r="L1670" s="227" t="str">
        <f t="shared" si="563"/>
        <v/>
      </c>
      <c r="M1670" s="227" t="str">
        <f t="shared" si="564"/>
        <v/>
      </c>
    </row>
    <row r="1671" spans="1:13" x14ac:dyDescent="0.25">
      <c r="A1671" s="141" t="str">
        <f t="shared" si="550"/>
        <v xml:space="preserve">Registrations; </v>
      </c>
      <c r="B1671" s="256" t="s">
        <v>443</v>
      </c>
      <c r="C1671" s="141" t="s">
        <v>148</v>
      </c>
      <c r="D1671" s="227" t="s">
        <v>118</v>
      </c>
      <c r="E1671" s="197" t="s">
        <v>149</v>
      </c>
      <c r="F1671" s="197" t="s">
        <v>118</v>
      </c>
      <c r="G1671" s="227" t="str">
        <f t="shared" si="558"/>
        <v>string</v>
      </c>
      <c r="H1671" s="227" t="str">
        <f t="shared" si="559"/>
        <v/>
      </c>
      <c r="I1671" s="227">
        <f t="shared" si="560"/>
        <v>4</v>
      </c>
      <c r="J1671" s="227" t="str">
        <f t="shared" si="561"/>
        <v/>
      </c>
      <c r="K1671" s="227" t="str">
        <f t="shared" si="562"/>
        <v/>
      </c>
      <c r="L1671" s="227" t="str">
        <f t="shared" si="563"/>
        <v/>
      </c>
      <c r="M1671" s="227" t="str">
        <f t="shared" si="564"/>
        <v>Yes</v>
      </c>
    </row>
    <row r="1672" spans="1:13" outlineLevel="1" x14ac:dyDescent="0.25">
      <c r="A1672" s="141" t="str">
        <f t="shared" si="550"/>
        <v xml:space="preserve">Registrations; </v>
      </c>
      <c r="B1672" s="256" t="s">
        <v>443</v>
      </c>
      <c r="E1672" s="197" t="s">
        <v>150</v>
      </c>
      <c r="F1672" s="197" t="s">
        <v>118</v>
      </c>
      <c r="G1672" s="227" t="str">
        <f t="shared" si="558"/>
        <v>string</v>
      </c>
      <c r="H1672" s="227" t="str">
        <f t="shared" si="559"/>
        <v/>
      </c>
      <c r="I1672" s="227">
        <f t="shared" si="560"/>
        <v>40</v>
      </c>
      <c r="J1672" s="227" t="str">
        <f t="shared" si="561"/>
        <v/>
      </c>
      <c r="K1672" s="227" t="str">
        <f t="shared" si="562"/>
        <v/>
      </c>
      <c r="L1672" s="227" t="str">
        <f t="shared" si="563"/>
        <v/>
      </c>
      <c r="M1672" s="227" t="str">
        <f t="shared" si="564"/>
        <v/>
      </c>
    </row>
    <row r="1673" spans="1:13" outlineLevel="1" x14ac:dyDescent="0.25">
      <c r="A1673" s="141" t="str">
        <f t="shared" si="550"/>
        <v xml:space="preserve">Registrations; </v>
      </c>
      <c r="B1673" s="256" t="s">
        <v>443</v>
      </c>
      <c r="E1673" s="197" t="s">
        <v>151</v>
      </c>
      <c r="F1673" s="197" t="s">
        <v>118</v>
      </c>
      <c r="G1673" s="227" t="str">
        <f t="shared" si="558"/>
        <v>string</v>
      </c>
      <c r="H1673" s="227" t="str">
        <f t="shared" si="559"/>
        <v/>
      </c>
      <c r="I1673" s="227">
        <f t="shared" si="560"/>
        <v>40</v>
      </c>
      <c r="J1673" s="227" t="str">
        <f t="shared" si="561"/>
        <v/>
      </c>
      <c r="K1673" s="227" t="str">
        <f t="shared" si="562"/>
        <v/>
      </c>
      <c r="L1673" s="227" t="str">
        <f t="shared" si="563"/>
        <v/>
      </c>
      <c r="M1673" s="227" t="str">
        <f t="shared" si="564"/>
        <v/>
      </c>
    </row>
    <row r="1674" spans="1:13" outlineLevel="1" x14ac:dyDescent="0.25">
      <c r="A1674" s="141" t="str">
        <f t="shared" si="550"/>
        <v xml:space="preserve">Registrations; </v>
      </c>
      <c r="B1674" s="256" t="s">
        <v>443</v>
      </c>
      <c r="E1674" s="197" t="s">
        <v>152</v>
      </c>
      <c r="F1674" s="197" t="s">
        <v>118</v>
      </c>
      <c r="G1674" s="227" t="str">
        <f t="shared" si="558"/>
        <v>string</v>
      </c>
      <c r="H1674" s="227" t="str">
        <f t="shared" si="559"/>
        <v/>
      </c>
      <c r="I1674" s="227">
        <f t="shared" si="560"/>
        <v>40</v>
      </c>
      <c r="J1674" s="227" t="str">
        <f t="shared" si="561"/>
        <v/>
      </c>
      <c r="K1674" s="227" t="str">
        <f t="shared" si="562"/>
        <v/>
      </c>
      <c r="L1674" s="227" t="str">
        <f t="shared" si="563"/>
        <v/>
      </c>
      <c r="M1674" s="227" t="str">
        <f t="shared" si="564"/>
        <v/>
      </c>
    </row>
    <row r="1675" spans="1:13" outlineLevel="1" x14ac:dyDescent="0.25">
      <c r="A1675" s="141" t="str">
        <f t="shared" si="550"/>
        <v xml:space="preserve">Registrations; </v>
      </c>
      <c r="B1675" s="256" t="s">
        <v>443</v>
      </c>
      <c r="E1675" s="197" t="s">
        <v>153</v>
      </c>
      <c r="F1675" s="197" t="s">
        <v>118</v>
      </c>
      <c r="G1675" s="227" t="str">
        <f t="shared" si="558"/>
        <v>string</v>
      </c>
      <c r="H1675" s="227" t="str">
        <f t="shared" si="559"/>
        <v/>
      </c>
      <c r="I1675" s="227">
        <f t="shared" si="560"/>
        <v>40</v>
      </c>
      <c r="J1675" s="227" t="str">
        <f t="shared" si="561"/>
        <v/>
      </c>
      <c r="K1675" s="227" t="str">
        <f t="shared" si="562"/>
        <v/>
      </c>
      <c r="L1675" s="227" t="str">
        <f t="shared" si="563"/>
        <v/>
      </c>
      <c r="M1675" s="227" t="str">
        <f t="shared" si="564"/>
        <v/>
      </c>
    </row>
    <row r="1676" spans="1:13" outlineLevel="1" x14ac:dyDescent="0.25">
      <c r="A1676" s="141" t="str">
        <f t="shared" si="550"/>
        <v xml:space="preserve">Registrations; </v>
      </c>
      <c r="B1676" s="256" t="s">
        <v>443</v>
      </c>
      <c r="E1676" s="197" t="s">
        <v>154</v>
      </c>
      <c r="F1676" s="197" t="s">
        <v>118</v>
      </c>
      <c r="G1676" s="227" t="str">
        <f t="shared" si="558"/>
        <v>string</v>
      </c>
      <c r="H1676" s="227" t="str">
        <f t="shared" si="559"/>
        <v/>
      </c>
      <c r="I1676" s="227">
        <f t="shared" si="560"/>
        <v>30</v>
      </c>
      <c r="J1676" s="227" t="str">
        <f t="shared" si="561"/>
        <v/>
      </c>
      <c r="K1676" s="227" t="str">
        <f t="shared" si="562"/>
        <v/>
      </c>
      <c r="L1676" s="227" t="str">
        <f t="shared" si="563"/>
        <v/>
      </c>
      <c r="M1676" s="227" t="str">
        <f t="shared" si="564"/>
        <v>Yes</v>
      </c>
    </row>
    <row r="1677" spans="1:13" outlineLevel="1" collapsed="1" x14ac:dyDescent="0.25">
      <c r="A1677" s="141" t="str">
        <f t="shared" si="550"/>
        <v xml:space="preserve">Registrations; </v>
      </c>
      <c r="B1677" s="256" t="s">
        <v>443</v>
      </c>
      <c r="E1677" s="197" t="s">
        <v>155</v>
      </c>
      <c r="F1677" s="197" t="s">
        <v>118</v>
      </c>
      <c r="G1677" s="227" t="str">
        <f t="shared" si="558"/>
        <v>string</v>
      </c>
      <c r="H1677" s="227" t="str">
        <f t="shared" si="559"/>
        <v/>
      </c>
      <c r="I1677" s="227">
        <f t="shared" si="560"/>
        <v>40</v>
      </c>
      <c r="J1677" s="227" t="str">
        <f t="shared" si="561"/>
        <v/>
      </c>
      <c r="K1677" s="227" t="str">
        <f t="shared" si="562"/>
        <v/>
      </c>
      <c r="L1677" s="227" t="str">
        <f t="shared" si="563"/>
        <v/>
      </c>
      <c r="M1677" s="227" t="str">
        <f t="shared" si="564"/>
        <v/>
      </c>
    </row>
    <row r="1678" spans="1:13" outlineLevel="1" x14ac:dyDescent="0.25">
      <c r="A1678" s="141" t="str">
        <f t="shared" ref="A1678:A1737" si="565">IF(B1686="","",VLOOKUP(B1686,mapping_result,2,FALSE))</f>
        <v xml:space="preserve">Registrations; </v>
      </c>
      <c r="B1678" s="256" t="s">
        <v>443</v>
      </c>
      <c r="C1678" s="141" t="s">
        <v>444</v>
      </c>
      <c r="D1678" s="227" t="s">
        <v>183</v>
      </c>
      <c r="E1678" s="197" t="s">
        <v>445</v>
      </c>
      <c r="F1678" s="197" t="s">
        <v>102</v>
      </c>
      <c r="G1678" s="227" t="str">
        <f t="shared" si="558"/>
        <v>string</v>
      </c>
      <c r="H1678" s="227" t="str">
        <f t="shared" si="559"/>
        <v/>
      </c>
      <c r="I1678" s="227">
        <f t="shared" si="560"/>
        <v>3</v>
      </c>
      <c r="J1678" s="227">
        <f t="shared" si="561"/>
        <v>2</v>
      </c>
      <c r="K1678" s="227" t="str">
        <f t="shared" si="562"/>
        <v/>
      </c>
      <c r="L1678" s="227" t="str">
        <f t="shared" si="563"/>
        <v/>
      </c>
      <c r="M1678" s="227" t="str">
        <f t="shared" si="564"/>
        <v/>
      </c>
    </row>
    <row r="1679" spans="1:13" outlineLevel="1" x14ac:dyDescent="0.25">
      <c r="A1679" s="141" t="str">
        <f t="shared" si="565"/>
        <v xml:space="preserve">Registrations; </v>
      </c>
      <c r="B1679" s="260" t="s">
        <v>446</v>
      </c>
      <c r="C1679" s="261" t="str">
        <f>VLOOKUP($B1679,MMnames,2,FALSE)</f>
        <v>New Connection Provisional Acceptance</v>
      </c>
      <c r="D1679" s="262"/>
      <c r="E1679" s="262"/>
      <c r="F1679" s="263"/>
      <c r="G1679" s="263"/>
      <c r="H1679" s="263"/>
      <c r="I1679" s="263"/>
      <c r="J1679" s="263"/>
      <c r="K1679" s="263"/>
      <c r="L1679" s="263"/>
      <c r="M1679" s="263"/>
    </row>
    <row r="1680" spans="1:13" outlineLevel="1" x14ac:dyDescent="0.25">
      <c r="A1680" s="141" t="str">
        <f t="shared" si="565"/>
        <v xml:space="preserve">Registrations; </v>
      </c>
      <c r="B1680" s="256" t="s">
        <v>446</v>
      </c>
      <c r="C1680" s="141" t="s">
        <v>109</v>
      </c>
      <c r="E1680" s="227" t="s">
        <v>110</v>
      </c>
      <c r="F1680" s="227" t="s">
        <v>102</v>
      </c>
      <c r="G1680" s="227" t="str">
        <f t="shared" ref="G1680:G1699" si="566">VLOOKUP(E1680,DI_schema,2,FALSE)</f>
        <v>string</v>
      </c>
      <c r="H1680" s="227">
        <f t="shared" ref="H1680:H1699" si="567">VLOOKUP($E1680,DI_schema,3,FALSE)</f>
        <v>11</v>
      </c>
      <c r="I1680" s="227" t="str">
        <f t="shared" ref="I1680:I1699" si="568">VLOOKUP($E1680,DI_schema,4,FALSE)</f>
        <v/>
      </c>
      <c r="J1680" s="227" t="str">
        <f t="shared" ref="J1680:J1699" si="569">VLOOKUP($E1680,DI_schema,5,FALSE)</f>
        <v/>
      </c>
      <c r="K1680" s="227" t="str">
        <f t="shared" ref="K1680:K1699" si="570">VLOOKUP($E1680,DI_schema,6,FALSE)</f>
        <v/>
      </c>
      <c r="L1680" s="227" t="str">
        <f t="shared" ref="L1680:L1699" si="571">VLOOKUP($E1680,DI_schema,7,FALSE)</f>
        <v/>
      </c>
      <c r="M1680" s="227" t="str">
        <f t="shared" ref="M1680:M1699" si="572">IF(LEN(VLOOKUP($E1680,DI_schema,8,FALSE))&gt;0,"Yes","")</f>
        <v/>
      </c>
    </row>
    <row r="1681" spans="1:13" outlineLevel="1" x14ac:dyDescent="0.25">
      <c r="A1681" s="141" t="str">
        <f t="shared" si="565"/>
        <v xml:space="preserve">Registrations; </v>
      </c>
      <c r="B1681" s="256" t="s">
        <v>446</v>
      </c>
      <c r="E1681" s="227" t="s">
        <v>111</v>
      </c>
      <c r="F1681" s="227" t="s">
        <v>102</v>
      </c>
      <c r="G1681" s="227" t="str">
        <f t="shared" si="566"/>
        <v>string</v>
      </c>
      <c r="H1681" s="227" t="str">
        <f t="shared" si="567"/>
        <v/>
      </c>
      <c r="I1681" s="227">
        <f t="shared" si="568"/>
        <v>35</v>
      </c>
      <c r="J1681" s="227" t="str">
        <f t="shared" si="569"/>
        <v/>
      </c>
      <c r="K1681" s="227" t="str">
        <f t="shared" si="570"/>
        <v/>
      </c>
      <c r="L1681" s="227" t="str">
        <f t="shared" si="571"/>
        <v/>
      </c>
      <c r="M1681" s="227" t="str">
        <f t="shared" si="572"/>
        <v/>
      </c>
    </row>
    <row r="1682" spans="1:13" outlineLevel="1" x14ac:dyDescent="0.25">
      <c r="A1682" s="141" t="str">
        <f t="shared" si="565"/>
        <v xml:space="preserve">Registrations; </v>
      </c>
      <c r="B1682" s="256" t="s">
        <v>446</v>
      </c>
      <c r="E1682" s="227" t="s">
        <v>223</v>
      </c>
      <c r="F1682" s="227" t="s">
        <v>102</v>
      </c>
      <c r="G1682" s="227" t="str">
        <f t="shared" si="566"/>
        <v>string</v>
      </c>
      <c r="H1682" s="227" t="str">
        <f t="shared" si="567"/>
        <v/>
      </c>
      <c r="I1682" s="227">
        <f t="shared" si="568"/>
        <v>2</v>
      </c>
      <c r="J1682" s="227" t="str">
        <f t="shared" si="569"/>
        <v/>
      </c>
      <c r="K1682" s="227" t="str">
        <f t="shared" si="570"/>
        <v/>
      </c>
      <c r="L1682" s="227" t="str">
        <f t="shared" si="571"/>
        <v/>
      </c>
      <c r="M1682" s="227" t="str">
        <f t="shared" si="572"/>
        <v/>
      </c>
    </row>
    <row r="1683" spans="1:13" outlineLevel="1" x14ac:dyDescent="0.25">
      <c r="A1683" s="141" t="str">
        <f t="shared" si="565"/>
        <v xml:space="preserve">Registrations; </v>
      </c>
      <c r="B1683" s="256" t="s">
        <v>446</v>
      </c>
      <c r="E1683" s="227" t="s">
        <v>112</v>
      </c>
      <c r="F1683" s="227" t="s">
        <v>118</v>
      </c>
      <c r="G1683" s="227" t="str">
        <f t="shared" si="566"/>
        <v>string</v>
      </c>
      <c r="H1683" s="227">
        <f t="shared" si="567"/>
        <v>3</v>
      </c>
      <c r="I1683" s="227" t="str">
        <f t="shared" si="568"/>
        <v/>
      </c>
      <c r="J1683" s="227" t="str">
        <f t="shared" si="569"/>
        <v/>
      </c>
      <c r="K1683" s="227" t="str">
        <f t="shared" si="570"/>
        <v/>
      </c>
      <c r="L1683" s="227" t="str">
        <f t="shared" si="571"/>
        <v/>
      </c>
      <c r="M1683" s="227" t="str">
        <f t="shared" si="572"/>
        <v/>
      </c>
    </row>
    <row r="1684" spans="1:13" outlineLevel="1" x14ac:dyDescent="0.25">
      <c r="A1684" s="141" t="str">
        <f t="shared" si="565"/>
        <v xml:space="preserve">Registrations; </v>
      </c>
      <c r="B1684" s="256" t="s">
        <v>446</v>
      </c>
      <c r="E1684" s="227" t="s">
        <v>113</v>
      </c>
      <c r="F1684" s="227" t="s">
        <v>102</v>
      </c>
      <c r="G1684" s="227" t="str">
        <f t="shared" si="566"/>
        <v>string</v>
      </c>
      <c r="H1684" s="227">
        <f t="shared" si="567"/>
        <v>9</v>
      </c>
      <c r="I1684" s="227" t="str">
        <f t="shared" si="568"/>
        <v/>
      </c>
      <c r="J1684" s="227" t="str">
        <f t="shared" si="569"/>
        <v/>
      </c>
      <c r="K1684" s="227" t="str">
        <f t="shared" si="570"/>
        <v/>
      </c>
      <c r="L1684" s="227" t="str">
        <f t="shared" si="571"/>
        <v/>
      </c>
      <c r="M1684" s="227" t="str">
        <f t="shared" si="572"/>
        <v>Yes</v>
      </c>
    </row>
    <row r="1685" spans="1:13" outlineLevel="1" x14ac:dyDescent="0.25">
      <c r="A1685" s="141" t="str">
        <f t="shared" si="565"/>
        <v xml:space="preserve">Registrations; </v>
      </c>
      <c r="B1685" s="256" t="s">
        <v>446</v>
      </c>
      <c r="E1685" s="227" t="s">
        <v>114</v>
      </c>
      <c r="F1685" s="227" t="s">
        <v>102</v>
      </c>
      <c r="G1685" s="227" t="str">
        <f t="shared" si="566"/>
        <v>string</v>
      </c>
      <c r="H1685" s="227" t="str">
        <f t="shared" si="567"/>
        <v/>
      </c>
      <c r="I1685" s="227">
        <f t="shared" si="568"/>
        <v>1</v>
      </c>
      <c r="J1685" s="227" t="str">
        <f t="shared" si="569"/>
        <v/>
      </c>
      <c r="K1685" s="227" t="str">
        <f t="shared" si="570"/>
        <v/>
      </c>
      <c r="L1685" s="227" t="str">
        <f t="shared" si="571"/>
        <v/>
      </c>
      <c r="M1685" s="227" t="str">
        <f t="shared" si="572"/>
        <v>Yes</v>
      </c>
    </row>
    <row r="1686" spans="1:13" outlineLevel="1" x14ac:dyDescent="0.25">
      <c r="A1686" s="141" t="str">
        <f t="shared" si="565"/>
        <v xml:space="preserve">Registrations; </v>
      </c>
      <c r="B1686" s="256" t="s">
        <v>446</v>
      </c>
      <c r="E1686" s="227" t="s">
        <v>233</v>
      </c>
      <c r="F1686" s="227" t="s">
        <v>102</v>
      </c>
      <c r="G1686" s="227" t="str">
        <f t="shared" si="566"/>
        <v>string</v>
      </c>
      <c r="H1686" s="227" t="str">
        <f t="shared" si="567"/>
        <v/>
      </c>
      <c r="I1686" s="227">
        <f t="shared" si="568"/>
        <v>1</v>
      </c>
      <c r="J1686" s="227" t="str">
        <f t="shared" si="569"/>
        <v/>
      </c>
      <c r="K1686" s="227" t="str">
        <f t="shared" si="570"/>
        <v/>
      </c>
      <c r="L1686" s="227" t="str">
        <f t="shared" si="571"/>
        <v/>
      </c>
      <c r="M1686" s="227" t="str">
        <f t="shared" si="572"/>
        <v/>
      </c>
    </row>
    <row r="1687" spans="1:13" outlineLevel="1" x14ac:dyDescent="0.25">
      <c r="A1687" s="141" t="str">
        <f t="shared" si="565"/>
        <v xml:space="preserve">Registrations; </v>
      </c>
      <c r="B1687" s="256" t="s">
        <v>446</v>
      </c>
      <c r="E1687" s="227" t="s">
        <v>234</v>
      </c>
      <c r="F1687" s="227" t="s">
        <v>102</v>
      </c>
      <c r="G1687" s="227" t="str">
        <f t="shared" si="566"/>
        <v>string</v>
      </c>
      <c r="H1687" s="227" t="str">
        <f t="shared" si="567"/>
        <v/>
      </c>
      <c r="I1687" s="227">
        <f t="shared" si="568"/>
        <v>10</v>
      </c>
      <c r="J1687" s="227" t="str">
        <f t="shared" si="569"/>
        <v/>
      </c>
      <c r="K1687" s="227" t="str">
        <f t="shared" si="570"/>
        <v/>
      </c>
      <c r="L1687" s="227" t="str">
        <f t="shared" si="571"/>
        <v/>
      </c>
      <c r="M1687" s="227" t="str">
        <f t="shared" si="572"/>
        <v/>
      </c>
    </row>
    <row r="1688" spans="1:13" outlineLevel="1" x14ac:dyDescent="0.25">
      <c r="A1688" s="141" t="str">
        <f t="shared" si="565"/>
        <v xml:space="preserve">Registrations; </v>
      </c>
      <c r="B1688" s="256" t="s">
        <v>446</v>
      </c>
      <c r="E1688" s="227" t="s">
        <v>235</v>
      </c>
      <c r="F1688" s="227" t="s">
        <v>102</v>
      </c>
      <c r="G1688" s="227" t="str">
        <f t="shared" si="566"/>
        <v>string</v>
      </c>
      <c r="H1688" s="227" t="str">
        <f t="shared" si="567"/>
        <v/>
      </c>
      <c r="I1688" s="227">
        <f t="shared" si="568"/>
        <v>4</v>
      </c>
      <c r="J1688" s="227" t="str">
        <f t="shared" si="569"/>
        <v/>
      </c>
      <c r="K1688" s="227" t="str">
        <f t="shared" si="570"/>
        <v/>
      </c>
      <c r="L1688" s="227" t="str">
        <f t="shared" si="571"/>
        <v/>
      </c>
      <c r="M1688" s="227" t="str">
        <f t="shared" si="572"/>
        <v/>
      </c>
    </row>
    <row r="1689" spans="1:13" outlineLevel="1" x14ac:dyDescent="0.25">
      <c r="A1689" s="141" t="str">
        <f t="shared" si="565"/>
        <v xml:space="preserve">Registrations; </v>
      </c>
      <c r="B1689" s="256" t="s">
        <v>446</v>
      </c>
      <c r="E1689" s="227" t="s">
        <v>236</v>
      </c>
      <c r="F1689" s="227" t="s">
        <v>118</v>
      </c>
      <c r="G1689" s="227" t="str">
        <f t="shared" si="566"/>
        <v>int</v>
      </c>
      <c r="H1689" s="227" t="str">
        <f t="shared" si="567"/>
        <v/>
      </c>
      <c r="I1689" s="227" t="str">
        <f t="shared" si="568"/>
        <v/>
      </c>
      <c r="J1689" s="227" t="str">
        <f t="shared" si="569"/>
        <v/>
      </c>
      <c r="K1689" s="227">
        <f t="shared" si="570"/>
        <v>9</v>
      </c>
      <c r="L1689" s="227" t="str">
        <f t="shared" si="571"/>
        <v/>
      </c>
      <c r="M1689" s="227" t="str">
        <f t="shared" si="572"/>
        <v/>
      </c>
    </row>
    <row r="1690" spans="1:13" outlineLevel="1" x14ac:dyDescent="0.25">
      <c r="A1690" s="141" t="str">
        <f t="shared" si="565"/>
        <v xml:space="preserve">Registrations; </v>
      </c>
      <c r="B1690" s="256" t="s">
        <v>446</v>
      </c>
      <c r="E1690" s="227" t="s">
        <v>120</v>
      </c>
      <c r="F1690" s="227" t="s">
        <v>118</v>
      </c>
      <c r="G1690" s="227" t="str">
        <f t="shared" si="566"/>
        <v>string</v>
      </c>
      <c r="H1690" s="227" t="str">
        <f t="shared" si="567"/>
        <v/>
      </c>
      <c r="I1690" s="227">
        <f t="shared" si="568"/>
        <v>10</v>
      </c>
      <c r="J1690" s="227" t="str">
        <f t="shared" si="569"/>
        <v/>
      </c>
      <c r="K1690" s="227" t="str">
        <f t="shared" si="570"/>
        <v/>
      </c>
      <c r="L1690" s="227" t="str">
        <f t="shared" si="571"/>
        <v/>
      </c>
      <c r="M1690" s="227" t="str">
        <f t="shared" si="572"/>
        <v/>
      </c>
    </row>
    <row r="1691" spans="1:13" outlineLevel="1" x14ac:dyDescent="0.25">
      <c r="A1691" s="141" t="str">
        <f t="shared" si="565"/>
        <v xml:space="preserve">Registrations; </v>
      </c>
      <c r="B1691" s="256" t="s">
        <v>446</v>
      </c>
      <c r="E1691" s="227" t="s">
        <v>237</v>
      </c>
      <c r="F1691" s="227" t="s">
        <v>118</v>
      </c>
      <c r="G1691" s="227" t="str">
        <f t="shared" si="566"/>
        <v>string</v>
      </c>
      <c r="H1691" s="227" t="str">
        <f t="shared" si="567"/>
        <v/>
      </c>
      <c r="I1691" s="227">
        <f t="shared" si="568"/>
        <v>10</v>
      </c>
      <c r="J1691" s="227" t="str">
        <f t="shared" si="569"/>
        <v/>
      </c>
      <c r="K1691" s="227" t="str">
        <f t="shared" si="570"/>
        <v/>
      </c>
      <c r="L1691" s="227" t="str">
        <f t="shared" si="571"/>
        <v/>
      </c>
      <c r="M1691" s="227" t="str">
        <f t="shared" si="572"/>
        <v/>
      </c>
    </row>
    <row r="1692" spans="1:13" outlineLevel="1" x14ac:dyDescent="0.25">
      <c r="A1692" s="141" t="str">
        <f t="shared" si="565"/>
        <v xml:space="preserve">Registrations; </v>
      </c>
      <c r="B1692" s="256" t="s">
        <v>446</v>
      </c>
      <c r="E1692" s="227" t="s">
        <v>238</v>
      </c>
      <c r="F1692" s="227" t="s">
        <v>102</v>
      </c>
      <c r="G1692" s="227" t="str">
        <f t="shared" si="566"/>
        <v>string</v>
      </c>
      <c r="H1692" s="227" t="str">
        <f t="shared" si="567"/>
        <v/>
      </c>
      <c r="I1692" s="227">
        <f t="shared" si="568"/>
        <v>5</v>
      </c>
      <c r="J1692" s="227" t="str">
        <f t="shared" si="569"/>
        <v/>
      </c>
      <c r="K1692" s="227" t="str">
        <f t="shared" si="570"/>
        <v/>
      </c>
      <c r="L1692" s="227" t="str">
        <f t="shared" si="571"/>
        <v/>
      </c>
      <c r="M1692" s="227" t="str">
        <f t="shared" si="572"/>
        <v/>
      </c>
    </row>
    <row r="1693" spans="1:13" outlineLevel="1" x14ac:dyDescent="0.25">
      <c r="A1693" s="141"/>
      <c r="B1693" s="256" t="s">
        <v>446</v>
      </c>
      <c r="E1693" s="227" t="s">
        <v>239</v>
      </c>
      <c r="F1693" s="227" t="s">
        <v>118</v>
      </c>
      <c r="G1693" s="227" t="str">
        <f t="shared" si="566"/>
        <v>decimal</v>
      </c>
      <c r="H1693" s="227" t="str">
        <f t="shared" si="567"/>
        <v/>
      </c>
      <c r="I1693" s="227" t="str">
        <f t="shared" si="568"/>
        <v/>
      </c>
      <c r="J1693" s="227" t="str">
        <f t="shared" si="569"/>
        <v/>
      </c>
      <c r="K1693" s="227">
        <f t="shared" si="570"/>
        <v>6</v>
      </c>
      <c r="L1693" s="227">
        <f t="shared" si="571"/>
        <v>4</v>
      </c>
      <c r="M1693" s="227" t="str">
        <f t="shared" si="572"/>
        <v/>
      </c>
    </row>
    <row r="1694" spans="1:13" outlineLevel="1" x14ac:dyDescent="0.25">
      <c r="A1694" s="141"/>
      <c r="B1694" s="256" t="s">
        <v>446</v>
      </c>
      <c r="E1694" s="227" t="s">
        <v>116</v>
      </c>
      <c r="F1694" s="227" t="s">
        <v>102</v>
      </c>
      <c r="G1694" s="227" t="str">
        <f t="shared" si="566"/>
        <v>boolean</v>
      </c>
      <c r="H1694" s="227" t="str">
        <f t="shared" si="567"/>
        <v/>
      </c>
      <c r="I1694" s="227" t="str">
        <f t="shared" si="568"/>
        <v/>
      </c>
      <c r="J1694" s="227" t="str">
        <f t="shared" si="569"/>
        <v/>
      </c>
      <c r="K1694" s="227" t="str">
        <f t="shared" si="570"/>
        <v/>
      </c>
      <c r="L1694" s="227" t="str">
        <f t="shared" si="571"/>
        <v/>
      </c>
      <c r="M1694" s="227" t="str">
        <f t="shared" si="572"/>
        <v/>
      </c>
    </row>
    <row r="1695" spans="1:13" outlineLevel="1" x14ac:dyDescent="0.25">
      <c r="A1695" s="141"/>
      <c r="B1695" s="256" t="s">
        <v>446</v>
      </c>
      <c r="E1695" s="227" t="s">
        <v>240</v>
      </c>
      <c r="F1695" s="227" t="s">
        <v>118</v>
      </c>
      <c r="G1695" s="227" t="str">
        <f t="shared" si="566"/>
        <v>int</v>
      </c>
      <c r="H1695" s="227" t="str">
        <f t="shared" si="567"/>
        <v/>
      </c>
      <c r="I1695" s="227" t="str">
        <f t="shared" si="568"/>
        <v/>
      </c>
      <c r="J1695" s="227" t="str">
        <f t="shared" si="569"/>
        <v/>
      </c>
      <c r="K1695" s="227">
        <f t="shared" si="570"/>
        <v>9</v>
      </c>
      <c r="L1695" s="227" t="str">
        <f t="shared" si="571"/>
        <v/>
      </c>
      <c r="M1695" s="227" t="str">
        <f t="shared" si="572"/>
        <v/>
      </c>
    </row>
    <row r="1696" spans="1:13" outlineLevel="1" x14ac:dyDescent="0.25">
      <c r="A1696" s="141" t="str">
        <f>IF(B1704="","",VLOOKUP(B1704,mapping_result,2,FALSE))</f>
        <v xml:space="preserve">Registrations; </v>
      </c>
      <c r="B1696" s="256" t="s">
        <v>446</v>
      </c>
      <c r="E1696" s="227" t="s">
        <v>241</v>
      </c>
      <c r="F1696" s="227" t="s">
        <v>102</v>
      </c>
      <c r="G1696" s="227" t="str">
        <f t="shared" si="566"/>
        <v>date</v>
      </c>
      <c r="H1696" s="227" t="str">
        <f t="shared" si="567"/>
        <v/>
      </c>
      <c r="I1696" s="227" t="str">
        <f t="shared" si="568"/>
        <v/>
      </c>
      <c r="J1696" s="227" t="str">
        <f t="shared" si="569"/>
        <v/>
      </c>
      <c r="K1696" s="227" t="str">
        <f t="shared" si="570"/>
        <v/>
      </c>
      <c r="L1696" s="227" t="str">
        <f t="shared" si="571"/>
        <v/>
      </c>
      <c r="M1696" s="227" t="str">
        <f t="shared" si="572"/>
        <v/>
      </c>
    </row>
    <row r="1697" spans="1:13" outlineLevel="1" x14ac:dyDescent="0.25">
      <c r="A1697" s="141" t="str">
        <f t="shared" si="565"/>
        <v xml:space="preserve">Registrations; </v>
      </c>
      <c r="B1697" s="256" t="s">
        <v>446</v>
      </c>
      <c r="E1697" s="227" t="s">
        <v>242</v>
      </c>
      <c r="F1697" s="227" t="s">
        <v>118</v>
      </c>
      <c r="G1697" s="227" t="str">
        <f t="shared" si="566"/>
        <v>string</v>
      </c>
      <c r="H1697" s="227" t="str">
        <f t="shared" si="567"/>
        <v/>
      </c>
      <c r="I1697" s="227">
        <f t="shared" si="568"/>
        <v>3</v>
      </c>
      <c r="J1697" s="227" t="str">
        <f t="shared" si="569"/>
        <v/>
      </c>
      <c r="K1697" s="227" t="str">
        <f t="shared" si="570"/>
        <v/>
      </c>
      <c r="L1697" s="227" t="str">
        <f t="shared" si="571"/>
        <v/>
      </c>
      <c r="M1697" s="227" t="str">
        <f t="shared" si="572"/>
        <v/>
      </c>
    </row>
    <row r="1698" spans="1:13" outlineLevel="1" x14ac:dyDescent="0.25">
      <c r="A1698" s="141" t="str">
        <f t="shared" si="565"/>
        <v xml:space="preserve">Registrations; </v>
      </c>
      <c r="B1698" s="256" t="s">
        <v>446</v>
      </c>
      <c r="E1698" s="227" t="s">
        <v>245</v>
      </c>
      <c r="F1698" s="227" t="s">
        <v>118</v>
      </c>
      <c r="G1698" s="227" t="str">
        <f t="shared" si="566"/>
        <v>string</v>
      </c>
      <c r="H1698" s="227" t="str">
        <f t="shared" si="567"/>
        <v/>
      </c>
      <c r="I1698" s="227">
        <f t="shared" si="568"/>
        <v>3</v>
      </c>
      <c r="J1698" s="227" t="str">
        <f t="shared" si="569"/>
        <v/>
      </c>
      <c r="K1698" s="227" t="str">
        <f t="shared" si="570"/>
        <v/>
      </c>
      <c r="L1698" s="227" t="str">
        <f t="shared" si="571"/>
        <v/>
      </c>
      <c r="M1698" s="227" t="str">
        <f t="shared" si="572"/>
        <v/>
      </c>
    </row>
    <row r="1699" spans="1:13" outlineLevel="1" x14ac:dyDescent="0.25">
      <c r="A1699" s="141" t="str">
        <f t="shared" si="565"/>
        <v xml:space="preserve">Registrations; </v>
      </c>
      <c r="B1699" s="256" t="s">
        <v>446</v>
      </c>
      <c r="E1699" s="227" t="s">
        <v>246</v>
      </c>
      <c r="F1699" s="227" t="s">
        <v>118</v>
      </c>
      <c r="G1699" s="227" t="str">
        <f t="shared" si="566"/>
        <v>string</v>
      </c>
      <c r="H1699" s="227" t="str">
        <f t="shared" si="567"/>
        <v/>
      </c>
      <c r="I1699" s="227">
        <f t="shared" si="568"/>
        <v>3</v>
      </c>
      <c r="J1699" s="227" t="str">
        <f t="shared" si="569"/>
        <v/>
      </c>
      <c r="K1699" s="227" t="str">
        <f t="shared" si="570"/>
        <v/>
      </c>
      <c r="L1699" s="227" t="str">
        <f t="shared" si="571"/>
        <v/>
      </c>
      <c r="M1699" s="227" t="str">
        <f t="shared" si="572"/>
        <v/>
      </c>
    </row>
    <row r="1700" spans="1:13" outlineLevel="1" x14ac:dyDescent="0.25">
      <c r="A1700" s="141" t="str">
        <f t="shared" si="565"/>
        <v xml:space="preserve">Registrations; </v>
      </c>
      <c r="B1700" s="256" t="s">
        <v>446</v>
      </c>
      <c r="E1700" s="227" t="s">
        <v>247</v>
      </c>
      <c r="F1700" s="227" t="s">
        <v>118</v>
      </c>
      <c r="G1700" s="227" t="s">
        <v>248</v>
      </c>
    </row>
    <row r="1701" spans="1:13" outlineLevel="1" x14ac:dyDescent="0.25">
      <c r="A1701" s="141" t="str">
        <f t="shared" si="565"/>
        <v xml:space="preserve">Registrations; </v>
      </c>
      <c r="B1701" s="256" t="s">
        <v>446</v>
      </c>
      <c r="E1701" s="197" t="s">
        <v>249</v>
      </c>
      <c r="F1701" s="227" t="s">
        <v>118</v>
      </c>
      <c r="G1701" s="227" t="s">
        <v>135</v>
      </c>
      <c r="H1701" s="227" t="s">
        <v>250</v>
      </c>
      <c r="I1701" s="227">
        <v>3</v>
      </c>
      <c r="J1701" s="227" t="s">
        <v>250</v>
      </c>
      <c r="K1701" s="227" t="s">
        <v>250</v>
      </c>
      <c r="L1701" s="227" t="s">
        <v>250</v>
      </c>
      <c r="M1701" s="227" t="s">
        <v>250</v>
      </c>
    </row>
    <row r="1702" spans="1:13" outlineLevel="1" x14ac:dyDescent="0.25">
      <c r="A1702" s="141" t="str">
        <f t="shared" si="565"/>
        <v xml:space="preserve">Registrations; </v>
      </c>
      <c r="B1702" s="256" t="s">
        <v>446</v>
      </c>
      <c r="E1702" s="197" t="s">
        <v>251</v>
      </c>
      <c r="F1702" s="227" t="s">
        <v>118</v>
      </c>
      <c r="G1702" s="227" t="s">
        <v>135</v>
      </c>
      <c r="H1702" s="227" t="s">
        <v>250</v>
      </c>
      <c r="I1702" s="227">
        <v>3</v>
      </c>
      <c r="J1702" s="227" t="s">
        <v>250</v>
      </c>
      <c r="K1702" s="227" t="s">
        <v>250</v>
      </c>
      <c r="L1702" s="227" t="s">
        <v>250</v>
      </c>
      <c r="M1702" s="227" t="s">
        <v>250</v>
      </c>
    </row>
    <row r="1703" spans="1:13" outlineLevel="1" x14ac:dyDescent="0.25">
      <c r="A1703" s="141" t="str">
        <f t="shared" si="565"/>
        <v xml:space="preserve">Registrations; </v>
      </c>
      <c r="B1703" s="256" t="s">
        <v>446</v>
      </c>
      <c r="E1703" s="227" t="s">
        <v>134</v>
      </c>
      <c r="F1703" s="227" t="s">
        <v>118</v>
      </c>
      <c r="G1703" s="227" t="s">
        <v>135</v>
      </c>
      <c r="H1703" s="227">
        <v>2</v>
      </c>
    </row>
    <row r="1704" spans="1:13" outlineLevel="1" x14ac:dyDescent="0.25">
      <c r="A1704" s="141" t="str">
        <f t="shared" si="565"/>
        <v xml:space="preserve">Registrations; </v>
      </c>
      <c r="B1704" s="256" t="s">
        <v>446</v>
      </c>
      <c r="E1704" s="227" t="s">
        <v>252</v>
      </c>
      <c r="F1704" s="227" t="s">
        <v>118</v>
      </c>
      <c r="G1704" s="227" t="s">
        <v>260</v>
      </c>
      <c r="I1704" s="227">
        <v>3</v>
      </c>
      <c r="J1704" s="227" t="s">
        <v>250</v>
      </c>
      <c r="K1704" s="227" t="s">
        <v>250</v>
      </c>
      <c r="L1704" s="227" t="s">
        <v>250</v>
      </c>
      <c r="M1704" s="227" t="s">
        <v>250</v>
      </c>
    </row>
    <row r="1705" spans="1:13" outlineLevel="1" x14ac:dyDescent="0.25">
      <c r="A1705" s="141" t="str">
        <f t="shared" si="565"/>
        <v xml:space="preserve">Registrations; </v>
      </c>
      <c r="B1705" s="256" t="s">
        <v>446</v>
      </c>
      <c r="C1705" s="141" t="s">
        <v>136</v>
      </c>
      <c r="D1705" s="227" t="s">
        <v>102</v>
      </c>
      <c r="E1705" s="197" t="s">
        <v>137</v>
      </c>
      <c r="F1705" s="197" t="s">
        <v>118</v>
      </c>
      <c r="G1705" s="227" t="str">
        <f t="shared" ref="G1705:G1729" si="573">VLOOKUP(E1705,DI_schema,2,FALSE)</f>
        <v>string</v>
      </c>
      <c r="H1705" s="227" t="str">
        <f t="shared" ref="H1705:H1729" si="574">VLOOKUP($E1705,DI_schema,3,FALSE)</f>
        <v/>
      </c>
      <c r="I1705" s="227">
        <f t="shared" ref="I1705:I1729" si="575">VLOOKUP($E1705,DI_schema,4,FALSE)</f>
        <v>10</v>
      </c>
      <c r="J1705" s="227" t="str">
        <f t="shared" ref="J1705:J1729" si="576">VLOOKUP($E1705,DI_schema,5,FALSE)</f>
        <v/>
      </c>
      <c r="K1705" s="227" t="str">
        <f t="shared" ref="K1705:K1729" si="577">VLOOKUP($E1705,DI_schema,6,FALSE)</f>
        <v/>
      </c>
      <c r="L1705" s="227" t="str">
        <f t="shared" ref="L1705:L1729" si="578">VLOOKUP($E1705,DI_schema,7,FALSE)</f>
        <v/>
      </c>
      <c r="M1705" s="227" t="str">
        <f t="shared" ref="M1705:M1729" si="579">IF(LEN(VLOOKUP($E1705,DI_schema,8,FALSE))&gt;0,"Yes","")</f>
        <v/>
      </c>
    </row>
    <row r="1706" spans="1:13" outlineLevel="1" x14ac:dyDescent="0.25">
      <c r="A1706" s="141" t="str">
        <f t="shared" si="565"/>
        <v xml:space="preserve">Registrations; </v>
      </c>
      <c r="B1706" s="256" t="s">
        <v>446</v>
      </c>
      <c r="E1706" s="197" t="s">
        <v>138</v>
      </c>
      <c r="F1706" s="197" t="s">
        <v>118</v>
      </c>
      <c r="G1706" s="227" t="str">
        <f t="shared" si="573"/>
        <v>string</v>
      </c>
      <c r="H1706" s="227" t="str">
        <f t="shared" si="574"/>
        <v/>
      </c>
      <c r="I1706" s="227">
        <f t="shared" si="575"/>
        <v>40</v>
      </c>
      <c r="J1706" s="227" t="str">
        <f t="shared" si="576"/>
        <v/>
      </c>
      <c r="K1706" s="227" t="str">
        <f t="shared" si="577"/>
        <v/>
      </c>
      <c r="L1706" s="227" t="str">
        <f t="shared" si="578"/>
        <v/>
      </c>
      <c r="M1706" s="227" t="str">
        <f t="shared" si="579"/>
        <v/>
      </c>
    </row>
    <row r="1707" spans="1:13" outlineLevel="1" collapsed="1" x14ac:dyDescent="0.25">
      <c r="A1707" s="141" t="str">
        <f t="shared" si="565"/>
        <v xml:space="preserve">Registrations; </v>
      </c>
      <c r="B1707" s="256" t="s">
        <v>446</v>
      </c>
      <c r="E1707" s="197" t="s">
        <v>139</v>
      </c>
      <c r="F1707" s="197" t="s">
        <v>118</v>
      </c>
      <c r="G1707" s="227" t="str">
        <f t="shared" si="573"/>
        <v>string</v>
      </c>
      <c r="H1707" s="227" t="str">
        <f t="shared" si="574"/>
        <v/>
      </c>
      <c r="I1707" s="227">
        <f t="shared" si="575"/>
        <v>40</v>
      </c>
      <c r="J1707" s="227" t="str">
        <f t="shared" si="576"/>
        <v/>
      </c>
      <c r="K1707" s="227" t="str">
        <f t="shared" si="577"/>
        <v/>
      </c>
      <c r="L1707" s="227" t="str">
        <f t="shared" si="578"/>
        <v/>
      </c>
      <c r="M1707" s="227" t="str">
        <f t="shared" si="579"/>
        <v/>
      </c>
    </row>
    <row r="1708" spans="1:13" outlineLevel="1" x14ac:dyDescent="0.25">
      <c r="A1708" s="141" t="str">
        <f t="shared" si="565"/>
        <v xml:space="preserve">Registrations; </v>
      </c>
      <c r="B1708" s="256" t="s">
        <v>446</v>
      </c>
      <c r="E1708" s="197" t="s">
        <v>140</v>
      </c>
      <c r="F1708" s="197" t="s">
        <v>118</v>
      </c>
      <c r="G1708" s="227" t="str">
        <f t="shared" si="573"/>
        <v>string</v>
      </c>
      <c r="H1708" s="227" t="str">
        <f t="shared" si="574"/>
        <v/>
      </c>
      <c r="I1708" s="227">
        <f t="shared" si="575"/>
        <v>10</v>
      </c>
      <c r="J1708" s="227" t="str">
        <f t="shared" si="576"/>
        <v/>
      </c>
      <c r="K1708" s="227" t="str">
        <f t="shared" si="577"/>
        <v/>
      </c>
      <c r="L1708" s="227" t="str">
        <f t="shared" si="578"/>
        <v/>
      </c>
      <c r="M1708" s="227" t="str">
        <f t="shared" si="579"/>
        <v>Yes</v>
      </c>
    </row>
    <row r="1709" spans="1:13" outlineLevel="1" x14ac:dyDescent="0.25">
      <c r="A1709" s="141" t="str">
        <f t="shared" si="565"/>
        <v xml:space="preserve">Registrations; </v>
      </c>
      <c r="B1709" s="256" t="s">
        <v>446</v>
      </c>
      <c r="E1709" s="197" t="s">
        <v>141</v>
      </c>
      <c r="F1709" s="197" t="s">
        <v>118</v>
      </c>
      <c r="G1709" s="227" t="str">
        <f t="shared" si="573"/>
        <v>string</v>
      </c>
      <c r="H1709" s="227" t="str">
        <f t="shared" si="574"/>
        <v/>
      </c>
      <c r="I1709" s="227">
        <f t="shared" si="575"/>
        <v>60</v>
      </c>
      <c r="J1709" s="227" t="str">
        <f t="shared" si="576"/>
        <v/>
      </c>
      <c r="K1709" s="227" t="str">
        <f t="shared" si="577"/>
        <v/>
      </c>
      <c r="L1709" s="227" t="str">
        <f t="shared" si="578"/>
        <v/>
      </c>
      <c r="M1709" s="227" t="str">
        <f t="shared" si="579"/>
        <v>Yes</v>
      </c>
    </row>
    <row r="1710" spans="1:13" outlineLevel="1" x14ac:dyDescent="0.25">
      <c r="A1710" s="141" t="str">
        <f t="shared" si="565"/>
        <v xml:space="preserve">Registrations; </v>
      </c>
      <c r="B1710" s="256" t="s">
        <v>446</v>
      </c>
      <c r="E1710" s="197" t="s">
        <v>142</v>
      </c>
      <c r="F1710" s="197" t="s">
        <v>118</v>
      </c>
      <c r="G1710" s="227" t="str">
        <f t="shared" si="573"/>
        <v>string</v>
      </c>
      <c r="H1710" s="227" t="str">
        <f t="shared" si="574"/>
        <v/>
      </c>
      <c r="I1710" s="227">
        <f t="shared" si="575"/>
        <v>40</v>
      </c>
      <c r="J1710" s="227" t="str">
        <f t="shared" si="576"/>
        <v/>
      </c>
      <c r="K1710" s="227" t="str">
        <f t="shared" si="577"/>
        <v/>
      </c>
      <c r="L1710" s="227" t="str">
        <f t="shared" si="578"/>
        <v/>
      </c>
      <c r="M1710" s="227" t="str">
        <f t="shared" si="579"/>
        <v/>
      </c>
    </row>
    <row r="1711" spans="1:13" outlineLevel="1" x14ac:dyDescent="0.25">
      <c r="A1711" s="141" t="str">
        <f t="shared" si="565"/>
        <v xml:space="preserve">Registrations; </v>
      </c>
      <c r="B1711" s="256" t="s">
        <v>446</v>
      </c>
      <c r="E1711" s="197" t="s">
        <v>143</v>
      </c>
      <c r="F1711" s="197" t="s">
        <v>118</v>
      </c>
      <c r="G1711" s="227" t="str">
        <f t="shared" si="573"/>
        <v>string</v>
      </c>
      <c r="H1711" s="227" t="str">
        <f t="shared" si="574"/>
        <v/>
      </c>
      <c r="I1711" s="227">
        <f t="shared" si="575"/>
        <v>40</v>
      </c>
      <c r="J1711" s="227" t="str">
        <f t="shared" si="576"/>
        <v/>
      </c>
      <c r="K1711" s="227" t="str">
        <f t="shared" si="577"/>
        <v/>
      </c>
      <c r="L1711" s="227" t="str">
        <f t="shared" si="578"/>
        <v/>
      </c>
      <c r="M1711" s="227" t="str">
        <f t="shared" si="579"/>
        <v/>
      </c>
    </row>
    <row r="1712" spans="1:13" outlineLevel="1" x14ac:dyDescent="0.25">
      <c r="A1712" s="141" t="str">
        <f t="shared" si="565"/>
        <v xml:space="preserve">Registrations; </v>
      </c>
      <c r="B1712" s="256" t="s">
        <v>446</v>
      </c>
      <c r="E1712" s="197" t="s">
        <v>144</v>
      </c>
      <c r="F1712" s="197" t="s">
        <v>118</v>
      </c>
      <c r="G1712" s="227" t="str">
        <f t="shared" si="573"/>
        <v>string</v>
      </c>
      <c r="H1712" s="227" t="str">
        <f t="shared" si="574"/>
        <v/>
      </c>
      <c r="I1712" s="227">
        <f t="shared" si="575"/>
        <v>10</v>
      </c>
      <c r="J1712" s="227" t="str">
        <f t="shared" si="576"/>
        <v/>
      </c>
      <c r="K1712" s="227" t="str">
        <f t="shared" si="577"/>
        <v/>
      </c>
      <c r="L1712" s="227" t="str">
        <f t="shared" si="578"/>
        <v/>
      </c>
      <c r="M1712" s="227" t="str">
        <f t="shared" si="579"/>
        <v/>
      </c>
    </row>
    <row r="1713" spans="1:13" outlineLevel="1" x14ac:dyDescent="0.25">
      <c r="A1713" s="141" t="str">
        <f t="shared" si="565"/>
        <v xml:space="preserve">Registrations; </v>
      </c>
      <c r="B1713" s="256" t="s">
        <v>446</v>
      </c>
      <c r="E1713" s="197" t="s">
        <v>145</v>
      </c>
      <c r="F1713" s="197" t="s">
        <v>118</v>
      </c>
      <c r="G1713" s="227" t="str">
        <f t="shared" si="573"/>
        <v>string</v>
      </c>
      <c r="H1713" s="227" t="str">
        <f t="shared" si="574"/>
        <v/>
      </c>
      <c r="I1713" s="227">
        <f t="shared" si="575"/>
        <v>40</v>
      </c>
      <c r="J1713" s="227" t="str">
        <f t="shared" si="576"/>
        <v/>
      </c>
      <c r="K1713" s="227" t="str">
        <f t="shared" si="577"/>
        <v/>
      </c>
      <c r="L1713" s="227" t="str">
        <f t="shared" si="578"/>
        <v/>
      </c>
      <c r="M1713" s="227" t="str">
        <f t="shared" si="579"/>
        <v/>
      </c>
    </row>
    <row r="1714" spans="1:13" outlineLevel="1" x14ac:dyDescent="0.25">
      <c r="A1714" s="141" t="str">
        <f t="shared" si="565"/>
        <v xml:space="preserve">Registrations; </v>
      </c>
      <c r="B1714" s="256" t="s">
        <v>446</v>
      </c>
      <c r="E1714" s="197" t="s">
        <v>146</v>
      </c>
      <c r="F1714" s="197" t="s">
        <v>118</v>
      </c>
      <c r="G1714" s="227" t="str">
        <f t="shared" si="573"/>
        <v>string</v>
      </c>
      <c r="H1714" s="227" t="str">
        <f t="shared" si="574"/>
        <v/>
      </c>
      <c r="I1714" s="227">
        <f t="shared" si="575"/>
        <v>3</v>
      </c>
      <c r="J1714" s="227" t="str">
        <f t="shared" si="576"/>
        <v/>
      </c>
      <c r="K1714" s="227" t="str">
        <f t="shared" si="577"/>
        <v/>
      </c>
      <c r="L1714" s="227" t="str">
        <f t="shared" si="578"/>
        <v/>
      </c>
      <c r="M1714" s="227" t="str">
        <f t="shared" si="579"/>
        <v/>
      </c>
    </row>
    <row r="1715" spans="1:13" outlineLevel="1" x14ac:dyDescent="0.25">
      <c r="A1715" s="141" t="str">
        <f t="shared" si="565"/>
        <v xml:space="preserve">Registrations; </v>
      </c>
      <c r="B1715" s="256" t="s">
        <v>446</v>
      </c>
      <c r="E1715" s="197" t="s">
        <v>147</v>
      </c>
      <c r="F1715" s="197" t="s">
        <v>118</v>
      </c>
      <c r="G1715" s="227" t="str">
        <f t="shared" si="573"/>
        <v>string</v>
      </c>
      <c r="H1715" s="227" t="str">
        <f t="shared" si="574"/>
        <v/>
      </c>
      <c r="I1715" s="227">
        <f t="shared" si="575"/>
        <v>3</v>
      </c>
      <c r="J1715" s="227" t="str">
        <f t="shared" si="576"/>
        <v/>
      </c>
      <c r="K1715" s="227" t="str">
        <f t="shared" si="577"/>
        <v/>
      </c>
      <c r="L1715" s="227" t="str">
        <f t="shared" si="578"/>
        <v/>
      </c>
      <c r="M1715" s="227" t="str">
        <f t="shared" si="579"/>
        <v/>
      </c>
    </row>
    <row r="1716" spans="1:13" outlineLevel="1" x14ac:dyDescent="0.25">
      <c r="A1716" s="141" t="str">
        <f t="shared" si="565"/>
        <v xml:space="preserve">Registrations; </v>
      </c>
      <c r="B1716" s="256" t="s">
        <v>446</v>
      </c>
      <c r="C1716" s="141" t="s">
        <v>148</v>
      </c>
      <c r="D1716" s="227" t="s">
        <v>102</v>
      </c>
      <c r="E1716" s="197" t="s">
        <v>149</v>
      </c>
      <c r="F1716" s="197" t="s">
        <v>118</v>
      </c>
      <c r="G1716" s="227" t="str">
        <f t="shared" si="573"/>
        <v>string</v>
      </c>
      <c r="H1716" s="227" t="str">
        <f t="shared" si="574"/>
        <v/>
      </c>
      <c r="I1716" s="227">
        <f t="shared" si="575"/>
        <v>4</v>
      </c>
      <c r="J1716" s="227" t="str">
        <f t="shared" si="576"/>
        <v/>
      </c>
      <c r="K1716" s="227" t="str">
        <f t="shared" si="577"/>
        <v/>
      </c>
      <c r="L1716" s="227" t="str">
        <f t="shared" si="578"/>
        <v/>
      </c>
      <c r="M1716" s="227" t="str">
        <f t="shared" si="579"/>
        <v>Yes</v>
      </c>
    </row>
    <row r="1717" spans="1:13" outlineLevel="1" x14ac:dyDescent="0.25">
      <c r="A1717" s="141" t="str">
        <f t="shared" si="565"/>
        <v xml:space="preserve">Registrations; </v>
      </c>
      <c r="B1717" s="256" t="s">
        <v>446</v>
      </c>
      <c r="E1717" s="197" t="s">
        <v>150</v>
      </c>
      <c r="F1717" s="197" t="s">
        <v>118</v>
      </c>
      <c r="G1717" s="227" t="str">
        <f t="shared" si="573"/>
        <v>string</v>
      </c>
      <c r="H1717" s="227" t="str">
        <f t="shared" si="574"/>
        <v/>
      </c>
      <c r="I1717" s="227">
        <f t="shared" si="575"/>
        <v>40</v>
      </c>
      <c r="J1717" s="227" t="str">
        <f t="shared" si="576"/>
        <v/>
      </c>
      <c r="K1717" s="227" t="str">
        <f t="shared" si="577"/>
        <v/>
      </c>
      <c r="L1717" s="227" t="str">
        <f t="shared" si="578"/>
        <v/>
      </c>
      <c r="M1717" s="227" t="str">
        <f t="shared" si="579"/>
        <v/>
      </c>
    </row>
    <row r="1718" spans="1:13" outlineLevel="1" x14ac:dyDescent="0.25">
      <c r="A1718" s="141" t="str">
        <f t="shared" si="565"/>
        <v xml:space="preserve">Registrations; </v>
      </c>
      <c r="B1718" s="256" t="s">
        <v>446</v>
      </c>
      <c r="E1718" s="197" t="s">
        <v>151</v>
      </c>
      <c r="F1718" s="197" t="s">
        <v>118</v>
      </c>
      <c r="G1718" s="227" t="str">
        <f t="shared" si="573"/>
        <v>string</v>
      </c>
      <c r="H1718" s="227" t="str">
        <f t="shared" si="574"/>
        <v/>
      </c>
      <c r="I1718" s="227">
        <f t="shared" si="575"/>
        <v>40</v>
      </c>
      <c r="J1718" s="227" t="str">
        <f t="shared" si="576"/>
        <v/>
      </c>
      <c r="K1718" s="227" t="str">
        <f t="shared" si="577"/>
        <v/>
      </c>
      <c r="L1718" s="227" t="str">
        <f t="shared" si="578"/>
        <v/>
      </c>
      <c r="M1718" s="227" t="str">
        <f t="shared" si="579"/>
        <v/>
      </c>
    </row>
    <row r="1719" spans="1:13" outlineLevel="1" x14ac:dyDescent="0.25">
      <c r="A1719" s="141" t="str">
        <f t="shared" si="565"/>
        <v xml:space="preserve">Registrations; </v>
      </c>
      <c r="B1719" s="256" t="s">
        <v>446</v>
      </c>
      <c r="E1719" s="197" t="s">
        <v>152</v>
      </c>
      <c r="F1719" s="197" t="s">
        <v>118</v>
      </c>
      <c r="G1719" s="227" t="str">
        <f t="shared" si="573"/>
        <v>string</v>
      </c>
      <c r="H1719" s="227" t="str">
        <f t="shared" si="574"/>
        <v/>
      </c>
      <c r="I1719" s="227">
        <f t="shared" si="575"/>
        <v>40</v>
      </c>
      <c r="J1719" s="227" t="str">
        <f t="shared" si="576"/>
        <v/>
      </c>
      <c r="K1719" s="227" t="str">
        <f t="shared" si="577"/>
        <v/>
      </c>
      <c r="L1719" s="227" t="str">
        <f t="shared" si="578"/>
        <v/>
      </c>
      <c r="M1719" s="227" t="str">
        <f t="shared" si="579"/>
        <v/>
      </c>
    </row>
    <row r="1720" spans="1:13" outlineLevel="1" x14ac:dyDescent="0.25">
      <c r="A1720" s="141" t="str">
        <f t="shared" si="565"/>
        <v xml:space="preserve">Registrations; </v>
      </c>
      <c r="B1720" s="256" t="s">
        <v>446</v>
      </c>
      <c r="E1720" s="197" t="s">
        <v>153</v>
      </c>
      <c r="F1720" s="197" t="s">
        <v>118</v>
      </c>
      <c r="G1720" s="227" t="str">
        <f t="shared" si="573"/>
        <v>string</v>
      </c>
      <c r="H1720" s="227" t="str">
        <f t="shared" si="574"/>
        <v/>
      </c>
      <c r="I1720" s="227">
        <f t="shared" si="575"/>
        <v>40</v>
      </c>
      <c r="J1720" s="227" t="str">
        <f t="shared" si="576"/>
        <v/>
      </c>
      <c r="K1720" s="227" t="str">
        <f t="shared" si="577"/>
        <v/>
      </c>
      <c r="L1720" s="227" t="str">
        <f t="shared" si="578"/>
        <v/>
      </c>
      <c r="M1720" s="227" t="str">
        <f t="shared" si="579"/>
        <v/>
      </c>
    </row>
    <row r="1721" spans="1:13" outlineLevel="1" x14ac:dyDescent="0.25">
      <c r="A1721" s="141" t="str">
        <f t="shared" si="565"/>
        <v xml:space="preserve">Registrations; </v>
      </c>
      <c r="B1721" s="256" t="s">
        <v>446</v>
      </c>
      <c r="E1721" s="197" t="s">
        <v>154</v>
      </c>
      <c r="F1721" s="197" t="s">
        <v>118</v>
      </c>
      <c r="G1721" s="227" t="str">
        <f t="shared" si="573"/>
        <v>string</v>
      </c>
      <c r="H1721" s="227" t="str">
        <f t="shared" si="574"/>
        <v/>
      </c>
      <c r="I1721" s="227">
        <f t="shared" si="575"/>
        <v>30</v>
      </c>
      <c r="J1721" s="227" t="str">
        <f t="shared" si="576"/>
        <v/>
      </c>
      <c r="K1721" s="227" t="str">
        <f t="shared" si="577"/>
        <v/>
      </c>
      <c r="L1721" s="227" t="str">
        <f t="shared" si="578"/>
        <v/>
      </c>
      <c r="M1721" s="227" t="str">
        <f t="shared" si="579"/>
        <v>Yes</v>
      </c>
    </row>
    <row r="1722" spans="1:13" outlineLevel="1" x14ac:dyDescent="0.25">
      <c r="A1722" s="141" t="str">
        <f t="shared" si="565"/>
        <v xml:space="preserve">Registrations; </v>
      </c>
      <c r="B1722" s="256" t="s">
        <v>446</v>
      </c>
      <c r="E1722" s="197" t="s">
        <v>155</v>
      </c>
      <c r="F1722" s="197" t="s">
        <v>118</v>
      </c>
      <c r="G1722" s="227" t="str">
        <f t="shared" si="573"/>
        <v>string</v>
      </c>
      <c r="H1722" s="227" t="str">
        <f t="shared" si="574"/>
        <v/>
      </c>
      <c r="I1722" s="227">
        <f t="shared" si="575"/>
        <v>40</v>
      </c>
      <c r="J1722" s="227" t="str">
        <f t="shared" si="576"/>
        <v/>
      </c>
      <c r="K1722" s="227" t="str">
        <f t="shared" si="577"/>
        <v/>
      </c>
      <c r="L1722" s="227" t="str">
        <f t="shared" si="578"/>
        <v/>
      </c>
      <c r="M1722" s="227" t="str">
        <f t="shared" si="579"/>
        <v/>
      </c>
    </row>
    <row r="1723" spans="1:13" outlineLevel="1" x14ac:dyDescent="0.25">
      <c r="A1723" s="141" t="str">
        <f t="shared" si="565"/>
        <v xml:space="preserve">Registrations; </v>
      </c>
      <c r="B1723" s="256" t="s">
        <v>446</v>
      </c>
      <c r="C1723" s="141" t="s">
        <v>161</v>
      </c>
      <c r="D1723" s="227" t="s">
        <v>118</v>
      </c>
      <c r="E1723" s="227" t="s">
        <v>162</v>
      </c>
      <c r="F1723" s="227" t="s">
        <v>118</v>
      </c>
      <c r="G1723" s="227" t="str">
        <f t="shared" si="573"/>
        <v>string</v>
      </c>
      <c r="H1723" s="227" t="str">
        <f t="shared" si="574"/>
        <v/>
      </c>
      <c r="I1723" s="227">
        <f t="shared" si="575"/>
        <v>70</v>
      </c>
      <c r="J1723" s="227" t="str">
        <f t="shared" si="576"/>
        <v/>
      </c>
      <c r="K1723" s="227" t="str">
        <f t="shared" si="577"/>
        <v/>
      </c>
      <c r="L1723" s="227" t="str">
        <f t="shared" si="578"/>
        <v/>
      </c>
      <c r="M1723" s="227" t="str">
        <f t="shared" si="579"/>
        <v/>
      </c>
    </row>
    <row r="1724" spans="1:13" outlineLevel="1" x14ac:dyDescent="0.25">
      <c r="A1724" s="141" t="str">
        <f t="shared" si="565"/>
        <v xml:space="preserve">Registrations; </v>
      </c>
      <c r="B1724" s="256" t="s">
        <v>446</v>
      </c>
      <c r="C1724" s="258" t="s">
        <v>163</v>
      </c>
      <c r="D1724" s="227" t="s">
        <v>118</v>
      </c>
      <c r="E1724" s="227" t="s">
        <v>164</v>
      </c>
      <c r="F1724" s="227" t="s">
        <v>118</v>
      </c>
      <c r="G1724" s="227" t="str">
        <f t="shared" si="573"/>
        <v>string</v>
      </c>
      <c r="H1724" s="227" t="str">
        <f t="shared" si="574"/>
        <v/>
      </c>
      <c r="I1724" s="227">
        <f t="shared" si="575"/>
        <v>20</v>
      </c>
      <c r="J1724" s="227" t="str">
        <f t="shared" si="576"/>
        <v/>
      </c>
      <c r="K1724" s="227" t="str">
        <f t="shared" si="577"/>
        <v/>
      </c>
      <c r="L1724" s="227" t="str">
        <f t="shared" si="578"/>
        <v/>
      </c>
      <c r="M1724" s="227" t="str">
        <f t="shared" si="579"/>
        <v/>
      </c>
    </row>
    <row r="1725" spans="1:13" outlineLevel="1" x14ac:dyDescent="0.25">
      <c r="A1725" s="141" t="str">
        <f t="shared" si="565"/>
        <v xml:space="preserve">Registrations; </v>
      </c>
      <c r="B1725" s="256" t="s">
        <v>446</v>
      </c>
      <c r="C1725" s="258"/>
      <c r="E1725" s="227" t="s">
        <v>165</v>
      </c>
      <c r="F1725" s="227" t="s">
        <v>118</v>
      </c>
      <c r="G1725" s="227" t="str">
        <f t="shared" si="573"/>
        <v>string</v>
      </c>
      <c r="H1725" s="227" t="str">
        <f t="shared" si="574"/>
        <v/>
      </c>
      <c r="I1725" s="227">
        <f t="shared" si="575"/>
        <v>10</v>
      </c>
      <c r="J1725" s="227" t="str">
        <f t="shared" si="576"/>
        <v/>
      </c>
      <c r="K1725" s="227" t="str">
        <f t="shared" si="577"/>
        <v/>
      </c>
      <c r="L1725" s="227" t="str">
        <f t="shared" si="578"/>
        <v/>
      </c>
      <c r="M1725" s="227" t="str">
        <f t="shared" si="579"/>
        <v/>
      </c>
    </row>
    <row r="1726" spans="1:13" outlineLevel="1" x14ac:dyDescent="0.25">
      <c r="A1726" s="141" t="str">
        <f t="shared" si="565"/>
        <v xml:space="preserve">Registrations; </v>
      </c>
      <c r="B1726" s="256" t="s">
        <v>446</v>
      </c>
      <c r="C1726" s="258" t="s">
        <v>166</v>
      </c>
      <c r="D1726" s="227" t="s">
        <v>118</v>
      </c>
      <c r="E1726" s="227" t="s">
        <v>164</v>
      </c>
      <c r="F1726" s="227" t="s">
        <v>118</v>
      </c>
      <c r="G1726" s="227" t="str">
        <f t="shared" si="573"/>
        <v>string</v>
      </c>
      <c r="H1726" s="227" t="str">
        <f t="shared" si="574"/>
        <v/>
      </c>
      <c r="I1726" s="227">
        <f t="shared" si="575"/>
        <v>20</v>
      </c>
      <c r="J1726" s="227" t="str">
        <f t="shared" si="576"/>
        <v/>
      </c>
      <c r="K1726" s="227" t="str">
        <f t="shared" si="577"/>
        <v/>
      </c>
      <c r="L1726" s="227" t="str">
        <f t="shared" si="578"/>
        <v/>
      </c>
      <c r="M1726" s="227" t="str">
        <f t="shared" si="579"/>
        <v/>
      </c>
    </row>
    <row r="1727" spans="1:13" outlineLevel="1" x14ac:dyDescent="0.25">
      <c r="A1727" s="141" t="str">
        <f t="shared" si="565"/>
        <v xml:space="preserve">Registrations; </v>
      </c>
      <c r="B1727" s="256" t="s">
        <v>446</v>
      </c>
      <c r="C1727" s="258"/>
      <c r="E1727" s="227" t="s">
        <v>165</v>
      </c>
      <c r="F1727" s="227" t="s">
        <v>118</v>
      </c>
      <c r="G1727" s="227" t="str">
        <f t="shared" si="573"/>
        <v>string</v>
      </c>
      <c r="H1727" s="227" t="str">
        <f t="shared" si="574"/>
        <v/>
      </c>
      <c r="I1727" s="227">
        <f t="shared" si="575"/>
        <v>10</v>
      </c>
      <c r="J1727" s="227" t="str">
        <f t="shared" si="576"/>
        <v/>
      </c>
      <c r="K1727" s="227" t="str">
        <f t="shared" si="577"/>
        <v/>
      </c>
      <c r="L1727" s="227" t="str">
        <f t="shared" si="578"/>
        <v/>
      </c>
      <c r="M1727" s="227" t="str">
        <f t="shared" si="579"/>
        <v/>
      </c>
    </row>
    <row r="1728" spans="1:13" outlineLevel="1" x14ac:dyDescent="0.25">
      <c r="A1728" s="141" t="str">
        <f t="shared" si="565"/>
        <v xml:space="preserve">Registrations; </v>
      </c>
      <c r="B1728" s="256" t="s">
        <v>446</v>
      </c>
      <c r="C1728" s="258" t="s">
        <v>167</v>
      </c>
      <c r="D1728" s="227" t="s">
        <v>118</v>
      </c>
      <c r="E1728" s="227" t="s">
        <v>164</v>
      </c>
      <c r="F1728" s="227" t="s">
        <v>118</v>
      </c>
      <c r="G1728" s="227" t="str">
        <f t="shared" si="573"/>
        <v>string</v>
      </c>
      <c r="H1728" s="227" t="str">
        <f t="shared" si="574"/>
        <v/>
      </c>
      <c r="I1728" s="227">
        <f t="shared" si="575"/>
        <v>20</v>
      </c>
      <c r="J1728" s="227" t="str">
        <f t="shared" si="576"/>
        <v/>
      </c>
      <c r="K1728" s="227" t="str">
        <f t="shared" si="577"/>
        <v/>
      </c>
      <c r="L1728" s="227" t="str">
        <f t="shared" si="578"/>
        <v/>
      </c>
      <c r="M1728" s="227" t="str">
        <f t="shared" si="579"/>
        <v/>
      </c>
    </row>
    <row r="1729" spans="1:13" outlineLevel="1" x14ac:dyDescent="0.25">
      <c r="A1729" s="141" t="str">
        <f t="shared" si="565"/>
        <v xml:space="preserve">Registrations; </v>
      </c>
      <c r="B1729" s="256" t="s">
        <v>446</v>
      </c>
      <c r="E1729" s="227" t="s">
        <v>165</v>
      </c>
      <c r="F1729" s="227" t="s">
        <v>118</v>
      </c>
      <c r="G1729" s="227" t="str">
        <f t="shared" si="573"/>
        <v>string</v>
      </c>
      <c r="H1729" s="227" t="str">
        <f t="shared" si="574"/>
        <v/>
      </c>
      <c r="I1729" s="227">
        <f t="shared" si="575"/>
        <v>10</v>
      </c>
      <c r="J1729" s="227" t="str">
        <f t="shared" si="576"/>
        <v/>
      </c>
      <c r="K1729" s="227" t="str">
        <f t="shared" si="577"/>
        <v/>
      </c>
      <c r="L1729" s="227" t="str">
        <f t="shared" si="578"/>
        <v/>
      </c>
      <c r="M1729" s="227" t="str">
        <f t="shared" si="579"/>
        <v/>
      </c>
    </row>
    <row r="1730" spans="1:13" outlineLevel="1" collapsed="1" x14ac:dyDescent="0.25">
      <c r="A1730" s="141" t="str">
        <f t="shared" si="565"/>
        <v xml:space="preserve">Registrations; </v>
      </c>
      <c r="B1730" s="256" t="s">
        <v>446</v>
      </c>
      <c r="C1730" s="141" t="s">
        <v>168</v>
      </c>
      <c r="D1730" s="227" t="s">
        <v>118</v>
      </c>
    </row>
    <row r="1731" spans="1:13" outlineLevel="1" x14ac:dyDescent="0.25">
      <c r="A1731" s="141" t="str">
        <f t="shared" si="565"/>
        <v xml:space="preserve">Registrations; </v>
      </c>
      <c r="B1731" s="256" t="s">
        <v>446</v>
      </c>
      <c r="C1731" s="258" t="s">
        <v>169</v>
      </c>
      <c r="D1731" s="227" t="s">
        <v>118</v>
      </c>
      <c r="E1731" s="227" t="s">
        <v>170</v>
      </c>
      <c r="F1731" s="227" t="s">
        <v>118</v>
      </c>
      <c r="G1731" s="227" t="str">
        <f t="shared" ref="G1731:G1743" si="580">VLOOKUP(E1731,DI_schema,2,FALSE)</f>
        <v>string</v>
      </c>
      <c r="H1731" s="227" t="str">
        <f t="shared" ref="H1731:H1743" si="581">VLOOKUP($E1731,DI_schema,3,FALSE)</f>
        <v/>
      </c>
      <c r="I1731" s="227">
        <f t="shared" ref="I1731:I1743" si="582">VLOOKUP($E1731,DI_schema,4,FALSE)</f>
        <v>40</v>
      </c>
      <c r="J1731" s="227" t="str">
        <f t="shared" ref="J1731:J1743" si="583">VLOOKUP($E1731,DI_schema,5,FALSE)</f>
        <v/>
      </c>
      <c r="K1731" s="227" t="str">
        <f t="shared" ref="K1731:K1743" si="584">VLOOKUP($E1731,DI_schema,6,FALSE)</f>
        <v/>
      </c>
      <c r="L1731" s="227" t="str">
        <f t="shared" ref="L1731:L1743" si="585">VLOOKUP($E1731,DI_schema,7,FALSE)</f>
        <v/>
      </c>
      <c r="M1731" s="227" t="str">
        <f t="shared" ref="M1731:M1743" si="586">IF(LEN(VLOOKUP($E1731,DI_schema,8,FALSE))&gt;0,"Yes","")</f>
        <v/>
      </c>
    </row>
    <row r="1732" spans="1:13" outlineLevel="1" x14ac:dyDescent="0.25">
      <c r="A1732" s="141" t="str">
        <f t="shared" si="565"/>
        <v xml:space="preserve">Registrations; </v>
      </c>
      <c r="B1732" s="256" t="s">
        <v>446</v>
      </c>
      <c r="C1732" s="258"/>
      <c r="E1732" s="227" t="s">
        <v>137</v>
      </c>
      <c r="F1732" s="227" t="s">
        <v>118</v>
      </c>
      <c r="G1732" s="227" t="str">
        <f t="shared" si="580"/>
        <v>string</v>
      </c>
      <c r="H1732" s="227" t="str">
        <f t="shared" si="581"/>
        <v/>
      </c>
      <c r="I1732" s="227">
        <f t="shared" si="582"/>
        <v>10</v>
      </c>
      <c r="J1732" s="227" t="str">
        <f t="shared" si="583"/>
        <v/>
      </c>
      <c r="K1732" s="227" t="str">
        <f t="shared" si="584"/>
        <v/>
      </c>
      <c r="L1732" s="227" t="str">
        <f t="shared" si="585"/>
        <v/>
      </c>
      <c r="M1732" s="227" t="str">
        <f t="shared" si="586"/>
        <v/>
      </c>
    </row>
    <row r="1733" spans="1:13" outlineLevel="1" x14ac:dyDescent="0.25">
      <c r="A1733" s="141" t="str">
        <f t="shared" si="565"/>
        <v xml:space="preserve">Registrations; </v>
      </c>
      <c r="B1733" s="256" t="s">
        <v>446</v>
      </c>
      <c r="C1733" s="258"/>
      <c r="E1733" s="227" t="s">
        <v>138</v>
      </c>
      <c r="F1733" s="227" t="s">
        <v>118</v>
      </c>
      <c r="G1733" s="227" t="str">
        <f t="shared" si="580"/>
        <v>string</v>
      </c>
      <c r="H1733" s="227" t="str">
        <f t="shared" si="581"/>
        <v/>
      </c>
      <c r="I1733" s="227">
        <f t="shared" si="582"/>
        <v>40</v>
      </c>
      <c r="J1733" s="227" t="str">
        <f t="shared" si="583"/>
        <v/>
      </c>
      <c r="K1733" s="227" t="str">
        <f t="shared" si="584"/>
        <v/>
      </c>
      <c r="L1733" s="227" t="str">
        <f t="shared" si="585"/>
        <v/>
      </c>
      <c r="M1733" s="227" t="str">
        <f t="shared" si="586"/>
        <v/>
      </c>
    </row>
    <row r="1734" spans="1:13" outlineLevel="1" x14ac:dyDescent="0.25">
      <c r="A1734" s="141" t="str">
        <f t="shared" si="565"/>
        <v xml:space="preserve">Registrations; </v>
      </c>
      <c r="B1734" s="256" t="s">
        <v>446</v>
      </c>
      <c r="C1734" s="258"/>
      <c r="E1734" s="227" t="s">
        <v>139</v>
      </c>
      <c r="F1734" s="227" t="s">
        <v>118</v>
      </c>
      <c r="G1734" s="227" t="str">
        <f t="shared" si="580"/>
        <v>string</v>
      </c>
      <c r="H1734" s="227" t="str">
        <f t="shared" si="581"/>
        <v/>
      </c>
      <c r="I1734" s="227">
        <f t="shared" si="582"/>
        <v>40</v>
      </c>
      <c r="J1734" s="227" t="str">
        <f t="shared" si="583"/>
        <v/>
      </c>
      <c r="K1734" s="227" t="str">
        <f t="shared" si="584"/>
        <v/>
      </c>
      <c r="L1734" s="227" t="str">
        <f t="shared" si="585"/>
        <v/>
      </c>
      <c r="M1734" s="227" t="str">
        <f t="shared" si="586"/>
        <v/>
      </c>
    </row>
    <row r="1735" spans="1:13" outlineLevel="1" x14ac:dyDescent="0.25">
      <c r="A1735" s="141" t="str">
        <f t="shared" si="565"/>
        <v xml:space="preserve">Registrations; </v>
      </c>
      <c r="B1735" s="256" t="s">
        <v>446</v>
      </c>
      <c r="C1735" s="258"/>
      <c r="E1735" s="227" t="s">
        <v>140</v>
      </c>
      <c r="F1735" s="227" t="s">
        <v>118</v>
      </c>
      <c r="G1735" s="227" t="str">
        <f t="shared" si="580"/>
        <v>string</v>
      </c>
      <c r="H1735" s="227" t="str">
        <f t="shared" si="581"/>
        <v/>
      </c>
      <c r="I1735" s="227">
        <f t="shared" si="582"/>
        <v>10</v>
      </c>
      <c r="J1735" s="227" t="str">
        <f t="shared" si="583"/>
        <v/>
      </c>
      <c r="K1735" s="227" t="str">
        <f t="shared" si="584"/>
        <v/>
      </c>
      <c r="L1735" s="227" t="str">
        <f t="shared" si="585"/>
        <v/>
      </c>
      <c r="M1735" s="227" t="str">
        <f t="shared" si="586"/>
        <v>Yes</v>
      </c>
    </row>
    <row r="1736" spans="1:13" outlineLevel="1" x14ac:dyDescent="0.25">
      <c r="A1736" s="141" t="str">
        <f t="shared" si="565"/>
        <v xml:space="preserve">Registrations; </v>
      </c>
      <c r="B1736" s="256" t="s">
        <v>446</v>
      </c>
      <c r="C1736" s="258"/>
      <c r="E1736" s="227" t="s">
        <v>141</v>
      </c>
      <c r="F1736" s="227" t="s">
        <v>102</v>
      </c>
      <c r="G1736" s="227" t="str">
        <f t="shared" si="580"/>
        <v>string</v>
      </c>
      <c r="H1736" s="227" t="str">
        <f t="shared" si="581"/>
        <v/>
      </c>
      <c r="I1736" s="227">
        <f t="shared" si="582"/>
        <v>60</v>
      </c>
      <c r="J1736" s="227" t="str">
        <f t="shared" si="583"/>
        <v/>
      </c>
      <c r="K1736" s="227" t="str">
        <f t="shared" si="584"/>
        <v/>
      </c>
      <c r="L1736" s="227" t="str">
        <f t="shared" si="585"/>
        <v/>
      </c>
      <c r="M1736" s="227" t="str">
        <f t="shared" si="586"/>
        <v>Yes</v>
      </c>
    </row>
    <row r="1737" spans="1:13" outlineLevel="1" x14ac:dyDescent="0.25">
      <c r="A1737" s="141" t="str">
        <f t="shared" si="565"/>
        <v xml:space="preserve">Registrations; </v>
      </c>
      <c r="B1737" s="256" t="s">
        <v>446</v>
      </c>
      <c r="C1737" s="258"/>
      <c r="E1737" s="227" t="s">
        <v>142</v>
      </c>
      <c r="F1737" s="227" t="s">
        <v>118</v>
      </c>
      <c r="G1737" s="227" t="str">
        <f t="shared" si="580"/>
        <v>string</v>
      </c>
      <c r="H1737" s="227" t="str">
        <f t="shared" si="581"/>
        <v/>
      </c>
      <c r="I1737" s="227">
        <f t="shared" si="582"/>
        <v>40</v>
      </c>
      <c r="J1737" s="227" t="str">
        <f t="shared" si="583"/>
        <v/>
      </c>
      <c r="K1737" s="227" t="str">
        <f t="shared" si="584"/>
        <v/>
      </c>
      <c r="L1737" s="227" t="str">
        <f t="shared" si="585"/>
        <v/>
      </c>
      <c r="M1737" s="227" t="str">
        <f t="shared" si="586"/>
        <v/>
      </c>
    </row>
    <row r="1738" spans="1:13" outlineLevel="1" x14ac:dyDescent="0.25">
      <c r="A1738" s="141"/>
      <c r="B1738" s="256" t="s">
        <v>446</v>
      </c>
      <c r="C1738" s="258"/>
      <c r="E1738" s="227" t="s">
        <v>143</v>
      </c>
      <c r="F1738" s="227" t="s">
        <v>118</v>
      </c>
      <c r="G1738" s="227" t="str">
        <f t="shared" si="580"/>
        <v>string</v>
      </c>
      <c r="H1738" s="227" t="str">
        <f t="shared" si="581"/>
        <v/>
      </c>
      <c r="I1738" s="227">
        <f t="shared" si="582"/>
        <v>40</v>
      </c>
      <c r="J1738" s="227" t="str">
        <f t="shared" si="583"/>
        <v/>
      </c>
      <c r="K1738" s="227" t="str">
        <f t="shared" si="584"/>
        <v/>
      </c>
      <c r="L1738" s="227" t="str">
        <f t="shared" si="585"/>
        <v/>
      </c>
      <c r="M1738" s="227" t="str">
        <f t="shared" si="586"/>
        <v/>
      </c>
    </row>
    <row r="1739" spans="1:13" outlineLevel="1" x14ac:dyDescent="0.25">
      <c r="A1739" s="141" t="str">
        <f t="shared" ref="A1739:A1794" si="587">IF(B1747="","",VLOOKUP(B1747,mapping_result,2,FALSE))</f>
        <v xml:space="preserve">Registrations; </v>
      </c>
      <c r="B1739" s="256" t="s">
        <v>446</v>
      </c>
      <c r="C1739" s="258"/>
      <c r="E1739" s="227" t="s">
        <v>144</v>
      </c>
      <c r="F1739" s="227" t="s">
        <v>118</v>
      </c>
      <c r="G1739" s="227" t="str">
        <f t="shared" si="580"/>
        <v>string</v>
      </c>
      <c r="H1739" s="227" t="str">
        <f t="shared" si="581"/>
        <v/>
      </c>
      <c r="I1739" s="227">
        <f t="shared" si="582"/>
        <v>10</v>
      </c>
      <c r="J1739" s="227" t="str">
        <f t="shared" si="583"/>
        <v/>
      </c>
      <c r="K1739" s="227" t="str">
        <f t="shared" si="584"/>
        <v/>
      </c>
      <c r="L1739" s="227" t="str">
        <f t="shared" si="585"/>
        <v/>
      </c>
      <c r="M1739" s="227" t="str">
        <f t="shared" si="586"/>
        <v/>
      </c>
    </row>
    <row r="1740" spans="1:13" outlineLevel="1" x14ac:dyDescent="0.25">
      <c r="A1740" s="141" t="str">
        <f t="shared" si="587"/>
        <v xml:space="preserve">Registrations; </v>
      </c>
      <c r="B1740" s="256" t="s">
        <v>446</v>
      </c>
      <c r="C1740" s="258"/>
      <c r="E1740" s="227" t="s">
        <v>145</v>
      </c>
      <c r="F1740" s="227" t="s">
        <v>118</v>
      </c>
      <c r="G1740" s="227" t="str">
        <f t="shared" si="580"/>
        <v>string</v>
      </c>
      <c r="H1740" s="227" t="str">
        <f t="shared" si="581"/>
        <v/>
      </c>
      <c r="I1740" s="227">
        <f t="shared" si="582"/>
        <v>40</v>
      </c>
      <c r="J1740" s="227" t="str">
        <f t="shared" si="583"/>
        <v/>
      </c>
      <c r="K1740" s="227" t="str">
        <f t="shared" si="584"/>
        <v/>
      </c>
      <c r="L1740" s="227" t="str">
        <f t="shared" si="585"/>
        <v/>
      </c>
      <c r="M1740" s="227" t="str">
        <f t="shared" si="586"/>
        <v/>
      </c>
    </row>
    <row r="1741" spans="1:13" outlineLevel="1" x14ac:dyDescent="0.25">
      <c r="A1741" s="141" t="str">
        <f t="shared" si="587"/>
        <v xml:space="preserve">Registrations; </v>
      </c>
      <c r="B1741" s="256" t="s">
        <v>446</v>
      </c>
      <c r="C1741" s="258"/>
      <c r="E1741" s="197" t="s">
        <v>146</v>
      </c>
      <c r="F1741" s="197" t="s">
        <v>118</v>
      </c>
      <c r="G1741" s="227" t="str">
        <f t="shared" si="580"/>
        <v>string</v>
      </c>
      <c r="H1741" s="227" t="str">
        <f t="shared" si="581"/>
        <v/>
      </c>
      <c r="I1741" s="227">
        <f t="shared" si="582"/>
        <v>3</v>
      </c>
      <c r="J1741" s="227" t="str">
        <f t="shared" si="583"/>
        <v/>
      </c>
      <c r="K1741" s="227" t="str">
        <f t="shared" si="584"/>
        <v/>
      </c>
      <c r="L1741" s="227" t="str">
        <f t="shared" si="585"/>
        <v/>
      </c>
      <c r="M1741" s="227" t="str">
        <f t="shared" si="586"/>
        <v/>
      </c>
    </row>
    <row r="1742" spans="1:13" outlineLevel="1" x14ac:dyDescent="0.25">
      <c r="A1742" s="141" t="str">
        <f t="shared" si="587"/>
        <v xml:space="preserve">Registrations; </v>
      </c>
      <c r="B1742" s="256" t="s">
        <v>446</v>
      </c>
      <c r="C1742" s="258"/>
      <c r="E1742" s="227" t="s">
        <v>171</v>
      </c>
      <c r="F1742" s="227" t="s">
        <v>118</v>
      </c>
      <c r="G1742" s="227" t="str">
        <f t="shared" si="580"/>
        <v>string</v>
      </c>
      <c r="H1742" s="227" t="str">
        <f t="shared" si="581"/>
        <v/>
      </c>
      <c r="I1742" s="227">
        <f t="shared" si="582"/>
        <v>40</v>
      </c>
      <c r="J1742" s="227" t="str">
        <f t="shared" si="583"/>
        <v/>
      </c>
      <c r="K1742" s="227" t="str">
        <f t="shared" si="584"/>
        <v/>
      </c>
      <c r="L1742" s="227" t="str">
        <f t="shared" si="585"/>
        <v/>
      </c>
      <c r="M1742" s="227" t="str">
        <f t="shared" si="586"/>
        <v/>
      </c>
    </row>
    <row r="1743" spans="1:13" outlineLevel="1" x14ac:dyDescent="0.25">
      <c r="A1743" s="141" t="str">
        <f t="shared" si="587"/>
        <v xml:space="preserve">Registrations; </v>
      </c>
      <c r="B1743" s="256" t="s">
        <v>446</v>
      </c>
      <c r="C1743" s="258"/>
      <c r="E1743" s="227" t="s">
        <v>147</v>
      </c>
      <c r="F1743" s="227" t="s">
        <v>118</v>
      </c>
      <c r="G1743" s="227" t="str">
        <f t="shared" si="580"/>
        <v>string</v>
      </c>
      <c r="H1743" s="227" t="str">
        <f t="shared" si="581"/>
        <v/>
      </c>
      <c r="I1743" s="227">
        <f t="shared" si="582"/>
        <v>3</v>
      </c>
      <c r="J1743" s="227" t="str">
        <f t="shared" si="583"/>
        <v/>
      </c>
      <c r="K1743" s="227" t="str">
        <f t="shared" si="584"/>
        <v/>
      </c>
      <c r="L1743" s="227" t="str">
        <f t="shared" si="585"/>
        <v/>
      </c>
      <c r="M1743" s="227" t="str">
        <f t="shared" si="586"/>
        <v/>
      </c>
    </row>
    <row r="1744" spans="1:13" outlineLevel="1" x14ac:dyDescent="0.25">
      <c r="A1744" s="141" t="str">
        <f t="shared" si="587"/>
        <v xml:space="preserve">Registrations; </v>
      </c>
      <c r="B1744" s="256" t="s">
        <v>446</v>
      </c>
      <c r="C1744" s="259" t="s">
        <v>172</v>
      </c>
    </row>
    <row r="1745" spans="1:13" outlineLevel="1" x14ac:dyDescent="0.25">
      <c r="A1745" s="141" t="str">
        <f t="shared" si="587"/>
        <v xml:space="preserve">Registrations; </v>
      </c>
      <c r="B1745" s="256" t="s">
        <v>446</v>
      </c>
      <c r="C1745" s="258" t="s">
        <v>173</v>
      </c>
      <c r="D1745" s="227" t="s">
        <v>118</v>
      </c>
      <c r="E1745" s="227" t="s">
        <v>174</v>
      </c>
      <c r="F1745" s="227" t="s">
        <v>102</v>
      </c>
      <c r="G1745" s="227" t="str">
        <f t="shared" ref="G1745:G1770" si="588">VLOOKUP(E1745,DI_schema,2,FALSE)</f>
        <v>string</v>
      </c>
      <c r="H1745" s="227" t="str">
        <f t="shared" ref="H1745:H1770" si="589">VLOOKUP($E1745,DI_schema,3,FALSE)</f>
        <v/>
      </c>
      <c r="I1745" s="227">
        <f t="shared" ref="I1745:I1770" si="590">VLOOKUP($E1745,DI_schema,4,FALSE)</f>
        <v>10</v>
      </c>
      <c r="J1745" s="227" t="str">
        <f t="shared" ref="J1745:J1770" si="591">VLOOKUP($E1745,DI_schema,5,FALSE)</f>
        <v/>
      </c>
      <c r="K1745" s="227" t="str">
        <f t="shared" ref="K1745:K1770" si="592">VLOOKUP($E1745,DI_schema,6,FALSE)</f>
        <v/>
      </c>
      <c r="L1745" s="227" t="str">
        <f t="shared" ref="L1745:L1770" si="593">VLOOKUP($E1745,DI_schema,7,FALSE)</f>
        <v/>
      </c>
      <c r="M1745" s="227" t="str">
        <f t="shared" ref="M1745:M1770" si="594">IF(LEN(VLOOKUP($E1745,DI_schema,8,FALSE))&gt;0,"Yes","")</f>
        <v/>
      </c>
    </row>
    <row r="1746" spans="1:13" outlineLevel="1" x14ac:dyDescent="0.25">
      <c r="A1746" s="141" t="str">
        <f t="shared" si="587"/>
        <v xml:space="preserve">Registrations; </v>
      </c>
      <c r="B1746" s="256" t="s">
        <v>446</v>
      </c>
      <c r="E1746" s="227" t="s">
        <v>144</v>
      </c>
      <c r="F1746" s="227" t="s">
        <v>118</v>
      </c>
      <c r="G1746" s="227" t="str">
        <f t="shared" si="588"/>
        <v>string</v>
      </c>
      <c r="H1746" s="227" t="str">
        <f t="shared" si="589"/>
        <v/>
      </c>
      <c r="I1746" s="227">
        <f t="shared" si="590"/>
        <v>10</v>
      </c>
      <c r="J1746" s="227" t="str">
        <f t="shared" si="591"/>
        <v/>
      </c>
      <c r="K1746" s="227" t="str">
        <f t="shared" si="592"/>
        <v/>
      </c>
      <c r="L1746" s="227" t="str">
        <f t="shared" si="593"/>
        <v/>
      </c>
      <c r="M1746" s="227" t="str">
        <f t="shared" si="594"/>
        <v/>
      </c>
    </row>
    <row r="1747" spans="1:13" outlineLevel="1" x14ac:dyDescent="0.25">
      <c r="A1747" s="141" t="str">
        <f t="shared" si="587"/>
        <v xml:space="preserve">Registrations; </v>
      </c>
      <c r="B1747" s="256" t="s">
        <v>446</v>
      </c>
      <c r="E1747" s="227" t="s">
        <v>145</v>
      </c>
      <c r="F1747" s="227" t="s">
        <v>118</v>
      </c>
      <c r="G1747" s="227" t="str">
        <f t="shared" si="588"/>
        <v>string</v>
      </c>
      <c r="H1747" s="227" t="str">
        <f t="shared" si="589"/>
        <v/>
      </c>
      <c r="I1747" s="227">
        <f t="shared" si="590"/>
        <v>40</v>
      </c>
      <c r="J1747" s="227" t="str">
        <f t="shared" si="591"/>
        <v/>
      </c>
      <c r="K1747" s="227" t="str">
        <f t="shared" si="592"/>
        <v/>
      </c>
      <c r="L1747" s="227" t="str">
        <f t="shared" si="593"/>
        <v/>
      </c>
      <c r="M1747" s="227" t="str">
        <f t="shared" si="594"/>
        <v/>
      </c>
    </row>
    <row r="1748" spans="1:13" outlineLevel="1" x14ac:dyDescent="0.25">
      <c r="A1748" s="141" t="str">
        <f t="shared" si="587"/>
        <v xml:space="preserve">Registrations; </v>
      </c>
      <c r="B1748" s="256" t="s">
        <v>446</v>
      </c>
      <c r="E1748" s="227" t="s">
        <v>147</v>
      </c>
      <c r="F1748" s="227" t="s">
        <v>118</v>
      </c>
      <c r="G1748" s="227" t="str">
        <f t="shared" si="588"/>
        <v>string</v>
      </c>
      <c r="H1748" s="227" t="str">
        <f t="shared" si="589"/>
        <v/>
      </c>
      <c r="I1748" s="227">
        <f t="shared" si="590"/>
        <v>3</v>
      </c>
      <c r="J1748" s="227" t="str">
        <f t="shared" si="591"/>
        <v/>
      </c>
      <c r="K1748" s="227" t="str">
        <f t="shared" si="592"/>
        <v/>
      </c>
      <c r="L1748" s="227" t="str">
        <f t="shared" si="593"/>
        <v/>
      </c>
      <c r="M1748" s="227" t="str">
        <f t="shared" si="594"/>
        <v/>
      </c>
    </row>
    <row r="1749" spans="1:13" outlineLevel="1" x14ac:dyDescent="0.25">
      <c r="A1749" s="141" t="str">
        <f t="shared" si="587"/>
        <v xml:space="preserve">Registrations; </v>
      </c>
      <c r="B1749" s="256" t="s">
        <v>446</v>
      </c>
      <c r="C1749" s="141" t="s">
        <v>175</v>
      </c>
      <c r="D1749" s="227" t="s">
        <v>118</v>
      </c>
      <c r="E1749" s="227" t="s">
        <v>176</v>
      </c>
      <c r="F1749" s="227" t="s">
        <v>118</v>
      </c>
      <c r="G1749" s="227" t="str">
        <f t="shared" si="588"/>
        <v>string</v>
      </c>
      <c r="H1749" s="227" t="str">
        <f t="shared" si="589"/>
        <v/>
      </c>
      <c r="I1749" s="227">
        <f t="shared" si="590"/>
        <v>40</v>
      </c>
      <c r="J1749" s="227" t="str">
        <f t="shared" si="591"/>
        <v/>
      </c>
      <c r="K1749" s="227" t="str">
        <f t="shared" si="592"/>
        <v/>
      </c>
      <c r="L1749" s="227" t="str">
        <f t="shared" si="593"/>
        <v/>
      </c>
      <c r="M1749" s="227" t="str">
        <f t="shared" si="594"/>
        <v/>
      </c>
    </row>
    <row r="1750" spans="1:13" outlineLevel="1" x14ac:dyDescent="0.25">
      <c r="A1750" s="141" t="str">
        <f t="shared" si="587"/>
        <v xml:space="preserve">Registrations; </v>
      </c>
      <c r="B1750" s="256" t="s">
        <v>446</v>
      </c>
      <c r="C1750" s="258" t="s">
        <v>214</v>
      </c>
      <c r="D1750" s="227" t="s">
        <v>118</v>
      </c>
      <c r="E1750" s="227" t="s">
        <v>162</v>
      </c>
      <c r="F1750" s="227" t="s">
        <v>118</v>
      </c>
      <c r="G1750" s="227" t="str">
        <f t="shared" si="588"/>
        <v>string</v>
      </c>
      <c r="H1750" s="227" t="str">
        <f t="shared" si="589"/>
        <v/>
      </c>
      <c r="I1750" s="227">
        <f t="shared" si="590"/>
        <v>70</v>
      </c>
      <c r="J1750" s="227" t="str">
        <f t="shared" si="591"/>
        <v/>
      </c>
      <c r="K1750" s="227" t="str">
        <f t="shared" si="592"/>
        <v/>
      </c>
      <c r="L1750" s="227" t="str">
        <f t="shared" si="593"/>
        <v/>
      </c>
      <c r="M1750" s="227" t="str">
        <f t="shared" si="594"/>
        <v/>
      </c>
    </row>
    <row r="1751" spans="1:13" outlineLevel="1" x14ac:dyDescent="0.25">
      <c r="A1751" s="141" t="str">
        <f t="shared" si="587"/>
        <v xml:space="preserve">Registrations; </v>
      </c>
      <c r="B1751" s="256" t="s">
        <v>446</v>
      </c>
      <c r="C1751" s="258" t="s">
        <v>215</v>
      </c>
      <c r="D1751" s="227" t="s">
        <v>118</v>
      </c>
      <c r="E1751" s="227" t="s">
        <v>164</v>
      </c>
      <c r="F1751" s="227" t="s">
        <v>118</v>
      </c>
      <c r="G1751" s="227" t="str">
        <f t="shared" si="588"/>
        <v>string</v>
      </c>
      <c r="H1751" s="227" t="str">
        <f t="shared" si="589"/>
        <v/>
      </c>
      <c r="I1751" s="227">
        <f t="shared" si="590"/>
        <v>20</v>
      </c>
      <c r="J1751" s="227" t="str">
        <f t="shared" si="591"/>
        <v/>
      </c>
      <c r="K1751" s="227" t="str">
        <f t="shared" si="592"/>
        <v/>
      </c>
      <c r="L1751" s="227" t="str">
        <f t="shared" si="593"/>
        <v/>
      </c>
      <c r="M1751" s="227" t="str">
        <f t="shared" si="594"/>
        <v/>
      </c>
    </row>
    <row r="1752" spans="1:13" outlineLevel="1" x14ac:dyDescent="0.25">
      <c r="A1752" s="141" t="str">
        <f t="shared" si="587"/>
        <v xml:space="preserve">Registrations; </v>
      </c>
      <c r="B1752" s="256" t="s">
        <v>446</v>
      </c>
      <c r="C1752" s="258"/>
      <c r="E1752" s="227" t="s">
        <v>165</v>
      </c>
      <c r="F1752" s="227" t="s">
        <v>118</v>
      </c>
      <c r="G1752" s="227" t="str">
        <f t="shared" si="588"/>
        <v>string</v>
      </c>
      <c r="H1752" s="227" t="str">
        <f t="shared" si="589"/>
        <v/>
      </c>
      <c r="I1752" s="227">
        <f t="shared" si="590"/>
        <v>10</v>
      </c>
      <c r="J1752" s="227" t="str">
        <f t="shared" si="591"/>
        <v/>
      </c>
      <c r="K1752" s="227" t="str">
        <f t="shared" si="592"/>
        <v/>
      </c>
      <c r="L1752" s="227" t="str">
        <f t="shared" si="593"/>
        <v/>
      </c>
      <c r="M1752" s="227" t="str">
        <f t="shared" si="594"/>
        <v/>
      </c>
    </row>
    <row r="1753" spans="1:13" outlineLevel="1" x14ac:dyDescent="0.25">
      <c r="A1753" s="141" t="str">
        <f t="shared" si="587"/>
        <v xml:space="preserve">Registrations; </v>
      </c>
      <c r="B1753" s="256" t="s">
        <v>446</v>
      </c>
      <c r="C1753" s="258"/>
      <c r="E1753" s="227" t="s">
        <v>164</v>
      </c>
      <c r="F1753" s="227" t="s">
        <v>118</v>
      </c>
      <c r="G1753" s="227" t="str">
        <f t="shared" si="588"/>
        <v>string</v>
      </c>
      <c r="H1753" s="227" t="str">
        <f t="shared" si="589"/>
        <v/>
      </c>
      <c r="I1753" s="227">
        <f t="shared" si="590"/>
        <v>20</v>
      </c>
      <c r="J1753" s="227" t="str">
        <f t="shared" si="591"/>
        <v/>
      </c>
      <c r="K1753" s="227" t="str">
        <f t="shared" si="592"/>
        <v/>
      </c>
      <c r="L1753" s="227" t="str">
        <f t="shared" si="593"/>
        <v/>
      </c>
      <c r="M1753" s="227" t="str">
        <f t="shared" si="594"/>
        <v/>
      </c>
    </row>
    <row r="1754" spans="1:13" outlineLevel="1" x14ac:dyDescent="0.25">
      <c r="A1754" s="141" t="str">
        <f t="shared" si="587"/>
        <v xml:space="preserve">Registrations; </v>
      </c>
      <c r="B1754" s="256" t="s">
        <v>446</v>
      </c>
      <c r="C1754" s="258"/>
      <c r="E1754" s="227" t="s">
        <v>165</v>
      </c>
      <c r="F1754" s="227" t="s">
        <v>118</v>
      </c>
      <c r="G1754" s="227" t="str">
        <f t="shared" si="588"/>
        <v>string</v>
      </c>
      <c r="H1754" s="227" t="str">
        <f t="shared" si="589"/>
        <v/>
      </c>
      <c r="I1754" s="227">
        <f t="shared" si="590"/>
        <v>10</v>
      </c>
      <c r="J1754" s="227" t="str">
        <f t="shared" si="591"/>
        <v/>
      </c>
      <c r="K1754" s="227" t="str">
        <f t="shared" si="592"/>
        <v/>
      </c>
      <c r="L1754" s="227" t="str">
        <f t="shared" si="593"/>
        <v/>
      </c>
      <c r="M1754" s="227" t="str">
        <f t="shared" si="594"/>
        <v/>
      </c>
    </row>
    <row r="1755" spans="1:13" outlineLevel="1" x14ac:dyDescent="0.25">
      <c r="A1755" s="141" t="str">
        <f t="shared" si="587"/>
        <v xml:space="preserve">Registrations; </v>
      </c>
      <c r="B1755" s="256" t="s">
        <v>446</v>
      </c>
      <c r="C1755" s="258"/>
      <c r="E1755" s="227" t="s">
        <v>164</v>
      </c>
      <c r="F1755" s="227" t="s">
        <v>118</v>
      </c>
      <c r="G1755" s="227" t="str">
        <f t="shared" si="588"/>
        <v>string</v>
      </c>
      <c r="H1755" s="227" t="str">
        <f t="shared" si="589"/>
        <v/>
      </c>
      <c r="I1755" s="227">
        <f t="shared" si="590"/>
        <v>20</v>
      </c>
      <c r="J1755" s="227" t="str">
        <f t="shared" si="591"/>
        <v/>
      </c>
      <c r="K1755" s="227" t="str">
        <f t="shared" si="592"/>
        <v/>
      </c>
      <c r="L1755" s="227" t="str">
        <f t="shared" si="593"/>
        <v/>
      </c>
      <c r="M1755" s="227" t="str">
        <f t="shared" si="594"/>
        <v/>
      </c>
    </row>
    <row r="1756" spans="1:13" outlineLevel="1" collapsed="1" x14ac:dyDescent="0.25">
      <c r="A1756" s="141" t="str">
        <f t="shared" si="587"/>
        <v xml:space="preserve">Registrations; </v>
      </c>
      <c r="B1756" s="256" t="s">
        <v>446</v>
      </c>
      <c r="C1756" s="258"/>
      <c r="E1756" s="227" t="s">
        <v>165</v>
      </c>
      <c r="F1756" s="227" t="s">
        <v>118</v>
      </c>
      <c r="G1756" s="227" t="str">
        <f t="shared" si="588"/>
        <v>string</v>
      </c>
      <c r="H1756" s="227" t="str">
        <f t="shared" si="589"/>
        <v/>
      </c>
      <c r="I1756" s="227">
        <f t="shared" si="590"/>
        <v>10</v>
      </c>
      <c r="J1756" s="227" t="str">
        <f t="shared" si="591"/>
        <v/>
      </c>
      <c r="K1756" s="227" t="str">
        <f t="shared" si="592"/>
        <v/>
      </c>
      <c r="L1756" s="227" t="str">
        <f t="shared" si="593"/>
        <v/>
      </c>
      <c r="M1756" s="227" t="str">
        <f t="shared" si="594"/>
        <v/>
      </c>
    </row>
    <row r="1757" spans="1:13" outlineLevel="1" x14ac:dyDescent="0.25">
      <c r="A1757" s="141" t="str">
        <f t="shared" si="587"/>
        <v xml:space="preserve">Registrations; </v>
      </c>
      <c r="B1757" s="256" t="s">
        <v>446</v>
      </c>
      <c r="C1757" s="258" t="s">
        <v>213</v>
      </c>
      <c r="D1757" s="227" t="s">
        <v>118</v>
      </c>
      <c r="E1757" s="227" t="s">
        <v>170</v>
      </c>
      <c r="F1757" s="227" t="s">
        <v>118</v>
      </c>
      <c r="G1757" s="227" t="str">
        <f t="shared" si="588"/>
        <v>string</v>
      </c>
      <c r="H1757" s="227" t="str">
        <f t="shared" si="589"/>
        <v/>
      </c>
      <c r="I1757" s="227">
        <f t="shared" si="590"/>
        <v>40</v>
      </c>
      <c r="J1757" s="227" t="str">
        <f t="shared" si="591"/>
        <v/>
      </c>
      <c r="K1757" s="227" t="str">
        <f t="shared" si="592"/>
        <v/>
      </c>
      <c r="L1757" s="227" t="str">
        <f t="shared" si="593"/>
        <v/>
      </c>
      <c r="M1757" s="227" t="str">
        <f t="shared" si="594"/>
        <v/>
      </c>
    </row>
    <row r="1758" spans="1:13" outlineLevel="1" x14ac:dyDescent="0.25">
      <c r="A1758" s="141" t="str">
        <f t="shared" si="587"/>
        <v xml:space="preserve">Registrations; </v>
      </c>
      <c r="B1758" s="256" t="s">
        <v>446</v>
      </c>
      <c r="E1758" s="227" t="s">
        <v>137</v>
      </c>
      <c r="F1758" s="227" t="s">
        <v>118</v>
      </c>
      <c r="G1758" s="227" t="str">
        <f t="shared" si="588"/>
        <v>string</v>
      </c>
      <c r="H1758" s="227" t="str">
        <f t="shared" si="589"/>
        <v/>
      </c>
      <c r="I1758" s="227">
        <f t="shared" si="590"/>
        <v>10</v>
      </c>
      <c r="J1758" s="227" t="str">
        <f t="shared" si="591"/>
        <v/>
      </c>
      <c r="K1758" s="227" t="str">
        <f t="shared" si="592"/>
        <v/>
      </c>
      <c r="L1758" s="227" t="str">
        <f t="shared" si="593"/>
        <v/>
      </c>
      <c r="M1758" s="227" t="str">
        <f t="shared" si="594"/>
        <v/>
      </c>
    </row>
    <row r="1759" spans="1:13" outlineLevel="1" x14ac:dyDescent="0.25">
      <c r="A1759" s="141" t="str">
        <f t="shared" si="587"/>
        <v xml:space="preserve">Registrations; </v>
      </c>
      <c r="B1759" s="256" t="s">
        <v>446</v>
      </c>
      <c r="E1759" s="227" t="s">
        <v>138</v>
      </c>
      <c r="F1759" s="227" t="s">
        <v>118</v>
      </c>
      <c r="G1759" s="227" t="str">
        <f t="shared" si="588"/>
        <v>string</v>
      </c>
      <c r="H1759" s="227" t="str">
        <f t="shared" si="589"/>
        <v/>
      </c>
      <c r="I1759" s="227">
        <f t="shared" si="590"/>
        <v>40</v>
      </c>
      <c r="J1759" s="227" t="str">
        <f t="shared" si="591"/>
        <v/>
      </c>
      <c r="K1759" s="227" t="str">
        <f t="shared" si="592"/>
        <v/>
      </c>
      <c r="L1759" s="227" t="str">
        <f t="shared" si="593"/>
        <v/>
      </c>
      <c r="M1759" s="227" t="str">
        <f t="shared" si="594"/>
        <v/>
      </c>
    </row>
    <row r="1760" spans="1:13" outlineLevel="1" x14ac:dyDescent="0.25">
      <c r="A1760" s="141" t="str">
        <f t="shared" si="587"/>
        <v xml:space="preserve">Registrations; </v>
      </c>
      <c r="B1760" s="256" t="s">
        <v>446</v>
      </c>
      <c r="E1760" s="227" t="s">
        <v>139</v>
      </c>
      <c r="F1760" s="227" t="s">
        <v>118</v>
      </c>
      <c r="G1760" s="227" t="str">
        <f t="shared" si="588"/>
        <v>string</v>
      </c>
      <c r="H1760" s="227" t="str">
        <f t="shared" si="589"/>
        <v/>
      </c>
      <c r="I1760" s="227">
        <f t="shared" si="590"/>
        <v>40</v>
      </c>
      <c r="J1760" s="227" t="str">
        <f t="shared" si="591"/>
        <v/>
      </c>
      <c r="K1760" s="227" t="str">
        <f t="shared" si="592"/>
        <v/>
      </c>
      <c r="L1760" s="227" t="str">
        <f t="shared" si="593"/>
        <v/>
      </c>
      <c r="M1760" s="227" t="str">
        <f t="shared" si="594"/>
        <v/>
      </c>
    </row>
    <row r="1761" spans="1:13" outlineLevel="1" x14ac:dyDescent="0.25">
      <c r="A1761" s="141" t="str">
        <f t="shared" si="587"/>
        <v xml:space="preserve">Registrations; </v>
      </c>
      <c r="B1761" s="256" t="s">
        <v>446</v>
      </c>
      <c r="E1761" s="227" t="s">
        <v>140</v>
      </c>
      <c r="F1761" s="227" t="s">
        <v>118</v>
      </c>
      <c r="G1761" s="227" t="str">
        <f t="shared" si="588"/>
        <v>string</v>
      </c>
      <c r="H1761" s="227" t="str">
        <f t="shared" si="589"/>
        <v/>
      </c>
      <c r="I1761" s="227">
        <f t="shared" si="590"/>
        <v>10</v>
      </c>
      <c r="J1761" s="227" t="str">
        <f t="shared" si="591"/>
        <v/>
      </c>
      <c r="K1761" s="227" t="str">
        <f t="shared" si="592"/>
        <v/>
      </c>
      <c r="L1761" s="227" t="str">
        <f t="shared" si="593"/>
        <v/>
      </c>
      <c r="M1761" s="227" t="str">
        <f t="shared" si="594"/>
        <v>Yes</v>
      </c>
    </row>
    <row r="1762" spans="1:13" outlineLevel="1" x14ac:dyDescent="0.25">
      <c r="A1762" s="141" t="str">
        <f t="shared" si="587"/>
        <v xml:space="preserve">Registrations; </v>
      </c>
      <c r="B1762" s="256" t="s">
        <v>446</v>
      </c>
      <c r="E1762" s="227" t="s">
        <v>141</v>
      </c>
      <c r="F1762" s="227" t="s">
        <v>102</v>
      </c>
      <c r="G1762" s="227" t="str">
        <f t="shared" si="588"/>
        <v>string</v>
      </c>
      <c r="H1762" s="227" t="str">
        <f t="shared" si="589"/>
        <v/>
      </c>
      <c r="I1762" s="227">
        <f t="shared" si="590"/>
        <v>60</v>
      </c>
      <c r="J1762" s="227" t="str">
        <f t="shared" si="591"/>
        <v/>
      </c>
      <c r="K1762" s="227" t="str">
        <f t="shared" si="592"/>
        <v/>
      </c>
      <c r="L1762" s="227" t="str">
        <f t="shared" si="593"/>
        <v/>
      </c>
      <c r="M1762" s="227" t="str">
        <f t="shared" si="594"/>
        <v>Yes</v>
      </c>
    </row>
    <row r="1763" spans="1:13" outlineLevel="1" x14ac:dyDescent="0.25">
      <c r="A1763" s="141" t="str">
        <f t="shared" si="587"/>
        <v xml:space="preserve">Registrations; </v>
      </c>
      <c r="B1763" s="256" t="s">
        <v>446</v>
      </c>
      <c r="E1763" s="227" t="s">
        <v>142</v>
      </c>
      <c r="F1763" s="227" t="s">
        <v>118</v>
      </c>
      <c r="G1763" s="227" t="str">
        <f t="shared" si="588"/>
        <v>string</v>
      </c>
      <c r="H1763" s="227" t="str">
        <f t="shared" si="589"/>
        <v/>
      </c>
      <c r="I1763" s="227">
        <f t="shared" si="590"/>
        <v>40</v>
      </c>
      <c r="J1763" s="227" t="str">
        <f t="shared" si="591"/>
        <v/>
      </c>
      <c r="K1763" s="227" t="str">
        <f t="shared" si="592"/>
        <v/>
      </c>
      <c r="L1763" s="227" t="str">
        <f t="shared" si="593"/>
        <v/>
      </c>
      <c r="M1763" s="227" t="str">
        <f t="shared" si="594"/>
        <v/>
      </c>
    </row>
    <row r="1764" spans="1:13" outlineLevel="1" x14ac:dyDescent="0.25">
      <c r="A1764" s="141"/>
      <c r="B1764" s="256" t="s">
        <v>446</v>
      </c>
      <c r="E1764" s="227" t="s">
        <v>143</v>
      </c>
      <c r="F1764" s="227" t="s">
        <v>118</v>
      </c>
      <c r="G1764" s="227" t="str">
        <f t="shared" si="588"/>
        <v>string</v>
      </c>
      <c r="H1764" s="227" t="str">
        <f t="shared" si="589"/>
        <v/>
      </c>
      <c r="I1764" s="227">
        <f t="shared" si="590"/>
        <v>40</v>
      </c>
      <c r="J1764" s="227" t="str">
        <f t="shared" si="591"/>
        <v/>
      </c>
      <c r="K1764" s="227" t="str">
        <f t="shared" si="592"/>
        <v/>
      </c>
      <c r="L1764" s="227" t="str">
        <f t="shared" si="593"/>
        <v/>
      </c>
      <c r="M1764" s="227" t="str">
        <f t="shared" si="594"/>
        <v/>
      </c>
    </row>
    <row r="1765" spans="1:13" x14ac:dyDescent="0.25">
      <c r="A1765" s="141" t="str">
        <f t="shared" si="587"/>
        <v xml:space="preserve">Registrations; </v>
      </c>
      <c r="B1765" s="256" t="s">
        <v>446</v>
      </c>
      <c r="E1765" s="227" t="s">
        <v>144</v>
      </c>
      <c r="F1765" s="227" t="s">
        <v>118</v>
      </c>
      <c r="G1765" s="227" t="str">
        <f t="shared" si="588"/>
        <v>string</v>
      </c>
      <c r="H1765" s="227" t="str">
        <f t="shared" si="589"/>
        <v/>
      </c>
      <c r="I1765" s="227">
        <f t="shared" si="590"/>
        <v>10</v>
      </c>
      <c r="J1765" s="227" t="str">
        <f t="shared" si="591"/>
        <v/>
      </c>
      <c r="K1765" s="227" t="str">
        <f t="shared" si="592"/>
        <v/>
      </c>
      <c r="L1765" s="227" t="str">
        <f t="shared" si="593"/>
        <v/>
      </c>
      <c r="M1765" s="227" t="str">
        <f t="shared" si="594"/>
        <v/>
      </c>
    </row>
    <row r="1766" spans="1:13" outlineLevel="1" x14ac:dyDescent="0.25">
      <c r="A1766" s="141" t="str">
        <f t="shared" si="587"/>
        <v xml:space="preserve">Registrations; </v>
      </c>
      <c r="B1766" s="256" t="s">
        <v>446</v>
      </c>
      <c r="E1766" s="227" t="s">
        <v>145</v>
      </c>
      <c r="F1766" s="227" t="s">
        <v>118</v>
      </c>
      <c r="G1766" s="227" t="str">
        <f t="shared" si="588"/>
        <v>string</v>
      </c>
      <c r="H1766" s="227" t="str">
        <f t="shared" si="589"/>
        <v/>
      </c>
      <c r="I1766" s="227">
        <f t="shared" si="590"/>
        <v>40</v>
      </c>
      <c r="J1766" s="227" t="str">
        <f t="shared" si="591"/>
        <v/>
      </c>
      <c r="K1766" s="227" t="str">
        <f t="shared" si="592"/>
        <v/>
      </c>
      <c r="L1766" s="227" t="str">
        <f t="shared" si="593"/>
        <v/>
      </c>
      <c r="M1766" s="227" t="str">
        <f t="shared" si="594"/>
        <v/>
      </c>
    </row>
    <row r="1767" spans="1:13" outlineLevel="1" x14ac:dyDescent="0.25">
      <c r="A1767" s="141" t="str">
        <f t="shared" si="587"/>
        <v xml:space="preserve">Registrations; </v>
      </c>
      <c r="B1767" s="256" t="s">
        <v>446</v>
      </c>
      <c r="E1767" s="197" t="s">
        <v>146</v>
      </c>
      <c r="F1767" s="197" t="s">
        <v>118</v>
      </c>
      <c r="G1767" s="227" t="str">
        <f t="shared" si="588"/>
        <v>string</v>
      </c>
      <c r="H1767" s="227" t="str">
        <f t="shared" si="589"/>
        <v/>
      </c>
      <c r="I1767" s="227">
        <f t="shared" si="590"/>
        <v>3</v>
      </c>
      <c r="J1767" s="227" t="str">
        <f t="shared" si="591"/>
        <v/>
      </c>
      <c r="K1767" s="227" t="str">
        <f t="shared" si="592"/>
        <v/>
      </c>
      <c r="L1767" s="227" t="str">
        <f t="shared" si="593"/>
        <v/>
      </c>
      <c r="M1767" s="227" t="str">
        <f t="shared" si="594"/>
        <v/>
      </c>
    </row>
    <row r="1768" spans="1:13" outlineLevel="1" x14ac:dyDescent="0.25">
      <c r="A1768" s="141" t="str">
        <f t="shared" si="587"/>
        <v xml:space="preserve">Registrations; </v>
      </c>
      <c r="B1768" s="256" t="s">
        <v>446</v>
      </c>
      <c r="E1768" s="227" t="s">
        <v>171</v>
      </c>
      <c r="F1768" s="227" t="s">
        <v>118</v>
      </c>
      <c r="G1768" s="227" t="str">
        <f t="shared" si="588"/>
        <v>string</v>
      </c>
      <c r="H1768" s="227" t="str">
        <f t="shared" si="589"/>
        <v/>
      </c>
      <c r="I1768" s="227">
        <f t="shared" si="590"/>
        <v>40</v>
      </c>
      <c r="J1768" s="227" t="str">
        <f t="shared" si="591"/>
        <v/>
      </c>
      <c r="K1768" s="227" t="str">
        <f t="shared" si="592"/>
        <v/>
      </c>
      <c r="L1768" s="227" t="str">
        <f t="shared" si="593"/>
        <v/>
      </c>
      <c r="M1768" s="227" t="str">
        <f t="shared" si="594"/>
        <v/>
      </c>
    </row>
    <row r="1769" spans="1:13" outlineLevel="1" x14ac:dyDescent="0.25">
      <c r="A1769" s="141" t="str">
        <f t="shared" si="587"/>
        <v xml:space="preserve">Registrations; </v>
      </c>
      <c r="B1769" s="256" t="s">
        <v>446</v>
      </c>
      <c r="E1769" s="227" t="s">
        <v>147</v>
      </c>
      <c r="F1769" s="227" t="s">
        <v>118</v>
      </c>
      <c r="G1769" s="227" t="str">
        <f t="shared" si="588"/>
        <v>string</v>
      </c>
      <c r="H1769" s="227" t="str">
        <f t="shared" si="589"/>
        <v/>
      </c>
      <c r="I1769" s="227">
        <f t="shared" si="590"/>
        <v>3</v>
      </c>
      <c r="J1769" s="227" t="str">
        <f t="shared" si="591"/>
        <v/>
      </c>
      <c r="K1769" s="227" t="str">
        <f t="shared" si="592"/>
        <v/>
      </c>
      <c r="L1769" s="227" t="str">
        <f t="shared" si="593"/>
        <v/>
      </c>
      <c r="M1769" s="227" t="str">
        <f t="shared" si="594"/>
        <v/>
      </c>
    </row>
    <row r="1770" spans="1:13" outlineLevel="1" x14ac:dyDescent="0.25">
      <c r="A1770" s="141" t="str">
        <f t="shared" si="587"/>
        <v xml:space="preserve">Registrations; </v>
      </c>
      <c r="B1770" s="256" t="s">
        <v>446</v>
      </c>
      <c r="C1770" s="141" t="s">
        <v>447</v>
      </c>
      <c r="D1770" s="227" t="s">
        <v>183</v>
      </c>
      <c r="E1770" s="227" t="s">
        <v>448</v>
      </c>
      <c r="F1770" s="227" t="s">
        <v>102</v>
      </c>
      <c r="G1770" s="227" t="str">
        <f t="shared" si="588"/>
        <v>string</v>
      </c>
      <c r="H1770" s="227">
        <f t="shared" si="589"/>
        <v>3</v>
      </c>
      <c r="I1770" s="227" t="str">
        <f t="shared" si="590"/>
        <v/>
      </c>
      <c r="J1770" s="227" t="str">
        <f t="shared" si="591"/>
        <v/>
      </c>
      <c r="K1770" s="227" t="str">
        <f t="shared" si="592"/>
        <v/>
      </c>
      <c r="L1770" s="227" t="str">
        <f t="shared" si="593"/>
        <v/>
      </c>
      <c r="M1770" s="227" t="str">
        <f t="shared" si="594"/>
        <v/>
      </c>
    </row>
    <row r="1771" spans="1:13" outlineLevel="1" x14ac:dyDescent="0.25">
      <c r="A1771" s="141" t="str">
        <f t="shared" si="587"/>
        <v xml:space="preserve">Registrations; </v>
      </c>
      <c r="B1771" s="256" t="s">
        <v>446</v>
      </c>
      <c r="C1771" s="141" t="s">
        <v>191</v>
      </c>
      <c r="D1771" s="227" t="s">
        <v>118</v>
      </c>
      <c r="E1771" s="227" t="s">
        <v>192</v>
      </c>
      <c r="F1771" s="227" t="s">
        <v>102</v>
      </c>
      <c r="G1771" s="227" t="s">
        <v>135</v>
      </c>
      <c r="H1771" s="227">
        <v>2</v>
      </c>
      <c r="J1771" s="227" t="s">
        <v>250</v>
      </c>
      <c r="K1771" s="227" t="s">
        <v>250</v>
      </c>
      <c r="L1771" s="227" t="s">
        <v>250</v>
      </c>
      <c r="M1771" s="227" t="s">
        <v>250</v>
      </c>
    </row>
    <row r="1772" spans="1:13" outlineLevel="1" x14ac:dyDescent="0.25">
      <c r="A1772" s="141" t="str">
        <f t="shared" si="587"/>
        <v xml:space="preserve">Registrations; </v>
      </c>
      <c r="B1772" s="256" t="s">
        <v>446</v>
      </c>
      <c r="E1772" s="227" t="s">
        <v>193</v>
      </c>
      <c r="F1772" s="227" t="s">
        <v>102</v>
      </c>
      <c r="G1772" s="227" t="s">
        <v>135</v>
      </c>
      <c r="I1772" s="227">
        <v>10</v>
      </c>
    </row>
    <row r="1773" spans="1:13" outlineLevel="1" x14ac:dyDescent="0.25">
      <c r="A1773" s="141" t="str">
        <f t="shared" si="587"/>
        <v xml:space="preserve">Registrations; </v>
      </c>
      <c r="B1773" s="260" t="s">
        <v>449</v>
      </c>
      <c r="C1773" s="261" t="str">
        <f>VLOOKUP($B1773,MMnames,2,FALSE)</f>
        <v>New Registration Rejection</v>
      </c>
      <c r="D1773" s="262"/>
      <c r="E1773" s="262"/>
      <c r="F1773" s="263"/>
      <c r="G1773" s="263"/>
      <c r="H1773" s="263"/>
      <c r="I1773" s="263"/>
      <c r="J1773" s="263"/>
      <c r="K1773" s="263"/>
      <c r="L1773" s="263"/>
      <c r="M1773" s="263"/>
    </row>
    <row r="1774" spans="1:13" outlineLevel="1" x14ac:dyDescent="0.25">
      <c r="A1774" s="141" t="str">
        <f t="shared" si="587"/>
        <v xml:space="preserve">Registrations; </v>
      </c>
      <c r="B1774" s="256" t="s">
        <v>449</v>
      </c>
      <c r="C1774" s="141" t="s">
        <v>109</v>
      </c>
      <c r="E1774" s="227" t="s">
        <v>110</v>
      </c>
      <c r="F1774" s="227" t="s">
        <v>102</v>
      </c>
      <c r="G1774" s="227" t="str">
        <f t="shared" ref="G1774:G1798" si="595">VLOOKUP(E1774,DI_schema,2,FALSE)</f>
        <v>string</v>
      </c>
      <c r="H1774" s="227">
        <f t="shared" ref="H1774:H1798" si="596">VLOOKUP($E1774,DI_schema,3,FALSE)</f>
        <v>11</v>
      </c>
      <c r="I1774" s="227" t="str">
        <f t="shared" ref="I1774:I1798" si="597">VLOOKUP($E1774,DI_schema,4,FALSE)</f>
        <v/>
      </c>
      <c r="J1774" s="227" t="str">
        <f t="shared" ref="J1774:J1798" si="598">VLOOKUP($E1774,DI_schema,5,FALSE)</f>
        <v/>
      </c>
      <c r="K1774" s="227" t="str">
        <f t="shared" ref="K1774:K1798" si="599">VLOOKUP($E1774,DI_schema,6,FALSE)</f>
        <v/>
      </c>
      <c r="L1774" s="227" t="str">
        <f t="shared" ref="L1774:L1798" si="600">VLOOKUP($E1774,DI_schema,7,FALSE)</f>
        <v/>
      </c>
      <c r="M1774" s="227" t="str">
        <f t="shared" ref="M1774:M1798" si="601">IF(LEN(VLOOKUP($E1774,DI_schema,8,FALSE))&gt;0,"Yes","")</f>
        <v/>
      </c>
    </row>
    <row r="1775" spans="1:13" outlineLevel="1" x14ac:dyDescent="0.25">
      <c r="A1775" s="141" t="str">
        <f t="shared" si="587"/>
        <v xml:space="preserve">Registrations; </v>
      </c>
      <c r="B1775" s="256" t="s">
        <v>449</v>
      </c>
      <c r="E1775" s="227" t="s">
        <v>111</v>
      </c>
      <c r="F1775" s="227" t="s">
        <v>102</v>
      </c>
      <c r="G1775" s="227" t="str">
        <f t="shared" si="595"/>
        <v>string</v>
      </c>
      <c r="H1775" s="227" t="str">
        <f t="shared" si="596"/>
        <v/>
      </c>
      <c r="I1775" s="227">
        <f t="shared" si="597"/>
        <v>35</v>
      </c>
      <c r="J1775" s="227" t="str">
        <f t="shared" si="598"/>
        <v/>
      </c>
      <c r="K1775" s="227" t="str">
        <f t="shared" si="599"/>
        <v/>
      </c>
      <c r="L1775" s="227" t="str">
        <f t="shared" si="600"/>
        <v/>
      </c>
      <c r="M1775" s="227" t="str">
        <f t="shared" si="601"/>
        <v/>
      </c>
    </row>
    <row r="1776" spans="1:13" outlineLevel="1" x14ac:dyDescent="0.25">
      <c r="A1776" s="141" t="str">
        <f t="shared" si="587"/>
        <v xml:space="preserve">Registrations; </v>
      </c>
      <c r="B1776" s="256" t="s">
        <v>449</v>
      </c>
      <c r="E1776" s="227" t="s">
        <v>113</v>
      </c>
      <c r="F1776" s="227" t="s">
        <v>118</v>
      </c>
      <c r="G1776" s="227" t="str">
        <f t="shared" si="595"/>
        <v>string</v>
      </c>
      <c r="H1776" s="227">
        <f t="shared" si="596"/>
        <v>9</v>
      </c>
      <c r="I1776" s="227" t="str">
        <f t="shared" si="597"/>
        <v/>
      </c>
      <c r="J1776" s="227" t="str">
        <f t="shared" si="598"/>
        <v/>
      </c>
      <c r="K1776" s="227" t="str">
        <f t="shared" si="599"/>
        <v/>
      </c>
      <c r="L1776" s="227" t="str">
        <f t="shared" si="600"/>
        <v/>
      </c>
      <c r="M1776" s="227" t="str">
        <f t="shared" si="601"/>
        <v>Yes</v>
      </c>
    </row>
    <row r="1777" spans="1:13" outlineLevel="1" collapsed="1" x14ac:dyDescent="0.25">
      <c r="A1777" s="141" t="str">
        <f t="shared" si="587"/>
        <v xml:space="preserve">Registrations; </v>
      </c>
      <c r="B1777" s="256" t="s">
        <v>449</v>
      </c>
      <c r="E1777" s="227" t="s">
        <v>114</v>
      </c>
      <c r="F1777" s="227" t="s">
        <v>118</v>
      </c>
      <c r="G1777" s="227" t="str">
        <f t="shared" si="595"/>
        <v>string</v>
      </c>
      <c r="H1777" s="227" t="str">
        <f t="shared" si="596"/>
        <v/>
      </c>
      <c r="I1777" s="227">
        <f t="shared" si="597"/>
        <v>1</v>
      </c>
      <c r="J1777" s="227" t="str">
        <f t="shared" si="598"/>
        <v/>
      </c>
      <c r="K1777" s="227" t="str">
        <f t="shared" si="599"/>
        <v/>
      </c>
      <c r="L1777" s="227" t="str">
        <f t="shared" si="600"/>
        <v/>
      </c>
      <c r="M1777" s="227" t="str">
        <f t="shared" si="601"/>
        <v>Yes</v>
      </c>
    </row>
    <row r="1778" spans="1:13" outlineLevel="1" x14ac:dyDescent="0.25">
      <c r="A1778" s="141" t="str">
        <f t="shared" si="587"/>
        <v xml:space="preserve">Registrations; </v>
      </c>
      <c r="B1778" s="256" t="s">
        <v>449</v>
      </c>
      <c r="E1778" s="227" t="s">
        <v>115</v>
      </c>
      <c r="F1778" s="227" t="s">
        <v>118</v>
      </c>
      <c r="G1778" s="227" t="str">
        <f t="shared" si="595"/>
        <v>boolean</v>
      </c>
      <c r="H1778" s="227" t="str">
        <f t="shared" si="596"/>
        <v/>
      </c>
      <c r="I1778" s="227" t="str">
        <f t="shared" si="597"/>
        <v/>
      </c>
      <c r="J1778" s="227" t="str">
        <f t="shared" si="598"/>
        <v/>
      </c>
      <c r="K1778" s="227" t="str">
        <f t="shared" si="599"/>
        <v/>
      </c>
      <c r="L1778" s="227" t="str">
        <f t="shared" si="600"/>
        <v/>
      </c>
      <c r="M1778" s="227" t="str">
        <f t="shared" si="601"/>
        <v/>
      </c>
    </row>
    <row r="1779" spans="1:13" outlineLevel="1" x14ac:dyDescent="0.25">
      <c r="A1779" s="141" t="str">
        <f t="shared" si="587"/>
        <v xml:space="preserve">Registrations; </v>
      </c>
      <c r="B1779" s="256" t="s">
        <v>449</v>
      </c>
      <c r="E1779" s="227" t="s">
        <v>241</v>
      </c>
      <c r="F1779" s="227" t="s">
        <v>102</v>
      </c>
      <c r="G1779" s="227" t="str">
        <f t="shared" si="595"/>
        <v>date</v>
      </c>
      <c r="H1779" s="227" t="str">
        <f t="shared" si="596"/>
        <v/>
      </c>
      <c r="I1779" s="227" t="str">
        <f t="shared" si="597"/>
        <v/>
      </c>
      <c r="J1779" s="227" t="str">
        <f t="shared" si="598"/>
        <v/>
      </c>
      <c r="K1779" s="227" t="str">
        <f t="shared" si="599"/>
        <v/>
      </c>
      <c r="L1779" s="227" t="str">
        <f t="shared" si="600"/>
        <v/>
      </c>
      <c r="M1779" s="227" t="str">
        <f t="shared" si="601"/>
        <v/>
      </c>
    </row>
    <row r="1780" spans="1:13" outlineLevel="1" x14ac:dyDescent="0.25">
      <c r="A1780" s="141" t="str">
        <f t="shared" si="587"/>
        <v xml:space="preserve">Registrations; </v>
      </c>
      <c r="B1780" s="256" t="s">
        <v>449</v>
      </c>
      <c r="C1780" s="141" t="s">
        <v>211</v>
      </c>
      <c r="D1780" s="227" t="s">
        <v>118</v>
      </c>
      <c r="E1780" s="197" t="s">
        <v>137</v>
      </c>
      <c r="F1780" s="197" t="s">
        <v>118</v>
      </c>
      <c r="G1780" s="227" t="str">
        <f t="shared" si="595"/>
        <v>string</v>
      </c>
      <c r="H1780" s="227" t="str">
        <f t="shared" si="596"/>
        <v/>
      </c>
      <c r="I1780" s="227">
        <f t="shared" si="597"/>
        <v>10</v>
      </c>
      <c r="J1780" s="227" t="str">
        <f t="shared" si="598"/>
        <v/>
      </c>
      <c r="K1780" s="227" t="str">
        <f t="shared" si="599"/>
        <v/>
      </c>
      <c r="L1780" s="227" t="str">
        <f t="shared" si="600"/>
        <v/>
      </c>
      <c r="M1780" s="227" t="str">
        <f t="shared" si="601"/>
        <v/>
      </c>
    </row>
    <row r="1781" spans="1:13" outlineLevel="1" x14ac:dyDescent="0.25">
      <c r="A1781" s="141" t="str">
        <f t="shared" si="587"/>
        <v xml:space="preserve">Registrations; </v>
      </c>
      <c r="B1781" s="256" t="s">
        <v>449</v>
      </c>
      <c r="E1781" s="197" t="s">
        <v>138</v>
      </c>
      <c r="F1781" s="197" t="s">
        <v>118</v>
      </c>
      <c r="G1781" s="227" t="str">
        <f t="shared" si="595"/>
        <v>string</v>
      </c>
      <c r="H1781" s="227" t="str">
        <f t="shared" si="596"/>
        <v/>
      </c>
      <c r="I1781" s="227">
        <f t="shared" si="597"/>
        <v>40</v>
      </c>
      <c r="J1781" s="227" t="str">
        <f t="shared" si="598"/>
        <v/>
      </c>
      <c r="K1781" s="227" t="str">
        <f t="shared" si="599"/>
        <v/>
      </c>
      <c r="L1781" s="227" t="str">
        <f t="shared" si="600"/>
        <v/>
      </c>
      <c r="M1781" s="227" t="str">
        <f t="shared" si="601"/>
        <v/>
      </c>
    </row>
    <row r="1782" spans="1:13" outlineLevel="1" x14ac:dyDescent="0.25">
      <c r="A1782" s="141" t="str">
        <f t="shared" si="587"/>
        <v xml:space="preserve">Registrations; </v>
      </c>
      <c r="B1782" s="256" t="s">
        <v>449</v>
      </c>
      <c r="E1782" s="197" t="s">
        <v>139</v>
      </c>
      <c r="F1782" s="197" t="s">
        <v>118</v>
      </c>
      <c r="G1782" s="227" t="str">
        <f t="shared" si="595"/>
        <v>string</v>
      </c>
      <c r="H1782" s="227" t="str">
        <f t="shared" si="596"/>
        <v/>
      </c>
      <c r="I1782" s="227">
        <f t="shared" si="597"/>
        <v>40</v>
      </c>
      <c r="J1782" s="227" t="str">
        <f t="shared" si="598"/>
        <v/>
      </c>
      <c r="K1782" s="227" t="str">
        <f t="shared" si="599"/>
        <v/>
      </c>
      <c r="L1782" s="227" t="str">
        <f t="shared" si="600"/>
        <v/>
      </c>
      <c r="M1782" s="227" t="str">
        <f t="shared" si="601"/>
        <v/>
      </c>
    </row>
    <row r="1783" spans="1:13" outlineLevel="1" x14ac:dyDescent="0.25">
      <c r="A1783" s="141" t="str">
        <f t="shared" si="587"/>
        <v xml:space="preserve">Registrations; </v>
      </c>
      <c r="B1783" s="256" t="s">
        <v>449</v>
      </c>
      <c r="E1783" s="197" t="s">
        <v>140</v>
      </c>
      <c r="F1783" s="197" t="s">
        <v>118</v>
      </c>
      <c r="G1783" s="227" t="str">
        <f t="shared" si="595"/>
        <v>string</v>
      </c>
      <c r="H1783" s="227" t="str">
        <f t="shared" si="596"/>
        <v/>
      </c>
      <c r="I1783" s="227">
        <f t="shared" si="597"/>
        <v>10</v>
      </c>
      <c r="J1783" s="227" t="str">
        <f t="shared" si="598"/>
        <v/>
      </c>
      <c r="K1783" s="227" t="str">
        <f t="shared" si="599"/>
        <v/>
      </c>
      <c r="L1783" s="227" t="str">
        <f t="shared" si="600"/>
        <v/>
      </c>
      <c r="M1783" s="227" t="str">
        <f t="shared" si="601"/>
        <v>Yes</v>
      </c>
    </row>
    <row r="1784" spans="1:13" outlineLevel="1" x14ac:dyDescent="0.25">
      <c r="A1784" s="141" t="str">
        <f t="shared" si="587"/>
        <v xml:space="preserve">Registrations; </v>
      </c>
      <c r="B1784" s="256" t="s">
        <v>449</v>
      </c>
      <c r="E1784" s="197" t="s">
        <v>141</v>
      </c>
      <c r="F1784" s="197" t="s">
        <v>118</v>
      </c>
      <c r="G1784" s="227" t="str">
        <f t="shared" si="595"/>
        <v>string</v>
      </c>
      <c r="H1784" s="227" t="str">
        <f t="shared" si="596"/>
        <v/>
      </c>
      <c r="I1784" s="227">
        <f t="shared" si="597"/>
        <v>60</v>
      </c>
      <c r="J1784" s="227" t="str">
        <f t="shared" si="598"/>
        <v/>
      </c>
      <c r="K1784" s="227" t="str">
        <f t="shared" si="599"/>
        <v/>
      </c>
      <c r="L1784" s="227" t="str">
        <f t="shared" si="600"/>
        <v/>
      </c>
      <c r="M1784" s="227" t="str">
        <f t="shared" si="601"/>
        <v>Yes</v>
      </c>
    </row>
    <row r="1785" spans="1:13" outlineLevel="1" x14ac:dyDescent="0.25">
      <c r="A1785" s="141"/>
      <c r="B1785" s="256" t="s">
        <v>449</v>
      </c>
      <c r="E1785" s="197" t="s">
        <v>142</v>
      </c>
      <c r="F1785" s="197" t="s">
        <v>118</v>
      </c>
      <c r="G1785" s="227" t="str">
        <f t="shared" si="595"/>
        <v>string</v>
      </c>
      <c r="H1785" s="227" t="str">
        <f t="shared" si="596"/>
        <v/>
      </c>
      <c r="I1785" s="227">
        <f t="shared" si="597"/>
        <v>40</v>
      </c>
      <c r="J1785" s="227" t="str">
        <f t="shared" si="598"/>
        <v/>
      </c>
      <c r="K1785" s="227" t="str">
        <f t="shared" si="599"/>
        <v/>
      </c>
      <c r="L1785" s="227" t="str">
        <f t="shared" si="600"/>
        <v/>
      </c>
      <c r="M1785" s="227" t="str">
        <f t="shared" si="601"/>
        <v/>
      </c>
    </row>
    <row r="1786" spans="1:13" outlineLevel="1" x14ac:dyDescent="0.25">
      <c r="A1786" s="141" t="str">
        <f t="shared" si="587"/>
        <v xml:space="preserve">Registrations; </v>
      </c>
      <c r="B1786" s="256" t="s">
        <v>449</v>
      </c>
      <c r="E1786" s="197" t="s">
        <v>143</v>
      </c>
      <c r="F1786" s="197" t="s">
        <v>118</v>
      </c>
      <c r="G1786" s="227" t="str">
        <f t="shared" si="595"/>
        <v>string</v>
      </c>
      <c r="H1786" s="227" t="str">
        <f t="shared" si="596"/>
        <v/>
      </c>
      <c r="I1786" s="227">
        <f t="shared" si="597"/>
        <v>40</v>
      </c>
      <c r="J1786" s="227" t="str">
        <f t="shared" si="598"/>
        <v/>
      </c>
      <c r="K1786" s="227" t="str">
        <f t="shared" si="599"/>
        <v/>
      </c>
      <c r="L1786" s="227" t="str">
        <f t="shared" si="600"/>
        <v/>
      </c>
      <c r="M1786" s="227" t="str">
        <f t="shared" si="601"/>
        <v/>
      </c>
    </row>
    <row r="1787" spans="1:13" outlineLevel="1" x14ac:dyDescent="0.25">
      <c r="A1787" s="141" t="str">
        <f t="shared" si="587"/>
        <v xml:space="preserve">Registrations; </v>
      </c>
      <c r="B1787" s="256" t="s">
        <v>449</v>
      </c>
      <c r="E1787" s="197" t="s">
        <v>144</v>
      </c>
      <c r="F1787" s="197" t="s">
        <v>118</v>
      </c>
      <c r="G1787" s="227" t="str">
        <f t="shared" si="595"/>
        <v>string</v>
      </c>
      <c r="H1787" s="227" t="str">
        <f t="shared" si="596"/>
        <v/>
      </c>
      <c r="I1787" s="227">
        <f t="shared" si="597"/>
        <v>10</v>
      </c>
      <c r="J1787" s="227" t="str">
        <f t="shared" si="598"/>
        <v/>
      </c>
      <c r="K1787" s="227" t="str">
        <f t="shared" si="599"/>
        <v/>
      </c>
      <c r="L1787" s="227" t="str">
        <f t="shared" si="600"/>
        <v/>
      </c>
      <c r="M1787" s="227" t="str">
        <f t="shared" si="601"/>
        <v/>
      </c>
    </row>
    <row r="1788" spans="1:13" outlineLevel="1" x14ac:dyDescent="0.25">
      <c r="A1788" s="141" t="str">
        <f t="shared" si="587"/>
        <v xml:space="preserve">Registrations; </v>
      </c>
      <c r="B1788" s="256" t="s">
        <v>449</v>
      </c>
      <c r="E1788" s="197" t="s">
        <v>145</v>
      </c>
      <c r="F1788" s="197" t="s">
        <v>118</v>
      </c>
      <c r="G1788" s="227" t="str">
        <f t="shared" si="595"/>
        <v>string</v>
      </c>
      <c r="H1788" s="227" t="str">
        <f t="shared" si="596"/>
        <v/>
      </c>
      <c r="I1788" s="227">
        <f t="shared" si="597"/>
        <v>40</v>
      </c>
      <c r="J1788" s="227" t="str">
        <f t="shared" si="598"/>
        <v/>
      </c>
      <c r="K1788" s="227" t="str">
        <f t="shared" si="599"/>
        <v/>
      </c>
      <c r="L1788" s="227" t="str">
        <f t="shared" si="600"/>
        <v/>
      </c>
      <c r="M1788" s="227" t="str">
        <f t="shared" si="601"/>
        <v/>
      </c>
    </row>
    <row r="1789" spans="1:13" outlineLevel="1" x14ac:dyDescent="0.25">
      <c r="A1789" s="141" t="str">
        <f t="shared" si="587"/>
        <v xml:space="preserve">Registrations; </v>
      </c>
      <c r="B1789" s="256" t="s">
        <v>449</v>
      </c>
      <c r="E1789" s="197" t="s">
        <v>146</v>
      </c>
      <c r="F1789" s="197" t="s">
        <v>118</v>
      </c>
      <c r="G1789" s="227" t="str">
        <f t="shared" si="595"/>
        <v>string</v>
      </c>
      <c r="H1789" s="227" t="str">
        <f t="shared" si="596"/>
        <v/>
      </c>
      <c r="I1789" s="227">
        <f t="shared" si="597"/>
        <v>3</v>
      </c>
      <c r="J1789" s="227" t="str">
        <f t="shared" si="598"/>
        <v/>
      </c>
      <c r="K1789" s="227" t="str">
        <f t="shared" si="599"/>
        <v/>
      </c>
      <c r="L1789" s="227" t="str">
        <f t="shared" si="600"/>
        <v/>
      </c>
      <c r="M1789" s="227" t="str">
        <f t="shared" si="601"/>
        <v/>
      </c>
    </row>
    <row r="1790" spans="1:13" outlineLevel="1" x14ac:dyDescent="0.25">
      <c r="A1790" s="141" t="str">
        <f t="shared" si="587"/>
        <v xml:space="preserve">Registrations; </v>
      </c>
      <c r="B1790" s="256" t="s">
        <v>449</v>
      </c>
      <c r="E1790" s="197" t="s">
        <v>147</v>
      </c>
      <c r="F1790" s="197" t="s">
        <v>118</v>
      </c>
      <c r="G1790" s="227" t="str">
        <f t="shared" si="595"/>
        <v>string</v>
      </c>
      <c r="H1790" s="227" t="str">
        <f t="shared" si="596"/>
        <v/>
      </c>
      <c r="I1790" s="227">
        <f t="shared" si="597"/>
        <v>3</v>
      </c>
      <c r="J1790" s="227" t="str">
        <f t="shared" si="598"/>
        <v/>
      </c>
      <c r="K1790" s="227" t="str">
        <f t="shared" si="599"/>
        <v/>
      </c>
      <c r="L1790" s="227" t="str">
        <f t="shared" si="600"/>
        <v/>
      </c>
      <c r="M1790" s="227" t="str">
        <f t="shared" si="601"/>
        <v/>
      </c>
    </row>
    <row r="1791" spans="1:13" x14ac:dyDescent="0.25">
      <c r="A1791" s="141" t="str">
        <f t="shared" si="587"/>
        <v xml:space="preserve">Registrations; </v>
      </c>
      <c r="B1791" s="256" t="s">
        <v>449</v>
      </c>
      <c r="C1791" s="141" t="s">
        <v>148</v>
      </c>
      <c r="D1791" s="227" t="s">
        <v>118</v>
      </c>
      <c r="E1791" s="197" t="s">
        <v>149</v>
      </c>
      <c r="F1791" s="197" t="s">
        <v>118</v>
      </c>
      <c r="G1791" s="227" t="str">
        <f t="shared" si="595"/>
        <v>string</v>
      </c>
      <c r="H1791" s="227" t="str">
        <f t="shared" si="596"/>
        <v/>
      </c>
      <c r="I1791" s="227">
        <f t="shared" si="597"/>
        <v>4</v>
      </c>
      <c r="J1791" s="227" t="str">
        <f t="shared" si="598"/>
        <v/>
      </c>
      <c r="K1791" s="227" t="str">
        <f t="shared" si="599"/>
        <v/>
      </c>
      <c r="L1791" s="227" t="str">
        <f t="shared" si="600"/>
        <v/>
      </c>
      <c r="M1791" s="227" t="str">
        <f t="shared" si="601"/>
        <v>Yes</v>
      </c>
    </row>
    <row r="1792" spans="1:13" outlineLevel="1" x14ac:dyDescent="0.25">
      <c r="A1792" s="141" t="str">
        <f t="shared" si="587"/>
        <v xml:space="preserve">Registrations; </v>
      </c>
      <c r="B1792" s="256" t="s">
        <v>449</v>
      </c>
      <c r="E1792" s="197" t="s">
        <v>150</v>
      </c>
      <c r="F1792" s="197" t="s">
        <v>118</v>
      </c>
      <c r="G1792" s="227" t="str">
        <f t="shared" si="595"/>
        <v>string</v>
      </c>
      <c r="H1792" s="227" t="str">
        <f t="shared" si="596"/>
        <v/>
      </c>
      <c r="I1792" s="227">
        <f t="shared" si="597"/>
        <v>40</v>
      </c>
      <c r="J1792" s="227" t="str">
        <f t="shared" si="598"/>
        <v/>
      </c>
      <c r="K1792" s="227" t="str">
        <f t="shared" si="599"/>
        <v/>
      </c>
      <c r="L1792" s="227" t="str">
        <f t="shared" si="600"/>
        <v/>
      </c>
      <c r="M1792" s="227" t="str">
        <f t="shared" si="601"/>
        <v/>
      </c>
    </row>
    <row r="1793" spans="1:13" outlineLevel="1" x14ac:dyDescent="0.25">
      <c r="A1793" s="141" t="str">
        <f t="shared" si="587"/>
        <v xml:space="preserve">Registrations; </v>
      </c>
      <c r="B1793" s="256" t="s">
        <v>449</v>
      </c>
      <c r="E1793" s="197" t="s">
        <v>151</v>
      </c>
      <c r="F1793" s="197" t="s">
        <v>118</v>
      </c>
      <c r="G1793" s="227" t="str">
        <f t="shared" si="595"/>
        <v>string</v>
      </c>
      <c r="H1793" s="227" t="str">
        <f t="shared" si="596"/>
        <v/>
      </c>
      <c r="I1793" s="227">
        <f t="shared" si="597"/>
        <v>40</v>
      </c>
      <c r="J1793" s="227" t="str">
        <f t="shared" si="598"/>
        <v/>
      </c>
      <c r="K1793" s="227" t="str">
        <f t="shared" si="599"/>
        <v/>
      </c>
      <c r="L1793" s="227" t="str">
        <f t="shared" si="600"/>
        <v/>
      </c>
      <c r="M1793" s="227" t="str">
        <f t="shared" si="601"/>
        <v/>
      </c>
    </row>
    <row r="1794" spans="1:13" outlineLevel="1" x14ac:dyDescent="0.25">
      <c r="A1794" s="141" t="str">
        <f t="shared" si="587"/>
        <v xml:space="preserve">Registrations; </v>
      </c>
      <c r="B1794" s="256" t="s">
        <v>449</v>
      </c>
      <c r="E1794" s="197" t="s">
        <v>152</v>
      </c>
      <c r="F1794" s="197" t="s">
        <v>118</v>
      </c>
      <c r="G1794" s="227" t="str">
        <f t="shared" si="595"/>
        <v>string</v>
      </c>
      <c r="H1794" s="227" t="str">
        <f t="shared" si="596"/>
        <v/>
      </c>
      <c r="I1794" s="227">
        <f t="shared" si="597"/>
        <v>40</v>
      </c>
      <c r="J1794" s="227" t="str">
        <f t="shared" si="598"/>
        <v/>
      </c>
      <c r="K1794" s="227" t="str">
        <f t="shared" si="599"/>
        <v/>
      </c>
      <c r="L1794" s="227" t="str">
        <f t="shared" si="600"/>
        <v/>
      </c>
      <c r="M1794" s="227" t="str">
        <f t="shared" si="601"/>
        <v/>
      </c>
    </row>
    <row r="1795" spans="1:13" outlineLevel="1" x14ac:dyDescent="0.25">
      <c r="A1795" s="141" t="str">
        <f t="shared" ref="A1795:A1852" si="602">IF(B1803="","",VLOOKUP(B1803,mapping_result,2,FALSE))</f>
        <v xml:space="preserve">Registrations; </v>
      </c>
      <c r="B1795" s="256" t="s">
        <v>449</v>
      </c>
      <c r="E1795" s="197" t="s">
        <v>153</v>
      </c>
      <c r="F1795" s="197" t="s">
        <v>118</v>
      </c>
      <c r="G1795" s="227" t="str">
        <f t="shared" si="595"/>
        <v>string</v>
      </c>
      <c r="H1795" s="227" t="str">
        <f t="shared" si="596"/>
        <v/>
      </c>
      <c r="I1795" s="227">
        <f t="shared" si="597"/>
        <v>40</v>
      </c>
      <c r="J1795" s="227" t="str">
        <f t="shared" si="598"/>
        <v/>
      </c>
      <c r="K1795" s="227" t="str">
        <f t="shared" si="599"/>
        <v/>
      </c>
      <c r="L1795" s="227" t="str">
        <f t="shared" si="600"/>
        <v/>
      </c>
      <c r="M1795" s="227" t="str">
        <f t="shared" si="601"/>
        <v/>
      </c>
    </row>
    <row r="1796" spans="1:13" outlineLevel="1" x14ac:dyDescent="0.25">
      <c r="A1796" s="141" t="str">
        <f t="shared" si="602"/>
        <v xml:space="preserve">Registrations; </v>
      </c>
      <c r="B1796" s="256" t="s">
        <v>449</v>
      </c>
      <c r="E1796" s="197" t="s">
        <v>154</v>
      </c>
      <c r="F1796" s="197" t="s">
        <v>118</v>
      </c>
      <c r="G1796" s="227" t="str">
        <f t="shared" si="595"/>
        <v>string</v>
      </c>
      <c r="H1796" s="227" t="str">
        <f t="shared" si="596"/>
        <v/>
      </c>
      <c r="I1796" s="227">
        <f t="shared" si="597"/>
        <v>30</v>
      </c>
      <c r="J1796" s="227" t="str">
        <f t="shared" si="598"/>
        <v/>
      </c>
      <c r="K1796" s="227" t="str">
        <f t="shared" si="599"/>
        <v/>
      </c>
      <c r="L1796" s="227" t="str">
        <f t="shared" si="600"/>
        <v/>
      </c>
      <c r="M1796" s="227" t="str">
        <f t="shared" si="601"/>
        <v>Yes</v>
      </c>
    </row>
    <row r="1797" spans="1:13" outlineLevel="1" x14ac:dyDescent="0.25">
      <c r="A1797" s="141" t="str">
        <f t="shared" si="602"/>
        <v xml:space="preserve">Registrations; </v>
      </c>
      <c r="B1797" s="256" t="s">
        <v>449</v>
      </c>
      <c r="E1797" s="197" t="s">
        <v>155</v>
      </c>
      <c r="F1797" s="197" t="s">
        <v>118</v>
      </c>
      <c r="G1797" s="227" t="str">
        <f t="shared" si="595"/>
        <v>string</v>
      </c>
      <c r="H1797" s="227" t="str">
        <f t="shared" si="596"/>
        <v/>
      </c>
      <c r="I1797" s="227">
        <f t="shared" si="597"/>
        <v>40</v>
      </c>
      <c r="J1797" s="227" t="str">
        <f t="shared" si="598"/>
        <v/>
      </c>
      <c r="K1797" s="227" t="str">
        <f t="shared" si="599"/>
        <v/>
      </c>
      <c r="L1797" s="227" t="str">
        <f t="shared" si="600"/>
        <v/>
      </c>
      <c r="M1797" s="227" t="str">
        <f t="shared" si="601"/>
        <v/>
      </c>
    </row>
    <row r="1798" spans="1:13" outlineLevel="1" x14ac:dyDescent="0.25">
      <c r="A1798" s="141" t="str">
        <f t="shared" si="602"/>
        <v xml:space="preserve">Registrations; </v>
      </c>
      <c r="B1798" s="256" t="s">
        <v>449</v>
      </c>
      <c r="C1798" s="141" t="s">
        <v>444</v>
      </c>
      <c r="D1798" s="227" t="s">
        <v>183</v>
      </c>
      <c r="E1798" s="197" t="s">
        <v>445</v>
      </c>
      <c r="F1798" s="197" t="s">
        <v>102</v>
      </c>
      <c r="G1798" s="227" t="str">
        <f t="shared" si="595"/>
        <v>string</v>
      </c>
      <c r="H1798" s="227" t="str">
        <f t="shared" si="596"/>
        <v/>
      </c>
      <c r="I1798" s="227">
        <f t="shared" si="597"/>
        <v>3</v>
      </c>
      <c r="J1798" s="227">
        <f t="shared" si="598"/>
        <v>2</v>
      </c>
      <c r="K1798" s="227" t="str">
        <f t="shared" si="599"/>
        <v/>
      </c>
      <c r="L1798" s="227" t="str">
        <f t="shared" si="600"/>
        <v/>
      </c>
      <c r="M1798" s="227" t="str">
        <f t="shared" si="601"/>
        <v/>
      </c>
    </row>
    <row r="1799" spans="1:13" outlineLevel="1" x14ac:dyDescent="0.25">
      <c r="A1799" s="141" t="str">
        <f t="shared" si="602"/>
        <v xml:space="preserve">Registrations; </v>
      </c>
      <c r="B1799" s="260" t="s">
        <v>450</v>
      </c>
      <c r="C1799" s="261" t="str">
        <f>VLOOKUP($B1799,MMnames,2,FALSE)</f>
        <v>Change of Supplier Provisional Acceptance</v>
      </c>
      <c r="D1799" s="262"/>
      <c r="E1799" s="262"/>
      <c r="F1799" s="263"/>
      <c r="G1799" s="263"/>
      <c r="H1799" s="263"/>
      <c r="I1799" s="263"/>
      <c r="J1799" s="263"/>
      <c r="K1799" s="263"/>
      <c r="L1799" s="263"/>
      <c r="M1799" s="263"/>
    </row>
    <row r="1800" spans="1:13" outlineLevel="1" x14ac:dyDescent="0.25">
      <c r="A1800" s="141" t="str">
        <f t="shared" si="602"/>
        <v xml:space="preserve">Registrations; </v>
      </c>
      <c r="B1800" s="256" t="s">
        <v>450</v>
      </c>
      <c r="C1800" s="141" t="s">
        <v>109</v>
      </c>
      <c r="E1800" s="227" t="s">
        <v>110</v>
      </c>
      <c r="F1800" s="227" t="s">
        <v>102</v>
      </c>
      <c r="G1800" s="227" t="str">
        <f t="shared" ref="G1800:G1824" si="603">VLOOKUP(E1800,DI_schema,2,FALSE)</f>
        <v>string</v>
      </c>
      <c r="H1800" s="227">
        <f t="shared" ref="H1800:H1824" si="604">VLOOKUP($E1800,DI_schema,3,FALSE)</f>
        <v>11</v>
      </c>
      <c r="I1800" s="227" t="str">
        <f t="shared" ref="I1800:I1824" si="605">VLOOKUP($E1800,DI_schema,4,FALSE)</f>
        <v/>
      </c>
      <c r="J1800" s="227" t="str">
        <f t="shared" ref="J1800:J1824" si="606">VLOOKUP($E1800,DI_schema,5,FALSE)</f>
        <v/>
      </c>
      <c r="K1800" s="227" t="str">
        <f t="shared" ref="K1800:K1823" si="607">VLOOKUP($E1800,DI_schema,6,FALSE)</f>
        <v/>
      </c>
      <c r="L1800" s="227" t="str">
        <f t="shared" ref="L1800:L1823" si="608">VLOOKUP($E1800,DI_schema,7,FALSE)</f>
        <v/>
      </c>
      <c r="M1800" s="227" t="str">
        <f t="shared" ref="M1800:M1823" si="609">IF(LEN(VLOOKUP($E1800,DI_schema,8,FALSE))&gt;0,"Yes","")</f>
        <v/>
      </c>
    </row>
    <row r="1801" spans="1:13" outlineLevel="1" x14ac:dyDescent="0.25">
      <c r="A1801" s="141" t="str">
        <f t="shared" si="602"/>
        <v xml:space="preserve">Registrations; </v>
      </c>
      <c r="B1801" s="256" t="s">
        <v>450</v>
      </c>
      <c r="E1801" s="227" t="s">
        <v>111</v>
      </c>
      <c r="F1801" s="227" t="s">
        <v>102</v>
      </c>
      <c r="G1801" s="227" t="str">
        <f t="shared" si="603"/>
        <v>string</v>
      </c>
      <c r="H1801" s="227" t="str">
        <f t="shared" si="604"/>
        <v/>
      </c>
      <c r="I1801" s="227">
        <f t="shared" si="605"/>
        <v>35</v>
      </c>
      <c r="J1801" s="227" t="str">
        <f t="shared" si="606"/>
        <v/>
      </c>
      <c r="K1801" s="227" t="str">
        <f t="shared" si="607"/>
        <v/>
      </c>
      <c r="L1801" s="227" t="str">
        <f t="shared" si="608"/>
        <v/>
      </c>
      <c r="M1801" s="227" t="str">
        <f t="shared" si="609"/>
        <v/>
      </c>
    </row>
    <row r="1802" spans="1:13" outlineLevel="1" x14ac:dyDescent="0.25">
      <c r="A1802" s="141" t="str">
        <f t="shared" si="602"/>
        <v xml:space="preserve">Registrations; </v>
      </c>
      <c r="B1802" s="256" t="s">
        <v>450</v>
      </c>
      <c r="E1802" s="227" t="s">
        <v>223</v>
      </c>
      <c r="F1802" s="227" t="s">
        <v>102</v>
      </c>
      <c r="G1802" s="227" t="str">
        <f t="shared" si="603"/>
        <v>string</v>
      </c>
      <c r="H1802" s="227" t="str">
        <f t="shared" si="604"/>
        <v/>
      </c>
      <c r="I1802" s="227">
        <f t="shared" si="605"/>
        <v>2</v>
      </c>
      <c r="J1802" s="227" t="str">
        <f t="shared" si="606"/>
        <v/>
      </c>
      <c r="K1802" s="227" t="str">
        <f t="shared" si="607"/>
        <v/>
      </c>
      <c r="L1802" s="227" t="str">
        <f t="shared" si="608"/>
        <v/>
      </c>
      <c r="M1802" s="227" t="str">
        <f t="shared" si="609"/>
        <v/>
      </c>
    </row>
    <row r="1803" spans="1:13" outlineLevel="1" collapsed="1" x14ac:dyDescent="0.25">
      <c r="A1803" s="141" t="str">
        <f t="shared" si="602"/>
        <v xml:space="preserve">Registrations; </v>
      </c>
      <c r="B1803" s="256" t="s">
        <v>450</v>
      </c>
      <c r="E1803" s="227" t="s">
        <v>113</v>
      </c>
      <c r="F1803" s="227" t="s">
        <v>102</v>
      </c>
      <c r="G1803" s="227" t="str">
        <f t="shared" si="603"/>
        <v>string</v>
      </c>
      <c r="H1803" s="227">
        <f t="shared" si="604"/>
        <v>9</v>
      </c>
      <c r="I1803" s="227" t="str">
        <f t="shared" si="605"/>
        <v/>
      </c>
      <c r="J1803" s="227" t="str">
        <f t="shared" si="606"/>
        <v/>
      </c>
      <c r="K1803" s="227" t="str">
        <f t="shared" si="607"/>
        <v/>
      </c>
      <c r="L1803" s="227" t="str">
        <f t="shared" si="608"/>
        <v/>
      </c>
      <c r="M1803" s="227" t="str">
        <f t="shared" si="609"/>
        <v>Yes</v>
      </c>
    </row>
    <row r="1804" spans="1:13" outlineLevel="1" x14ac:dyDescent="0.25">
      <c r="A1804" s="141" t="str">
        <f t="shared" si="602"/>
        <v xml:space="preserve">Registrations; </v>
      </c>
      <c r="B1804" s="256" t="s">
        <v>450</v>
      </c>
      <c r="E1804" s="227" t="s">
        <v>114</v>
      </c>
      <c r="F1804" s="227" t="s">
        <v>102</v>
      </c>
      <c r="G1804" s="227" t="str">
        <f t="shared" si="603"/>
        <v>string</v>
      </c>
      <c r="H1804" s="227" t="str">
        <f t="shared" si="604"/>
        <v/>
      </c>
      <c r="I1804" s="227">
        <f t="shared" si="605"/>
        <v>1</v>
      </c>
      <c r="J1804" s="227" t="str">
        <f t="shared" si="606"/>
        <v/>
      </c>
      <c r="K1804" s="227" t="str">
        <f t="shared" si="607"/>
        <v/>
      </c>
      <c r="L1804" s="227" t="str">
        <f t="shared" si="608"/>
        <v/>
      </c>
      <c r="M1804" s="227" t="str">
        <f t="shared" si="609"/>
        <v>Yes</v>
      </c>
    </row>
    <row r="1805" spans="1:13" outlineLevel="1" x14ac:dyDescent="0.25">
      <c r="A1805" s="141" t="str">
        <f t="shared" si="602"/>
        <v xml:space="preserve">Registrations; </v>
      </c>
      <c r="B1805" s="256" t="s">
        <v>450</v>
      </c>
      <c r="E1805" s="227" t="s">
        <v>233</v>
      </c>
      <c r="F1805" s="227" t="s">
        <v>102</v>
      </c>
      <c r="G1805" s="227" t="str">
        <f t="shared" si="603"/>
        <v>string</v>
      </c>
      <c r="H1805" s="227" t="str">
        <f t="shared" si="604"/>
        <v/>
      </c>
      <c r="I1805" s="227">
        <f t="shared" si="605"/>
        <v>1</v>
      </c>
      <c r="J1805" s="227" t="str">
        <f t="shared" si="606"/>
        <v/>
      </c>
      <c r="K1805" s="227" t="str">
        <f t="shared" si="607"/>
        <v/>
      </c>
      <c r="L1805" s="227" t="str">
        <f t="shared" si="608"/>
        <v/>
      </c>
      <c r="M1805" s="227" t="str">
        <f t="shared" si="609"/>
        <v/>
      </c>
    </row>
    <row r="1806" spans="1:13" outlineLevel="1" x14ac:dyDescent="0.25">
      <c r="A1806" s="141" t="str">
        <f t="shared" si="602"/>
        <v xml:space="preserve">Registrations; </v>
      </c>
      <c r="B1806" s="256" t="s">
        <v>450</v>
      </c>
      <c r="E1806" s="227" t="s">
        <v>234</v>
      </c>
      <c r="F1806" s="227" t="s">
        <v>102</v>
      </c>
      <c r="G1806" s="227" t="str">
        <f t="shared" si="603"/>
        <v>string</v>
      </c>
      <c r="H1806" s="227" t="str">
        <f t="shared" si="604"/>
        <v/>
      </c>
      <c r="I1806" s="227">
        <f t="shared" si="605"/>
        <v>10</v>
      </c>
      <c r="J1806" s="227" t="str">
        <f t="shared" si="606"/>
        <v/>
      </c>
      <c r="K1806" s="227" t="str">
        <f t="shared" si="607"/>
        <v/>
      </c>
      <c r="L1806" s="227" t="str">
        <f t="shared" si="608"/>
        <v/>
      </c>
      <c r="M1806" s="227" t="str">
        <f t="shared" si="609"/>
        <v/>
      </c>
    </row>
    <row r="1807" spans="1:13" outlineLevel="1" x14ac:dyDescent="0.25">
      <c r="A1807" s="141" t="str">
        <f t="shared" si="602"/>
        <v xml:space="preserve">Registrations; </v>
      </c>
      <c r="B1807" s="256" t="s">
        <v>450</v>
      </c>
      <c r="E1807" s="227" t="s">
        <v>235</v>
      </c>
      <c r="F1807" s="227" t="s">
        <v>102</v>
      </c>
      <c r="G1807" s="227" t="str">
        <f t="shared" si="603"/>
        <v>string</v>
      </c>
      <c r="H1807" s="227" t="str">
        <f t="shared" si="604"/>
        <v/>
      </c>
      <c r="I1807" s="227">
        <f t="shared" si="605"/>
        <v>4</v>
      </c>
      <c r="J1807" s="227" t="str">
        <f t="shared" si="606"/>
        <v/>
      </c>
      <c r="K1807" s="227" t="str">
        <f t="shared" si="607"/>
        <v/>
      </c>
      <c r="L1807" s="227" t="str">
        <f t="shared" si="608"/>
        <v/>
      </c>
      <c r="M1807" s="227" t="str">
        <f t="shared" si="609"/>
        <v/>
      </c>
    </row>
    <row r="1808" spans="1:13" outlineLevel="1" x14ac:dyDescent="0.25">
      <c r="A1808" s="141" t="str">
        <f t="shared" si="602"/>
        <v xml:space="preserve">Registrations; </v>
      </c>
      <c r="B1808" s="256" t="s">
        <v>450</v>
      </c>
      <c r="E1808" s="227" t="s">
        <v>236</v>
      </c>
      <c r="F1808" s="227" t="s">
        <v>118</v>
      </c>
      <c r="G1808" s="227" t="str">
        <f t="shared" si="603"/>
        <v>int</v>
      </c>
      <c r="H1808" s="227" t="str">
        <f t="shared" si="604"/>
        <v/>
      </c>
      <c r="I1808" s="227" t="str">
        <f t="shared" si="605"/>
        <v/>
      </c>
      <c r="J1808" s="227" t="str">
        <f t="shared" si="606"/>
        <v/>
      </c>
      <c r="K1808" s="227">
        <f t="shared" si="607"/>
        <v>9</v>
      </c>
      <c r="L1808" s="227" t="str">
        <f t="shared" si="608"/>
        <v/>
      </c>
      <c r="M1808" s="227" t="str">
        <f t="shared" si="609"/>
        <v/>
      </c>
    </row>
    <row r="1809" spans="1:13" outlineLevel="1" x14ac:dyDescent="0.25">
      <c r="A1809" s="141" t="str">
        <f t="shared" si="602"/>
        <v xml:space="preserve">Registrations; </v>
      </c>
      <c r="B1809" s="256" t="s">
        <v>450</v>
      </c>
      <c r="E1809" s="227" t="s">
        <v>242</v>
      </c>
      <c r="F1809" s="227" t="s">
        <v>118</v>
      </c>
      <c r="G1809" s="227" t="str">
        <f t="shared" si="603"/>
        <v>string</v>
      </c>
      <c r="H1809" s="227" t="str">
        <f t="shared" si="604"/>
        <v/>
      </c>
      <c r="I1809" s="227">
        <f t="shared" si="605"/>
        <v>3</v>
      </c>
      <c r="J1809" s="227" t="str">
        <f t="shared" si="606"/>
        <v/>
      </c>
      <c r="K1809" s="227" t="str">
        <f t="shared" si="607"/>
        <v/>
      </c>
      <c r="L1809" s="227" t="str">
        <f t="shared" si="608"/>
        <v/>
      </c>
      <c r="M1809" s="227" t="str">
        <f t="shared" si="609"/>
        <v/>
      </c>
    </row>
    <row r="1810" spans="1:13" outlineLevel="1" x14ac:dyDescent="0.25">
      <c r="A1810" s="141" t="str">
        <f t="shared" si="602"/>
        <v xml:space="preserve">Registrations; </v>
      </c>
      <c r="B1810" s="256" t="s">
        <v>450</v>
      </c>
      <c r="E1810" s="227" t="s">
        <v>237</v>
      </c>
      <c r="F1810" s="227" t="s">
        <v>118</v>
      </c>
      <c r="G1810" s="227" t="str">
        <f t="shared" si="603"/>
        <v>string</v>
      </c>
      <c r="H1810" s="227" t="str">
        <f t="shared" si="604"/>
        <v/>
      </c>
      <c r="I1810" s="227">
        <f t="shared" si="605"/>
        <v>10</v>
      </c>
      <c r="J1810" s="227" t="str">
        <f t="shared" si="606"/>
        <v/>
      </c>
      <c r="K1810" s="227" t="str">
        <f t="shared" si="607"/>
        <v/>
      </c>
      <c r="L1810" s="227" t="str">
        <f t="shared" si="608"/>
        <v/>
      </c>
      <c r="M1810" s="227" t="str">
        <f t="shared" si="609"/>
        <v/>
      </c>
    </row>
    <row r="1811" spans="1:13" outlineLevel="1" x14ac:dyDescent="0.25">
      <c r="A1811" s="141" t="str">
        <f t="shared" si="602"/>
        <v xml:space="preserve">Registrations; </v>
      </c>
      <c r="B1811" s="256" t="s">
        <v>450</v>
      </c>
      <c r="E1811" s="227" t="s">
        <v>120</v>
      </c>
      <c r="F1811" s="227" t="s">
        <v>118</v>
      </c>
      <c r="G1811" s="227" t="str">
        <f t="shared" si="603"/>
        <v>string</v>
      </c>
      <c r="H1811" s="227" t="str">
        <f t="shared" si="604"/>
        <v/>
      </c>
      <c r="I1811" s="227">
        <f t="shared" si="605"/>
        <v>10</v>
      </c>
      <c r="J1811" s="227" t="str">
        <f t="shared" si="606"/>
        <v/>
      </c>
      <c r="K1811" s="227" t="str">
        <f t="shared" si="607"/>
        <v/>
      </c>
      <c r="L1811" s="227" t="str">
        <f t="shared" si="608"/>
        <v/>
      </c>
      <c r="M1811" s="227" t="str">
        <f t="shared" si="609"/>
        <v/>
      </c>
    </row>
    <row r="1812" spans="1:13" outlineLevel="1" x14ac:dyDescent="0.25">
      <c r="A1812" s="141"/>
      <c r="B1812" s="256" t="s">
        <v>450</v>
      </c>
      <c r="E1812" s="227" t="s">
        <v>238</v>
      </c>
      <c r="F1812" s="227" t="s">
        <v>118</v>
      </c>
      <c r="G1812" s="227" t="str">
        <f t="shared" si="603"/>
        <v>string</v>
      </c>
      <c r="H1812" s="227" t="str">
        <f t="shared" si="604"/>
        <v/>
      </c>
      <c r="I1812" s="227">
        <f t="shared" si="605"/>
        <v>5</v>
      </c>
      <c r="J1812" s="227" t="str">
        <f t="shared" si="606"/>
        <v/>
      </c>
      <c r="K1812" s="227" t="str">
        <f t="shared" si="607"/>
        <v/>
      </c>
      <c r="L1812" s="227" t="str">
        <f t="shared" si="608"/>
        <v/>
      </c>
      <c r="M1812" s="227" t="str">
        <f t="shared" si="609"/>
        <v/>
      </c>
    </row>
    <row r="1813" spans="1:13" outlineLevel="1" x14ac:dyDescent="0.25">
      <c r="A1813" s="141" t="str">
        <f t="shared" si="602"/>
        <v xml:space="preserve">Registrations; </v>
      </c>
      <c r="B1813" s="256" t="s">
        <v>450</v>
      </c>
      <c r="E1813" s="227" t="s">
        <v>239</v>
      </c>
      <c r="F1813" s="227" t="s">
        <v>118</v>
      </c>
      <c r="G1813" s="227" t="str">
        <f t="shared" si="603"/>
        <v>decimal</v>
      </c>
      <c r="H1813" s="227" t="str">
        <f t="shared" si="604"/>
        <v/>
      </c>
      <c r="I1813" s="227" t="str">
        <f t="shared" si="605"/>
        <v/>
      </c>
      <c r="J1813" s="227" t="str">
        <f t="shared" si="606"/>
        <v/>
      </c>
      <c r="K1813" s="227">
        <f t="shared" si="607"/>
        <v>6</v>
      </c>
      <c r="L1813" s="227">
        <f t="shared" si="608"/>
        <v>4</v>
      </c>
      <c r="M1813" s="227" t="str">
        <f t="shared" si="609"/>
        <v/>
      </c>
    </row>
    <row r="1814" spans="1:13" outlineLevel="1" x14ac:dyDescent="0.25">
      <c r="A1814" s="141" t="str">
        <f t="shared" si="602"/>
        <v xml:space="preserve">Registrations; </v>
      </c>
      <c r="B1814" s="256" t="s">
        <v>450</v>
      </c>
      <c r="E1814" s="227" t="s">
        <v>116</v>
      </c>
      <c r="F1814" s="227" t="s">
        <v>102</v>
      </c>
      <c r="G1814" s="227" t="str">
        <f t="shared" si="603"/>
        <v>boolean</v>
      </c>
      <c r="H1814" s="227" t="str">
        <f t="shared" si="604"/>
        <v/>
      </c>
      <c r="I1814" s="227" t="str">
        <f t="shared" si="605"/>
        <v/>
      </c>
      <c r="J1814" s="227" t="str">
        <f t="shared" si="606"/>
        <v/>
      </c>
      <c r="K1814" s="227" t="str">
        <f t="shared" si="607"/>
        <v/>
      </c>
      <c r="L1814" s="227" t="str">
        <f t="shared" si="608"/>
        <v/>
      </c>
      <c r="M1814" s="227" t="str">
        <f t="shared" si="609"/>
        <v/>
      </c>
    </row>
    <row r="1815" spans="1:13" outlineLevel="1" x14ac:dyDescent="0.25">
      <c r="A1815" s="141" t="str">
        <f t="shared" si="602"/>
        <v xml:space="preserve">Registrations; </v>
      </c>
      <c r="B1815" s="256" t="s">
        <v>450</v>
      </c>
      <c r="E1815" s="227" t="s">
        <v>240</v>
      </c>
      <c r="F1815" s="227" t="s">
        <v>118</v>
      </c>
      <c r="G1815" s="227" t="str">
        <f t="shared" si="603"/>
        <v>int</v>
      </c>
      <c r="H1815" s="227" t="str">
        <f t="shared" si="604"/>
        <v/>
      </c>
      <c r="I1815" s="227" t="str">
        <f t="shared" si="605"/>
        <v/>
      </c>
      <c r="J1815" s="227" t="str">
        <f t="shared" si="606"/>
        <v/>
      </c>
      <c r="K1815" s="227">
        <f t="shared" si="607"/>
        <v>9</v>
      </c>
      <c r="L1815" s="227" t="str">
        <f t="shared" si="608"/>
        <v/>
      </c>
      <c r="M1815" s="227" t="str">
        <f t="shared" si="609"/>
        <v/>
      </c>
    </row>
    <row r="1816" spans="1:13" outlineLevel="1" x14ac:dyDescent="0.25">
      <c r="A1816" s="141"/>
      <c r="B1816" s="256" t="s">
        <v>450</v>
      </c>
      <c r="E1816" s="227" t="s">
        <v>117</v>
      </c>
      <c r="F1816" s="227" t="s">
        <v>118</v>
      </c>
      <c r="G1816" s="227" t="str">
        <f t="shared" si="603"/>
        <v>string</v>
      </c>
      <c r="H1816" s="227" t="str">
        <f t="shared" si="604"/>
        <v/>
      </c>
      <c r="I1816" s="227">
        <f t="shared" si="605"/>
        <v>3</v>
      </c>
      <c r="J1816" s="227" t="str">
        <f t="shared" si="606"/>
        <v/>
      </c>
      <c r="K1816" s="227" t="str">
        <f t="shared" si="607"/>
        <v/>
      </c>
      <c r="L1816" s="227" t="str">
        <f t="shared" si="608"/>
        <v/>
      </c>
      <c r="M1816" s="227" t="str">
        <f t="shared" si="609"/>
        <v/>
      </c>
    </row>
    <row r="1817" spans="1:13" outlineLevel="1" x14ac:dyDescent="0.25">
      <c r="A1817" s="141"/>
      <c r="B1817" s="256" t="s">
        <v>450</v>
      </c>
      <c r="E1817" s="227" t="s">
        <v>193</v>
      </c>
      <c r="F1817" s="227" t="s">
        <v>118</v>
      </c>
      <c r="G1817" s="227" t="str">
        <f t="shared" si="603"/>
        <v>string</v>
      </c>
      <c r="H1817" s="227" t="str">
        <f t="shared" si="604"/>
        <v/>
      </c>
      <c r="I1817" s="227">
        <f t="shared" si="605"/>
        <v>10</v>
      </c>
      <c r="J1817" s="227" t="str">
        <f t="shared" si="606"/>
        <v/>
      </c>
      <c r="K1817" s="227" t="str">
        <f t="shared" si="607"/>
        <v/>
      </c>
      <c r="L1817" s="227" t="str">
        <f t="shared" si="608"/>
        <v/>
      </c>
      <c r="M1817" s="227" t="str">
        <f t="shared" si="609"/>
        <v/>
      </c>
    </row>
    <row r="1818" spans="1:13" outlineLevel="1" x14ac:dyDescent="0.25">
      <c r="A1818" s="141" t="str">
        <f>IF(B1824="","",VLOOKUP(B1824,mapping_result,2,FALSE))</f>
        <v xml:space="preserve">Registrations; </v>
      </c>
      <c r="B1818" s="256" t="s">
        <v>450</v>
      </c>
      <c r="E1818" s="227" t="s">
        <v>119</v>
      </c>
      <c r="F1818" s="227" t="s">
        <v>118</v>
      </c>
      <c r="G1818" s="227" t="str">
        <f t="shared" si="603"/>
        <v>boolean</v>
      </c>
      <c r="H1818" s="227" t="str">
        <f t="shared" si="604"/>
        <v/>
      </c>
      <c r="I1818" s="227" t="str">
        <f t="shared" si="605"/>
        <v/>
      </c>
      <c r="J1818" s="227" t="str">
        <f t="shared" si="606"/>
        <v/>
      </c>
      <c r="K1818" s="227" t="str">
        <f t="shared" si="607"/>
        <v/>
      </c>
      <c r="L1818" s="227" t="str">
        <f t="shared" si="608"/>
        <v/>
      </c>
      <c r="M1818" s="227" t="str">
        <f t="shared" si="609"/>
        <v/>
      </c>
    </row>
    <row r="1819" spans="1:13" outlineLevel="1" x14ac:dyDescent="0.25">
      <c r="A1819" s="141" t="str">
        <f>IF(B1825="","",VLOOKUP(B1825,mapping_result,2,FALSE))</f>
        <v xml:space="preserve">Registrations; </v>
      </c>
      <c r="B1819" s="256" t="s">
        <v>450</v>
      </c>
      <c r="E1819" s="227" t="s">
        <v>219</v>
      </c>
      <c r="F1819" s="227" t="s">
        <v>118</v>
      </c>
      <c r="G1819" s="227" t="str">
        <f t="shared" si="603"/>
        <v>string</v>
      </c>
      <c r="H1819" s="227" t="str">
        <f t="shared" si="604"/>
        <v/>
      </c>
      <c r="I1819" s="227">
        <f t="shared" si="605"/>
        <v>2</v>
      </c>
      <c r="J1819" s="227" t="str">
        <f t="shared" si="606"/>
        <v/>
      </c>
      <c r="K1819" s="227" t="str">
        <f t="shared" si="607"/>
        <v/>
      </c>
      <c r="L1819" s="227" t="str">
        <f t="shared" si="608"/>
        <v/>
      </c>
      <c r="M1819" s="227" t="str">
        <f t="shared" si="609"/>
        <v/>
      </c>
    </row>
    <row r="1820" spans="1:13" outlineLevel="1" x14ac:dyDescent="0.25">
      <c r="A1820" s="141"/>
      <c r="B1820" s="256" t="s">
        <v>450</v>
      </c>
      <c r="E1820" s="227" t="s">
        <v>122</v>
      </c>
      <c r="F1820" s="227" t="s">
        <v>118</v>
      </c>
      <c r="G1820" s="227" t="str">
        <f t="shared" si="603"/>
        <v>date</v>
      </c>
      <c r="H1820" s="227" t="str">
        <f t="shared" si="604"/>
        <v/>
      </c>
      <c r="I1820" s="227" t="str">
        <f t="shared" si="605"/>
        <v/>
      </c>
      <c r="J1820" s="227" t="str">
        <f t="shared" si="606"/>
        <v/>
      </c>
      <c r="K1820" s="227" t="str">
        <f t="shared" si="607"/>
        <v/>
      </c>
      <c r="L1820" s="227" t="str">
        <f t="shared" si="608"/>
        <v/>
      </c>
      <c r="M1820" s="227" t="str">
        <f t="shared" si="609"/>
        <v/>
      </c>
    </row>
    <row r="1821" spans="1:13" outlineLevel="1" x14ac:dyDescent="0.25">
      <c r="A1821" s="141"/>
      <c r="B1821" s="256" t="s">
        <v>450</v>
      </c>
      <c r="E1821" s="227" t="s">
        <v>241</v>
      </c>
      <c r="F1821" s="227" t="s">
        <v>102</v>
      </c>
      <c r="G1821" s="227" t="str">
        <f t="shared" si="603"/>
        <v>date</v>
      </c>
      <c r="H1821" s="227" t="str">
        <f t="shared" si="604"/>
        <v/>
      </c>
      <c r="I1821" s="227" t="str">
        <f t="shared" si="605"/>
        <v/>
      </c>
      <c r="J1821" s="227" t="str">
        <f t="shared" si="606"/>
        <v/>
      </c>
      <c r="K1821" s="227" t="str">
        <f t="shared" si="607"/>
        <v/>
      </c>
      <c r="L1821" s="227" t="str">
        <f t="shared" si="608"/>
        <v/>
      </c>
      <c r="M1821" s="227" t="str">
        <f t="shared" si="609"/>
        <v/>
      </c>
    </row>
    <row r="1822" spans="1:13" outlineLevel="1" x14ac:dyDescent="0.25">
      <c r="A1822" s="141" t="str">
        <f t="shared" si="602"/>
        <v xml:space="preserve">Registrations; </v>
      </c>
      <c r="B1822" s="256" t="s">
        <v>450</v>
      </c>
      <c r="E1822" s="227" t="s">
        <v>254</v>
      </c>
      <c r="F1822" s="227" t="s">
        <v>118</v>
      </c>
      <c r="G1822" s="227" t="str">
        <f t="shared" si="603"/>
        <v>date</v>
      </c>
      <c r="H1822" s="227" t="str">
        <f t="shared" si="604"/>
        <v/>
      </c>
      <c r="I1822" s="227" t="str">
        <f t="shared" si="605"/>
        <v/>
      </c>
      <c r="J1822" s="227" t="str">
        <f t="shared" si="606"/>
        <v/>
      </c>
      <c r="K1822" s="227" t="str">
        <f t="shared" si="607"/>
        <v/>
      </c>
      <c r="L1822" s="227" t="str">
        <f t="shared" si="608"/>
        <v/>
      </c>
      <c r="M1822" s="227" t="str">
        <f t="shared" si="609"/>
        <v/>
      </c>
    </row>
    <row r="1823" spans="1:13" outlineLevel="1" x14ac:dyDescent="0.25">
      <c r="A1823" s="141" t="str">
        <f t="shared" si="602"/>
        <v xml:space="preserve">Registrations; </v>
      </c>
      <c r="B1823" s="256" t="s">
        <v>450</v>
      </c>
      <c r="E1823" s="227" t="s">
        <v>245</v>
      </c>
      <c r="F1823" s="227" t="s">
        <v>118</v>
      </c>
      <c r="G1823" s="227" t="str">
        <f t="shared" si="603"/>
        <v>string</v>
      </c>
      <c r="H1823" s="227" t="str">
        <f t="shared" si="604"/>
        <v/>
      </c>
      <c r="I1823" s="227">
        <f t="shared" si="605"/>
        <v>3</v>
      </c>
      <c r="J1823" s="227" t="str">
        <f t="shared" si="606"/>
        <v/>
      </c>
      <c r="K1823" s="227" t="str">
        <f t="shared" si="607"/>
        <v/>
      </c>
      <c r="L1823" s="227" t="str">
        <f t="shared" si="608"/>
        <v/>
      </c>
      <c r="M1823" s="227" t="str">
        <f t="shared" si="609"/>
        <v/>
      </c>
    </row>
    <row r="1824" spans="1:13" outlineLevel="1" x14ac:dyDescent="0.25">
      <c r="A1824" s="141" t="str">
        <f t="shared" si="602"/>
        <v xml:space="preserve">Registrations; </v>
      </c>
      <c r="B1824" s="256" t="s">
        <v>450</v>
      </c>
      <c r="E1824" s="227" t="s">
        <v>246</v>
      </c>
      <c r="F1824" s="227" t="s">
        <v>118</v>
      </c>
      <c r="G1824" s="227" t="str">
        <f t="shared" si="603"/>
        <v>string</v>
      </c>
      <c r="H1824" s="227" t="str">
        <f t="shared" si="604"/>
        <v/>
      </c>
      <c r="I1824" s="227">
        <f t="shared" si="605"/>
        <v>3</v>
      </c>
      <c r="J1824" s="227" t="str">
        <f t="shared" si="606"/>
        <v/>
      </c>
    </row>
    <row r="1825" spans="1:13" outlineLevel="1" x14ac:dyDescent="0.25">
      <c r="A1825" s="141" t="str">
        <f t="shared" si="602"/>
        <v xml:space="preserve">Registrations; </v>
      </c>
      <c r="B1825" s="256" t="s">
        <v>450</v>
      </c>
      <c r="E1825" s="227" t="s">
        <v>247</v>
      </c>
      <c r="F1825" s="227" t="s">
        <v>118</v>
      </c>
      <c r="G1825" s="227" t="s">
        <v>248</v>
      </c>
    </row>
    <row r="1826" spans="1:13" outlineLevel="1" x14ac:dyDescent="0.25">
      <c r="A1826" s="141" t="str">
        <f t="shared" si="602"/>
        <v xml:space="preserve">Registrations; </v>
      </c>
      <c r="B1826" s="256" t="s">
        <v>450</v>
      </c>
      <c r="E1826" s="197" t="s">
        <v>249</v>
      </c>
      <c r="F1826" s="227" t="s">
        <v>118</v>
      </c>
      <c r="G1826" s="227" t="s">
        <v>135</v>
      </c>
      <c r="H1826" s="227" t="s">
        <v>250</v>
      </c>
      <c r="I1826" s="227">
        <v>3</v>
      </c>
      <c r="J1826" s="227" t="s">
        <v>250</v>
      </c>
      <c r="K1826" s="227" t="str">
        <f>VLOOKUP($E1824,DI_schema,6,FALSE)</f>
        <v/>
      </c>
      <c r="L1826" s="227" t="str">
        <f>VLOOKUP($E1824,DI_schema,7,FALSE)</f>
        <v/>
      </c>
      <c r="M1826" s="227" t="str">
        <f>IF(LEN(VLOOKUP($E1824,DI_schema,8,FALSE))&gt;0,"Yes","")</f>
        <v/>
      </c>
    </row>
    <row r="1827" spans="1:13" outlineLevel="1" x14ac:dyDescent="0.25">
      <c r="A1827" s="141" t="str">
        <f t="shared" si="602"/>
        <v xml:space="preserve">Registrations; </v>
      </c>
      <c r="B1827" s="256" t="s">
        <v>450</v>
      </c>
      <c r="E1827" s="197" t="s">
        <v>251</v>
      </c>
      <c r="F1827" s="227" t="s">
        <v>118</v>
      </c>
      <c r="G1827" s="227" t="s">
        <v>135</v>
      </c>
      <c r="H1827" s="227" t="s">
        <v>250</v>
      </c>
      <c r="I1827" s="227">
        <v>3</v>
      </c>
      <c r="J1827" s="227" t="s">
        <v>250</v>
      </c>
    </row>
    <row r="1828" spans="1:13" outlineLevel="1" x14ac:dyDescent="0.25">
      <c r="A1828" s="141" t="str">
        <f t="shared" si="602"/>
        <v xml:space="preserve">Registrations; </v>
      </c>
      <c r="B1828" s="256" t="s">
        <v>450</v>
      </c>
      <c r="E1828" s="227" t="s">
        <v>134</v>
      </c>
      <c r="F1828" s="227" t="s">
        <v>118</v>
      </c>
      <c r="G1828" s="227" t="s">
        <v>135</v>
      </c>
      <c r="H1828" s="227">
        <v>2</v>
      </c>
    </row>
    <row r="1829" spans="1:13" outlineLevel="1" x14ac:dyDescent="0.25">
      <c r="A1829" s="141" t="str">
        <f t="shared" si="602"/>
        <v xml:space="preserve">Registrations; </v>
      </c>
      <c r="B1829" s="256" t="s">
        <v>450</v>
      </c>
      <c r="E1829" s="227" t="s">
        <v>252</v>
      </c>
      <c r="F1829" s="227" t="s">
        <v>118</v>
      </c>
      <c r="G1829" s="227" t="s">
        <v>260</v>
      </c>
      <c r="I1829" s="227">
        <v>3</v>
      </c>
    </row>
    <row r="1830" spans="1:13" outlineLevel="1" collapsed="1" x14ac:dyDescent="0.25">
      <c r="A1830" s="141" t="str">
        <f t="shared" si="602"/>
        <v xml:space="preserve">Registrations; </v>
      </c>
      <c r="B1830" s="256" t="s">
        <v>450</v>
      </c>
      <c r="C1830" s="141" t="s">
        <v>211</v>
      </c>
      <c r="D1830" s="227" t="s">
        <v>102</v>
      </c>
      <c r="E1830" s="197" t="s">
        <v>137</v>
      </c>
      <c r="F1830" s="197" t="s">
        <v>118</v>
      </c>
      <c r="G1830" s="227" t="str">
        <f t="shared" ref="G1830:G1854" si="610">VLOOKUP(E1830,DI_schema,2,FALSE)</f>
        <v>string</v>
      </c>
      <c r="H1830" s="227" t="str">
        <f t="shared" ref="H1830:H1854" si="611">VLOOKUP($E1830,DI_schema,3,FALSE)</f>
        <v/>
      </c>
      <c r="I1830" s="227">
        <f t="shared" ref="I1830:I1854" si="612">VLOOKUP($E1830,DI_schema,4,FALSE)</f>
        <v>10</v>
      </c>
      <c r="J1830" s="227" t="str">
        <f t="shared" ref="J1830:J1854" si="613">VLOOKUP($E1830,DI_schema,5,FALSE)</f>
        <v/>
      </c>
      <c r="K1830" s="227" t="str">
        <f t="shared" ref="K1830:K1854" si="614">VLOOKUP($E1830,DI_schema,6,FALSE)</f>
        <v/>
      </c>
      <c r="L1830" s="227" t="str">
        <f t="shared" ref="L1830:L1854" si="615">VLOOKUP($E1830,DI_schema,7,FALSE)</f>
        <v/>
      </c>
      <c r="M1830" s="227" t="str">
        <f t="shared" ref="M1830:M1854" si="616">IF(LEN(VLOOKUP($E1830,DI_schema,8,FALSE))&gt;0,"Yes","")</f>
        <v/>
      </c>
    </row>
    <row r="1831" spans="1:13" outlineLevel="1" x14ac:dyDescent="0.25">
      <c r="A1831" s="141" t="str">
        <f t="shared" si="602"/>
        <v xml:space="preserve">Registrations; </v>
      </c>
      <c r="B1831" s="256" t="s">
        <v>450</v>
      </c>
      <c r="E1831" s="197" t="s">
        <v>138</v>
      </c>
      <c r="F1831" s="197" t="s">
        <v>118</v>
      </c>
      <c r="G1831" s="227" t="str">
        <f t="shared" si="610"/>
        <v>string</v>
      </c>
      <c r="H1831" s="227" t="str">
        <f t="shared" si="611"/>
        <v/>
      </c>
      <c r="I1831" s="227">
        <f t="shared" si="612"/>
        <v>40</v>
      </c>
      <c r="J1831" s="227" t="str">
        <f t="shared" si="613"/>
        <v/>
      </c>
      <c r="K1831" s="227" t="str">
        <f t="shared" si="614"/>
        <v/>
      </c>
      <c r="L1831" s="227" t="str">
        <f t="shared" si="615"/>
        <v/>
      </c>
      <c r="M1831" s="227" t="str">
        <f t="shared" si="616"/>
        <v/>
      </c>
    </row>
    <row r="1832" spans="1:13" outlineLevel="1" x14ac:dyDescent="0.25">
      <c r="A1832" s="141" t="str">
        <f t="shared" si="602"/>
        <v xml:space="preserve">Registrations; </v>
      </c>
      <c r="B1832" s="256" t="s">
        <v>450</v>
      </c>
      <c r="E1832" s="197" t="s">
        <v>139</v>
      </c>
      <c r="F1832" s="197" t="s">
        <v>118</v>
      </c>
      <c r="G1832" s="227" t="str">
        <f t="shared" si="610"/>
        <v>string</v>
      </c>
      <c r="H1832" s="227" t="str">
        <f t="shared" si="611"/>
        <v/>
      </c>
      <c r="I1832" s="227">
        <f t="shared" si="612"/>
        <v>40</v>
      </c>
      <c r="J1832" s="227" t="str">
        <f t="shared" si="613"/>
        <v/>
      </c>
      <c r="K1832" s="227" t="str">
        <f t="shared" si="614"/>
        <v/>
      </c>
      <c r="L1832" s="227" t="str">
        <f t="shared" si="615"/>
        <v/>
      </c>
      <c r="M1832" s="227" t="str">
        <f t="shared" si="616"/>
        <v/>
      </c>
    </row>
    <row r="1833" spans="1:13" outlineLevel="1" x14ac:dyDescent="0.25">
      <c r="A1833" s="141" t="str">
        <f t="shared" si="602"/>
        <v xml:space="preserve">Registrations; </v>
      </c>
      <c r="B1833" s="256" t="s">
        <v>450</v>
      </c>
      <c r="E1833" s="197" t="s">
        <v>140</v>
      </c>
      <c r="F1833" s="197" t="s">
        <v>118</v>
      </c>
      <c r="G1833" s="227" t="str">
        <f t="shared" si="610"/>
        <v>string</v>
      </c>
      <c r="H1833" s="227" t="str">
        <f t="shared" si="611"/>
        <v/>
      </c>
      <c r="I1833" s="227">
        <f t="shared" si="612"/>
        <v>10</v>
      </c>
      <c r="J1833" s="227" t="str">
        <f t="shared" si="613"/>
        <v/>
      </c>
      <c r="K1833" s="227" t="str">
        <f t="shared" si="614"/>
        <v/>
      </c>
      <c r="L1833" s="227" t="str">
        <f t="shared" si="615"/>
        <v/>
      </c>
      <c r="M1833" s="227" t="str">
        <f t="shared" si="616"/>
        <v>Yes</v>
      </c>
    </row>
    <row r="1834" spans="1:13" outlineLevel="1" x14ac:dyDescent="0.25">
      <c r="A1834" s="141" t="str">
        <f t="shared" si="602"/>
        <v xml:space="preserve">Registrations; </v>
      </c>
      <c r="B1834" s="256" t="s">
        <v>450</v>
      </c>
      <c r="E1834" s="197" t="s">
        <v>141</v>
      </c>
      <c r="F1834" s="197" t="s">
        <v>118</v>
      </c>
      <c r="G1834" s="227" t="str">
        <f t="shared" si="610"/>
        <v>string</v>
      </c>
      <c r="H1834" s="227" t="str">
        <f t="shared" si="611"/>
        <v/>
      </c>
      <c r="I1834" s="227">
        <f t="shared" si="612"/>
        <v>60</v>
      </c>
      <c r="J1834" s="227" t="str">
        <f t="shared" si="613"/>
        <v/>
      </c>
      <c r="K1834" s="227" t="str">
        <f t="shared" si="614"/>
        <v/>
      </c>
      <c r="L1834" s="227" t="str">
        <f t="shared" si="615"/>
        <v/>
      </c>
      <c r="M1834" s="227" t="str">
        <f t="shared" si="616"/>
        <v>Yes</v>
      </c>
    </row>
    <row r="1835" spans="1:13" outlineLevel="1" x14ac:dyDescent="0.25">
      <c r="A1835" s="141" t="str">
        <f t="shared" si="602"/>
        <v xml:space="preserve">Registrations; </v>
      </c>
      <c r="B1835" s="256" t="s">
        <v>450</v>
      </c>
      <c r="E1835" s="197" t="s">
        <v>142</v>
      </c>
      <c r="F1835" s="197" t="s">
        <v>118</v>
      </c>
      <c r="G1835" s="227" t="str">
        <f t="shared" si="610"/>
        <v>string</v>
      </c>
      <c r="H1835" s="227" t="str">
        <f t="shared" si="611"/>
        <v/>
      </c>
      <c r="I1835" s="227">
        <f t="shared" si="612"/>
        <v>40</v>
      </c>
      <c r="J1835" s="227" t="str">
        <f t="shared" si="613"/>
        <v/>
      </c>
      <c r="K1835" s="227" t="str">
        <f t="shared" si="614"/>
        <v/>
      </c>
      <c r="L1835" s="227" t="str">
        <f t="shared" si="615"/>
        <v/>
      </c>
      <c r="M1835" s="227" t="str">
        <f t="shared" si="616"/>
        <v/>
      </c>
    </row>
    <row r="1836" spans="1:13" outlineLevel="1" x14ac:dyDescent="0.25">
      <c r="A1836" s="141" t="str">
        <f t="shared" si="602"/>
        <v xml:space="preserve">Registrations; </v>
      </c>
      <c r="B1836" s="256" t="s">
        <v>450</v>
      </c>
      <c r="E1836" s="197" t="s">
        <v>143</v>
      </c>
      <c r="F1836" s="197" t="s">
        <v>118</v>
      </c>
      <c r="G1836" s="227" t="str">
        <f t="shared" si="610"/>
        <v>string</v>
      </c>
      <c r="H1836" s="227" t="str">
        <f t="shared" si="611"/>
        <v/>
      </c>
      <c r="I1836" s="227">
        <f t="shared" si="612"/>
        <v>40</v>
      </c>
      <c r="J1836" s="227" t="str">
        <f t="shared" si="613"/>
        <v/>
      </c>
      <c r="K1836" s="227" t="str">
        <f t="shared" si="614"/>
        <v/>
      </c>
      <c r="L1836" s="227" t="str">
        <f t="shared" si="615"/>
        <v/>
      </c>
      <c r="M1836" s="227" t="str">
        <f t="shared" si="616"/>
        <v/>
      </c>
    </row>
    <row r="1837" spans="1:13" outlineLevel="1" collapsed="1" x14ac:dyDescent="0.25">
      <c r="A1837" s="141" t="str">
        <f t="shared" si="602"/>
        <v xml:space="preserve">Registrations; </v>
      </c>
      <c r="B1837" s="256" t="s">
        <v>450</v>
      </c>
      <c r="E1837" s="197" t="s">
        <v>144</v>
      </c>
      <c r="F1837" s="197" t="s">
        <v>118</v>
      </c>
      <c r="G1837" s="227" t="str">
        <f t="shared" si="610"/>
        <v>string</v>
      </c>
      <c r="H1837" s="227" t="str">
        <f t="shared" si="611"/>
        <v/>
      </c>
      <c r="I1837" s="227">
        <f t="shared" si="612"/>
        <v>10</v>
      </c>
      <c r="J1837" s="227" t="str">
        <f t="shared" si="613"/>
        <v/>
      </c>
      <c r="K1837" s="227" t="str">
        <f t="shared" si="614"/>
        <v/>
      </c>
      <c r="L1837" s="227" t="str">
        <f t="shared" si="615"/>
        <v/>
      </c>
      <c r="M1837" s="227" t="str">
        <f t="shared" si="616"/>
        <v/>
      </c>
    </row>
    <row r="1838" spans="1:13" outlineLevel="1" x14ac:dyDescent="0.25">
      <c r="A1838" s="141" t="str">
        <f t="shared" si="602"/>
        <v xml:space="preserve">Registrations; </v>
      </c>
      <c r="B1838" s="256" t="s">
        <v>450</v>
      </c>
      <c r="E1838" s="197" t="s">
        <v>145</v>
      </c>
      <c r="F1838" s="197" t="s">
        <v>118</v>
      </c>
      <c r="G1838" s="227" t="str">
        <f t="shared" si="610"/>
        <v>string</v>
      </c>
      <c r="H1838" s="227" t="str">
        <f t="shared" si="611"/>
        <v/>
      </c>
      <c r="I1838" s="227">
        <f t="shared" si="612"/>
        <v>40</v>
      </c>
      <c r="J1838" s="227" t="str">
        <f t="shared" si="613"/>
        <v/>
      </c>
      <c r="K1838" s="227" t="str">
        <f t="shared" si="614"/>
        <v/>
      </c>
      <c r="L1838" s="227" t="str">
        <f t="shared" si="615"/>
        <v/>
      </c>
      <c r="M1838" s="227" t="str">
        <f t="shared" si="616"/>
        <v/>
      </c>
    </row>
    <row r="1839" spans="1:13" outlineLevel="1" x14ac:dyDescent="0.25">
      <c r="A1839" s="141" t="str">
        <f t="shared" si="602"/>
        <v xml:space="preserve">Registrations; </v>
      </c>
      <c r="B1839" s="256" t="s">
        <v>450</v>
      </c>
      <c r="E1839" s="197" t="s">
        <v>146</v>
      </c>
      <c r="F1839" s="197" t="s">
        <v>118</v>
      </c>
      <c r="G1839" s="227" t="str">
        <f t="shared" si="610"/>
        <v>string</v>
      </c>
      <c r="H1839" s="227" t="str">
        <f t="shared" si="611"/>
        <v/>
      </c>
      <c r="I1839" s="227">
        <f t="shared" si="612"/>
        <v>3</v>
      </c>
      <c r="J1839" s="227" t="str">
        <f t="shared" si="613"/>
        <v/>
      </c>
      <c r="K1839" s="227" t="str">
        <f t="shared" si="614"/>
        <v/>
      </c>
      <c r="L1839" s="227" t="str">
        <f t="shared" si="615"/>
        <v/>
      </c>
      <c r="M1839" s="227" t="str">
        <f t="shared" si="616"/>
        <v/>
      </c>
    </row>
    <row r="1840" spans="1:13" outlineLevel="1" x14ac:dyDescent="0.25">
      <c r="A1840" s="141" t="str">
        <f t="shared" si="602"/>
        <v xml:space="preserve">Registrations; </v>
      </c>
      <c r="B1840" s="256" t="s">
        <v>450</v>
      </c>
      <c r="E1840" s="197" t="s">
        <v>147</v>
      </c>
      <c r="F1840" s="197" t="s">
        <v>118</v>
      </c>
      <c r="G1840" s="227" t="str">
        <f t="shared" si="610"/>
        <v>string</v>
      </c>
      <c r="H1840" s="227" t="str">
        <f t="shared" si="611"/>
        <v/>
      </c>
      <c r="I1840" s="227">
        <f t="shared" si="612"/>
        <v>3</v>
      </c>
      <c r="J1840" s="227" t="str">
        <f t="shared" si="613"/>
        <v/>
      </c>
      <c r="K1840" s="227" t="str">
        <f t="shared" si="614"/>
        <v/>
      </c>
      <c r="L1840" s="227" t="str">
        <f t="shared" si="615"/>
        <v/>
      </c>
      <c r="M1840" s="227" t="str">
        <f t="shared" si="616"/>
        <v/>
      </c>
    </row>
    <row r="1841" spans="1:13" outlineLevel="1" x14ac:dyDescent="0.25">
      <c r="A1841" s="141" t="str">
        <f t="shared" si="602"/>
        <v xml:space="preserve">Registrations; </v>
      </c>
      <c r="B1841" s="256" t="s">
        <v>450</v>
      </c>
      <c r="C1841" s="141" t="s">
        <v>148</v>
      </c>
      <c r="D1841" s="227" t="s">
        <v>102</v>
      </c>
      <c r="E1841" s="197" t="s">
        <v>149</v>
      </c>
      <c r="F1841" s="197" t="s">
        <v>118</v>
      </c>
      <c r="G1841" s="227" t="str">
        <f t="shared" si="610"/>
        <v>string</v>
      </c>
      <c r="H1841" s="227" t="str">
        <f t="shared" si="611"/>
        <v/>
      </c>
      <c r="I1841" s="227">
        <f t="shared" si="612"/>
        <v>4</v>
      </c>
      <c r="J1841" s="227" t="str">
        <f t="shared" si="613"/>
        <v/>
      </c>
      <c r="K1841" s="227" t="str">
        <f t="shared" si="614"/>
        <v/>
      </c>
      <c r="L1841" s="227" t="str">
        <f t="shared" si="615"/>
        <v/>
      </c>
      <c r="M1841" s="227" t="str">
        <f t="shared" si="616"/>
        <v>Yes</v>
      </c>
    </row>
    <row r="1842" spans="1:13" outlineLevel="1" x14ac:dyDescent="0.25">
      <c r="A1842" s="141" t="str">
        <f t="shared" si="602"/>
        <v xml:space="preserve">Registrations; </v>
      </c>
      <c r="B1842" s="256" t="s">
        <v>450</v>
      </c>
      <c r="E1842" s="197" t="s">
        <v>150</v>
      </c>
      <c r="F1842" s="197" t="s">
        <v>118</v>
      </c>
      <c r="G1842" s="227" t="str">
        <f t="shared" si="610"/>
        <v>string</v>
      </c>
      <c r="H1842" s="227" t="str">
        <f t="shared" si="611"/>
        <v/>
      </c>
      <c r="I1842" s="227">
        <f t="shared" si="612"/>
        <v>40</v>
      </c>
      <c r="J1842" s="227" t="str">
        <f t="shared" si="613"/>
        <v/>
      </c>
      <c r="K1842" s="227" t="str">
        <f t="shared" si="614"/>
        <v/>
      </c>
      <c r="L1842" s="227" t="str">
        <f t="shared" si="615"/>
        <v/>
      </c>
      <c r="M1842" s="227" t="str">
        <f t="shared" si="616"/>
        <v/>
      </c>
    </row>
    <row r="1843" spans="1:13" outlineLevel="1" x14ac:dyDescent="0.25">
      <c r="A1843" s="141" t="str">
        <f t="shared" si="602"/>
        <v xml:space="preserve">Registrations; </v>
      </c>
      <c r="B1843" s="256" t="s">
        <v>450</v>
      </c>
      <c r="E1843" s="197" t="s">
        <v>151</v>
      </c>
      <c r="F1843" s="197" t="s">
        <v>118</v>
      </c>
      <c r="G1843" s="227" t="str">
        <f t="shared" si="610"/>
        <v>string</v>
      </c>
      <c r="H1843" s="227" t="str">
        <f t="shared" si="611"/>
        <v/>
      </c>
      <c r="I1843" s="227">
        <f t="shared" si="612"/>
        <v>40</v>
      </c>
      <c r="J1843" s="227" t="str">
        <f t="shared" si="613"/>
        <v/>
      </c>
      <c r="K1843" s="227" t="str">
        <f t="shared" si="614"/>
        <v/>
      </c>
      <c r="L1843" s="227" t="str">
        <f t="shared" si="615"/>
        <v/>
      </c>
      <c r="M1843" s="227" t="str">
        <f t="shared" si="616"/>
        <v/>
      </c>
    </row>
    <row r="1844" spans="1:13" outlineLevel="1" x14ac:dyDescent="0.25">
      <c r="A1844" s="141" t="str">
        <f t="shared" si="602"/>
        <v xml:space="preserve">Registrations; </v>
      </c>
      <c r="B1844" s="256" t="s">
        <v>450</v>
      </c>
      <c r="E1844" s="197" t="s">
        <v>152</v>
      </c>
      <c r="F1844" s="197" t="s">
        <v>118</v>
      </c>
      <c r="G1844" s="227" t="str">
        <f t="shared" si="610"/>
        <v>string</v>
      </c>
      <c r="H1844" s="227" t="str">
        <f t="shared" si="611"/>
        <v/>
      </c>
      <c r="I1844" s="227">
        <f t="shared" si="612"/>
        <v>40</v>
      </c>
      <c r="J1844" s="227" t="str">
        <f t="shared" si="613"/>
        <v/>
      </c>
      <c r="K1844" s="227" t="str">
        <f t="shared" si="614"/>
        <v/>
      </c>
      <c r="L1844" s="227" t="str">
        <f t="shared" si="615"/>
        <v/>
      </c>
      <c r="M1844" s="227" t="str">
        <f t="shared" si="616"/>
        <v/>
      </c>
    </row>
    <row r="1845" spans="1:13" outlineLevel="1" x14ac:dyDescent="0.25">
      <c r="A1845" s="141" t="str">
        <f t="shared" si="602"/>
        <v xml:space="preserve">Registrations; </v>
      </c>
      <c r="B1845" s="256" t="s">
        <v>450</v>
      </c>
      <c r="E1845" s="197" t="s">
        <v>153</v>
      </c>
      <c r="F1845" s="197" t="s">
        <v>118</v>
      </c>
      <c r="G1845" s="227" t="str">
        <f t="shared" si="610"/>
        <v>string</v>
      </c>
      <c r="H1845" s="227" t="str">
        <f t="shared" si="611"/>
        <v/>
      </c>
      <c r="I1845" s="227">
        <f t="shared" si="612"/>
        <v>40</v>
      </c>
      <c r="J1845" s="227" t="str">
        <f t="shared" si="613"/>
        <v/>
      </c>
      <c r="K1845" s="227" t="str">
        <f t="shared" si="614"/>
        <v/>
      </c>
      <c r="L1845" s="227" t="str">
        <f t="shared" si="615"/>
        <v/>
      </c>
      <c r="M1845" s="227" t="str">
        <f t="shared" si="616"/>
        <v/>
      </c>
    </row>
    <row r="1846" spans="1:13" outlineLevel="1" x14ac:dyDescent="0.25">
      <c r="A1846" s="141" t="str">
        <f t="shared" si="602"/>
        <v xml:space="preserve">Registrations; </v>
      </c>
      <c r="B1846" s="256" t="s">
        <v>450</v>
      </c>
      <c r="E1846" s="197" t="s">
        <v>154</v>
      </c>
      <c r="F1846" s="197" t="s">
        <v>118</v>
      </c>
      <c r="G1846" s="227" t="str">
        <f t="shared" si="610"/>
        <v>string</v>
      </c>
      <c r="H1846" s="227" t="str">
        <f t="shared" si="611"/>
        <v/>
      </c>
      <c r="I1846" s="227">
        <f t="shared" si="612"/>
        <v>30</v>
      </c>
      <c r="J1846" s="227" t="str">
        <f t="shared" si="613"/>
        <v/>
      </c>
      <c r="K1846" s="227" t="str">
        <f t="shared" si="614"/>
        <v/>
      </c>
      <c r="L1846" s="227" t="str">
        <f t="shared" si="615"/>
        <v/>
      </c>
      <c r="M1846" s="227" t="str">
        <f t="shared" si="616"/>
        <v>Yes</v>
      </c>
    </row>
    <row r="1847" spans="1:13" outlineLevel="1" x14ac:dyDescent="0.25">
      <c r="A1847" s="141" t="str">
        <f t="shared" si="602"/>
        <v xml:space="preserve">Registrations; </v>
      </c>
      <c r="B1847" s="256" t="s">
        <v>450</v>
      </c>
      <c r="E1847" s="197" t="s">
        <v>155</v>
      </c>
      <c r="F1847" s="197" t="s">
        <v>118</v>
      </c>
      <c r="G1847" s="227" t="str">
        <f t="shared" si="610"/>
        <v>string</v>
      </c>
      <c r="H1847" s="227" t="str">
        <f t="shared" si="611"/>
        <v/>
      </c>
      <c r="I1847" s="227">
        <f t="shared" si="612"/>
        <v>40</v>
      </c>
      <c r="J1847" s="227" t="str">
        <f t="shared" si="613"/>
        <v/>
      </c>
      <c r="K1847" s="227" t="str">
        <f t="shared" si="614"/>
        <v/>
      </c>
      <c r="L1847" s="227" t="str">
        <f t="shared" si="615"/>
        <v/>
      </c>
      <c r="M1847" s="227" t="str">
        <f t="shared" si="616"/>
        <v/>
      </c>
    </row>
    <row r="1848" spans="1:13" outlineLevel="1" x14ac:dyDescent="0.25">
      <c r="A1848" s="141" t="str">
        <f t="shared" si="602"/>
        <v xml:space="preserve">Registrations; </v>
      </c>
      <c r="B1848" s="256" t="s">
        <v>450</v>
      </c>
      <c r="C1848" s="141" t="s">
        <v>161</v>
      </c>
      <c r="D1848" s="227" t="s">
        <v>118</v>
      </c>
      <c r="E1848" s="227" t="s">
        <v>162</v>
      </c>
      <c r="F1848" s="227" t="s">
        <v>118</v>
      </c>
      <c r="G1848" s="227" t="str">
        <f t="shared" si="610"/>
        <v>string</v>
      </c>
      <c r="H1848" s="227" t="str">
        <f t="shared" si="611"/>
        <v/>
      </c>
      <c r="I1848" s="227">
        <f t="shared" si="612"/>
        <v>70</v>
      </c>
      <c r="J1848" s="227" t="str">
        <f t="shared" si="613"/>
        <v/>
      </c>
      <c r="K1848" s="227" t="str">
        <f t="shared" si="614"/>
        <v/>
      </c>
      <c r="L1848" s="227" t="str">
        <f t="shared" si="615"/>
        <v/>
      </c>
      <c r="M1848" s="227" t="str">
        <f t="shared" si="616"/>
        <v/>
      </c>
    </row>
    <row r="1849" spans="1:13" outlineLevel="1" x14ac:dyDescent="0.25">
      <c r="A1849" s="141" t="str">
        <f t="shared" si="602"/>
        <v xml:space="preserve">Registrations; </v>
      </c>
      <c r="B1849" s="256" t="s">
        <v>450</v>
      </c>
      <c r="C1849" s="258" t="s">
        <v>163</v>
      </c>
      <c r="D1849" s="227" t="s">
        <v>118</v>
      </c>
      <c r="E1849" s="227" t="s">
        <v>164</v>
      </c>
      <c r="F1849" s="227" t="s">
        <v>118</v>
      </c>
      <c r="G1849" s="227" t="str">
        <f t="shared" si="610"/>
        <v>string</v>
      </c>
      <c r="H1849" s="227" t="str">
        <f t="shared" si="611"/>
        <v/>
      </c>
      <c r="I1849" s="227">
        <f t="shared" si="612"/>
        <v>20</v>
      </c>
      <c r="J1849" s="227" t="str">
        <f t="shared" si="613"/>
        <v/>
      </c>
      <c r="K1849" s="227" t="str">
        <f t="shared" si="614"/>
        <v/>
      </c>
      <c r="L1849" s="227" t="str">
        <f t="shared" si="615"/>
        <v/>
      </c>
      <c r="M1849" s="227" t="str">
        <f t="shared" si="616"/>
        <v/>
      </c>
    </row>
    <row r="1850" spans="1:13" outlineLevel="1" x14ac:dyDescent="0.25">
      <c r="A1850" s="141" t="str">
        <f t="shared" si="602"/>
        <v xml:space="preserve">Registrations; </v>
      </c>
      <c r="B1850" s="256" t="s">
        <v>450</v>
      </c>
      <c r="C1850" s="258"/>
      <c r="E1850" s="227" t="s">
        <v>165</v>
      </c>
      <c r="F1850" s="227" t="s">
        <v>118</v>
      </c>
      <c r="G1850" s="227" t="str">
        <f t="shared" si="610"/>
        <v>string</v>
      </c>
      <c r="H1850" s="227" t="str">
        <f t="shared" si="611"/>
        <v/>
      </c>
      <c r="I1850" s="227">
        <f t="shared" si="612"/>
        <v>10</v>
      </c>
      <c r="J1850" s="227" t="str">
        <f t="shared" si="613"/>
        <v/>
      </c>
      <c r="K1850" s="227" t="str">
        <f t="shared" si="614"/>
        <v/>
      </c>
      <c r="L1850" s="227" t="str">
        <f t="shared" si="615"/>
        <v/>
      </c>
      <c r="M1850" s="227" t="str">
        <f t="shared" si="616"/>
        <v/>
      </c>
    </row>
    <row r="1851" spans="1:13" outlineLevel="1" x14ac:dyDescent="0.25">
      <c r="A1851" s="141" t="str">
        <f t="shared" si="602"/>
        <v xml:space="preserve">Registrations; </v>
      </c>
      <c r="B1851" s="256" t="s">
        <v>450</v>
      </c>
      <c r="C1851" s="258" t="s">
        <v>166</v>
      </c>
      <c r="D1851" s="227" t="s">
        <v>118</v>
      </c>
      <c r="E1851" s="227" t="s">
        <v>164</v>
      </c>
      <c r="F1851" s="227" t="s">
        <v>118</v>
      </c>
      <c r="G1851" s="227" t="str">
        <f t="shared" si="610"/>
        <v>string</v>
      </c>
      <c r="H1851" s="227" t="str">
        <f t="shared" si="611"/>
        <v/>
      </c>
      <c r="I1851" s="227">
        <f t="shared" si="612"/>
        <v>20</v>
      </c>
      <c r="J1851" s="227" t="str">
        <f t="shared" si="613"/>
        <v/>
      </c>
      <c r="K1851" s="227" t="str">
        <f t="shared" si="614"/>
        <v/>
      </c>
      <c r="L1851" s="227" t="str">
        <f t="shared" si="615"/>
        <v/>
      </c>
      <c r="M1851" s="227" t="str">
        <f t="shared" si="616"/>
        <v/>
      </c>
    </row>
    <row r="1852" spans="1:13" outlineLevel="1" x14ac:dyDescent="0.25">
      <c r="A1852" s="141" t="str">
        <f t="shared" si="602"/>
        <v xml:space="preserve">Registrations; </v>
      </c>
      <c r="B1852" s="256" t="s">
        <v>450</v>
      </c>
      <c r="C1852" s="258"/>
      <c r="E1852" s="227" t="s">
        <v>165</v>
      </c>
      <c r="F1852" s="227" t="s">
        <v>118</v>
      </c>
      <c r="G1852" s="227" t="str">
        <f t="shared" si="610"/>
        <v>string</v>
      </c>
      <c r="H1852" s="227" t="str">
        <f t="shared" si="611"/>
        <v/>
      </c>
      <c r="I1852" s="227">
        <f t="shared" si="612"/>
        <v>10</v>
      </c>
      <c r="J1852" s="227" t="str">
        <f t="shared" si="613"/>
        <v/>
      </c>
      <c r="K1852" s="227" t="str">
        <f t="shared" si="614"/>
        <v/>
      </c>
      <c r="L1852" s="227" t="str">
        <f t="shared" si="615"/>
        <v/>
      </c>
      <c r="M1852" s="227" t="str">
        <f t="shared" si="616"/>
        <v/>
      </c>
    </row>
    <row r="1853" spans="1:13" outlineLevel="1" x14ac:dyDescent="0.25">
      <c r="A1853" s="141" t="str">
        <f t="shared" ref="A1853:A1900" si="617">IF(B1861="","",VLOOKUP(B1861,mapping_result,2,FALSE))</f>
        <v xml:space="preserve">Registrations; </v>
      </c>
      <c r="B1853" s="256" t="s">
        <v>450</v>
      </c>
      <c r="C1853" s="258" t="s">
        <v>167</v>
      </c>
      <c r="D1853" s="227" t="s">
        <v>118</v>
      </c>
      <c r="E1853" s="227" t="s">
        <v>164</v>
      </c>
      <c r="F1853" s="227" t="s">
        <v>118</v>
      </c>
      <c r="G1853" s="227" t="str">
        <f t="shared" si="610"/>
        <v>string</v>
      </c>
      <c r="H1853" s="227" t="str">
        <f t="shared" si="611"/>
        <v/>
      </c>
      <c r="I1853" s="227">
        <f t="shared" si="612"/>
        <v>20</v>
      </c>
      <c r="J1853" s="227" t="str">
        <f t="shared" si="613"/>
        <v/>
      </c>
      <c r="K1853" s="227" t="str">
        <f t="shared" si="614"/>
        <v/>
      </c>
      <c r="L1853" s="227" t="str">
        <f t="shared" si="615"/>
        <v/>
      </c>
      <c r="M1853" s="227" t="str">
        <f t="shared" si="616"/>
        <v/>
      </c>
    </row>
    <row r="1854" spans="1:13" outlineLevel="1" x14ac:dyDescent="0.25">
      <c r="A1854" s="141" t="str">
        <f t="shared" si="617"/>
        <v xml:space="preserve">Registrations; </v>
      </c>
      <c r="B1854" s="256" t="s">
        <v>450</v>
      </c>
      <c r="E1854" s="227" t="s">
        <v>165</v>
      </c>
      <c r="F1854" s="227" t="s">
        <v>118</v>
      </c>
      <c r="G1854" s="227" t="str">
        <f t="shared" si="610"/>
        <v>string</v>
      </c>
      <c r="H1854" s="227" t="str">
        <f t="shared" si="611"/>
        <v/>
      </c>
      <c r="I1854" s="227">
        <f t="shared" si="612"/>
        <v>10</v>
      </c>
      <c r="J1854" s="227" t="str">
        <f t="shared" si="613"/>
        <v/>
      </c>
      <c r="K1854" s="227" t="str">
        <f t="shared" si="614"/>
        <v/>
      </c>
      <c r="L1854" s="227" t="str">
        <f t="shared" si="615"/>
        <v/>
      </c>
      <c r="M1854" s="227" t="str">
        <f t="shared" si="616"/>
        <v/>
      </c>
    </row>
    <row r="1855" spans="1:13" outlineLevel="1" x14ac:dyDescent="0.25">
      <c r="A1855" s="141" t="str">
        <f t="shared" si="617"/>
        <v xml:space="preserve">Registrations; </v>
      </c>
      <c r="B1855" s="256" t="s">
        <v>450</v>
      </c>
      <c r="C1855" s="141" t="s">
        <v>168</v>
      </c>
      <c r="D1855" s="227" t="s">
        <v>118</v>
      </c>
    </row>
    <row r="1856" spans="1:13" outlineLevel="1" x14ac:dyDescent="0.25">
      <c r="A1856" s="141" t="str">
        <f t="shared" si="617"/>
        <v xml:space="preserve">Registrations; </v>
      </c>
      <c r="B1856" s="256" t="s">
        <v>450</v>
      </c>
      <c r="C1856" s="258" t="s">
        <v>213</v>
      </c>
      <c r="D1856" s="227" t="s">
        <v>118</v>
      </c>
      <c r="E1856" s="227" t="s">
        <v>170</v>
      </c>
      <c r="F1856" s="227" t="s">
        <v>118</v>
      </c>
      <c r="G1856" s="227" t="str">
        <f t="shared" ref="G1856:G1868" si="618">VLOOKUP(E1856,DI_schema,2,FALSE)</f>
        <v>string</v>
      </c>
      <c r="H1856" s="227" t="str">
        <f t="shared" ref="H1856:H1868" si="619">VLOOKUP($E1856,DI_schema,3,FALSE)</f>
        <v/>
      </c>
      <c r="I1856" s="227">
        <f t="shared" ref="I1856:I1868" si="620">VLOOKUP($E1856,DI_schema,4,FALSE)</f>
        <v>40</v>
      </c>
      <c r="J1856" s="227" t="str">
        <f t="shared" ref="J1856:J1868" si="621">VLOOKUP($E1856,DI_schema,5,FALSE)</f>
        <v/>
      </c>
      <c r="K1856" s="227" t="str">
        <f t="shared" ref="K1856:K1868" si="622">VLOOKUP($E1856,DI_schema,6,FALSE)</f>
        <v/>
      </c>
      <c r="L1856" s="227" t="str">
        <f t="shared" ref="L1856:L1868" si="623">VLOOKUP($E1856,DI_schema,7,FALSE)</f>
        <v/>
      </c>
      <c r="M1856" s="227" t="str">
        <f t="shared" ref="M1856:M1868" si="624">IF(LEN(VLOOKUP($E1856,DI_schema,8,FALSE))&gt;0,"Yes","")</f>
        <v/>
      </c>
    </row>
    <row r="1857" spans="1:13" outlineLevel="1" x14ac:dyDescent="0.25">
      <c r="A1857" s="141" t="str">
        <f t="shared" si="617"/>
        <v xml:space="preserve">Registrations; </v>
      </c>
      <c r="B1857" s="256" t="s">
        <v>450</v>
      </c>
      <c r="C1857" s="258"/>
      <c r="E1857" s="227" t="s">
        <v>137</v>
      </c>
      <c r="F1857" s="227" t="s">
        <v>118</v>
      </c>
      <c r="G1857" s="227" t="str">
        <f t="shared" si="618"/>
        <v>string</v>
      </c>
      <c r="H1857" s="227" t="str">
        <f t="shared" si="619"/>
        <v/>
      </c>
      <c r="I1857" s="227">
        <f t="shared" si="620"/>
        <v>10</v>
      </c>
      <c r="J1857" s="227" t="str">
        <f t="shared" si="621"/>
        <v/>
      </c>
      <c r="K1857" s="227" t="str">
        <f t="shared" si="622"/>
        <v/>
      </c>
      <c r="L1857" s="227" t="str">
        <f t="shared" si="623"/>
        <v/>
      </c>
      <c r="M1857" s="227" t="str">
        <f t="shared" si="624"/>
        <v/>
      </c>
    </row>
    <row r="1858" spans="1:13" outlineLevel="1" x14ac:dyDescent="0.25">
      <c r="A1858" s="141" t="str">
        <f t="shared" si="617"/>
        <v xml:space="preserve">Registrations; </v>
      </c>
      <c r="B1858" s="256" t="s">
        <v>450</v>
      </c>
      <c r="C1858" s="258"/>
      <c r="E1858" s="227" t="s">
        <v>138</v>
      </c>
      <c r="F1858" s="227" t="s">
        <v>118</v>
      </c>
      <c r="G1858" s="227" t="str">
        <f t="shared" si="618"/>
        <v>string</v>
      </c>
      <c r="H1858" s="227" t="str">
        <f t="shared" si="619"/>
        <v/>
      </c>
      <c r="I1858" s="227">
        <f t="shared" si="620"/>
        <v>40</v>
      </c>
      <c r="J1858" s="227" t="str">
        <f t="shared" si="621"/>
        <v/>
      </c>
      <c r="K1858" s="227" t="str">
        <f t="shared" si="622"/>
        <v/>
      </c>
      <c r="L1858" s="227" t="str">
        <f t="shared" si="623"/>
        <v/>
      </c>
      <c r="M1858" s="227" t="str">
        <f t="shared" si="624"/>
        <v/>
      </c>
    </row>
    <row r="1859" spans="1:13" outlineLevel="1" x14ac:dyDescent="0.25">
      <c r="A1859" s="141" t="str">
        <f t="shared" si="617"/>
        <v xml:space="preserve">Registrations; </v>
      </c>
      <c r="B1859" s="256" t="s">
        <v>450</v>
      </c>
      <c r="C1859" s="258"/>
      <c r="E1859" s="227" t="s">
        <v>139</v>
      </c>
      <c r="F1859" s="227" t="s">
        <v>118</v>
      </c>
      <c r="G1859" s="227" t="str">
        <f t="shared" si="618"/>
        <v>string</v>
      </c>
      <c r="H1859" s="227" t="str">
        <f t="shared" si="619"/>
        <v/>
      </c>
      <c r="I1859" s="227">
        <f t="shared" si="620"/>
        <v>40</v>
      </c>
      <c r="J1859" s="227" t="str">
        <f t="shared" si="621"/>
        <v/>
      </c>
      <c r="K1859" s="227" t="str">
        <f t="shared" si="622"/>
        <v/>
      </c>
      <c r="L1859" s="227" t="str">
        <f t="shared" si="623"/>
        <v/>
      </c>
      <c r="M1859" s="227" t="str">
        <f t="shared" si="624"/>
        <v/>
      </c>
    </row>
    <row r="1860" spans="1:13" outlineLevel="1" collapsed="1" x14ac:dyDescent="0.25">
      <c r="A1860" s="141" t="str">
        <f t="shared" si="617"/>
        <v xml:space="preserve">Registrations; </v>
      </c>
      <c r="B1860" s="256" t="s">
        <v>450</v>
      </c>
      <c r="C1860" s="258"/>
      <c r="E1860" s="227" t="s">
        <v>140</v>
      </c>
      <c r="F1860" s="227" t="s">
        <v>118</v>
      </c>
      <c r="G1860" s="227" t="str">
        <f t="shared" si="618"/>
        <v>string</v>
      </c>
      <c r="H1860" s="227" t="str">
        <f t="shared" si="619"/>
        <v/>
      </c>
      <c r="I1860" s="227">
        <f t="shared" si="620"/>
        <v>10</v>
      </c>
      <c r="J1860" s="227" t="str">
        <f t="shared" si="621"/>
        <v/>
      </c>
      <c r="K1860" s="227" t="str">
        <f t="shared" si="622"/>
        <v/>
      </c>
      <c r="L1860" s="227" t="str">
        <f t="shared" si="623"/>
        <v/>
      </c>
      <c r="M1860" s="227" t="str">
        <f t="shared" si="624"/>
        <v>Yes</v>
      </c>
    </row>
    <row r="1861" spans="1:13" outlineLevel="1" x14ac:dyDescent="0.25">
      <c r="A1861" s="141" t="str">
        <f t="shared" si="617"/>
        <v xml:space="preserve">Registrations; </v>
      </c>
      <c r="B1861" s="256" t="s">
        <v>450</v>
      </c>
      <c r="C1861" s="258"/>
      <c r="E1861" s="227" t="s">
        <v>141</v>
      </c>
      <c r="F1861" s="227" t="s">
        <v>102</v>
      </c>
      <c r="G1861" s="227" t="str">
        <f t="shared" si="618"/>
        <v>string</v>
      </c>
      <c r="H1861" s="227" t="str">
        <f t="shared" si="619"/>
        <v/>
      </c>
      <c r="I1861" s="227">
        <f t="shared" si="620"/>
        <v>60</v>
      </c>
      <c r="J1861" s="227" t="str">
        <f t="shared" si="621"/>
        <v/>
      </c>
      <c r="K1861" s="227" t="str">
        <f t="shared" si="622"/>
        <v/>
      </c>
      <c r="L1861" s="227" t="str">
        <f t="shared" si="623"/>
        <v/>
      </c>
      <c r="M1861" s="227" t="str">
        <f t="shared" si="624"/>
        <v>Yes</v>
      </c>
    </row>
    <row r="1862" spans="1:13" outlineLevel="1" x14ac:dyDescent="0.25">
      <c r="A1862" s="141" t="str">
        <f t="shared" si="617"/>
        <v xml:space="preserve">Registrations; </v>
      </c>
      <c r="B1862" s="256" t="s">
        <v>450</v>
      </c>
      <c r="C1862" s="258"/>
      <c r="E1862" s="227" t="s">
        <v>142</v>
      </c>
      <c r="F1862" s="227" t="s">
        <v>118</v>
      </c>
      <c r="G1862" s="227" t="str">
        <f t="shared" si="618"/>
        <v>string</v>
      </c>
      <c r="H1862" s="227" t="str">
        <f t="shared" si="619"/>
        <v/>
      </c>
      <c r="I1862" s="227">
        <f t="shared" si="620"/>
        <v>40</v>
      </c>
      <c r="J1862" s="227" t="str">
        <f t="shared" si="621"/>
        <v/>
      </c>
      <c r="K1862" s="227" t="str">
        <f t="shared" si="622"/>
        <v/>
      </c>
      <c r="L1862" s="227" t="str">
        <f t="shared" si="623"/>
        <v/>
      </c>
      <c r="M1862" s="227" t="str">
        <f t="shared" si="624"/>
        <v/>
      </c>
    </row>
    <row r="1863" spans="1:13" outlineLevel="1" x14ac:dyDescent="0.25">
      <c r="A1863" s="141" t="str">
        <f t="shared" si="617"/>
        <v xml:space="preserve">Registrations; </v>
      </c>
      <c r="B1863" s="256" t="s">
        <v>450</v>
      </c>
      <c r="C1863" s="258"/>
      <c r="E1863" s="227" t="s">
        <v>143</v>
      </c>
      <c r="F1863" s="227" t="s">
        <v>118</v>
      </c>
      <c r="G1863" s="227" t="str">
        <f t="shared" si="618"/>
        <v>string</v>
      </c>
      <c r="H1863" s="227" t="str">
        <f t="shared" si="619"/>
        <v/>
      </c>
      <c r="I1863" s="227">
        <f t="shared" si="620"/>
        <v>40</v>
      </c>
      <c r="J1863" s="227" t="str">
        <f t="shared" si="621"/>
        <v/>
      </c>
      <c r="K1863" s="227" t="str">
        <f t="shared" si="622"/>
        <v/>
      </c>
      <c r="L1863" s="227" t="str">
        <f t="shared" si="623"/>
        <v/>
      </c>
      <c r="M1863" s="227" t="str">
        <f t="shared" si="624"/>
        <v/>
      </c>
    </row>
    <row r="1864" spans="1:13" outlineLevel="1" x14ac:dyDescent="0.25">
      <c r="A1864" s="141" t="str">
        <f t="shared" si="617"/>
        <v xml:space="preserve">Registrations; </v>
      </c>
      <c r="B1864" s="256" t="s">
        <v>450</v>
      </c>
      <c r="C1864" s="258"/>
      <c r="E1864" s="227" t="s">
        <v>144</v>
      </c>
      <c r="F1864" s="227" t="s">
        <v>118</v>
      </c>
      <c r="G1864" s="227" t="str">
        <f t="shared" si="618"/>
        <v>string</v>
      </c>
      <c r="H1864" s="227" t="str">
        <f t="shared" si="619"/>
        <v/>
      </c>
      <c r="I1864" s="227">
        <f t="shared" si="620"/>
        <v>10</v>
      </c>
      <c r="J1864" s="227" t="str">
        <f t="shared" si="621"/>
        <v/>
      </c>
      <c r="K1864" s="227" t="str">
        <f t="shared" si="622"/>
        <v/>
      </c>
      <c r="L1864" s="227" t="str">
        <f t="shared" si="623"/>
        <v/>
      </c>
      <c r="M1864" s="227" t="str">
        <f t="shared" si="624"/>
        <v/>
      </c>
    </row>
    <row r="1865" spans="1:13" outlineLevel="1" x14ac:dyDescent="0.25">
      <c r="A1865" s="141" t="str">
        <f t="shared" si="617"/>
        <v xml:space="preserve">Registrations; </v>
      </c>
      <c r="B1865" s="256" t="s">
        <v>450</v>
      </c>
      <c r="C1865" s="258"/>
      <c r="E1865" s="227" t="s">
        <v>145</v>
      </c>
      <c r="F1865" s="227" t="s">
        <v>118</v>
      </c>
      <c r="G1865" s="227" t="str">
        <f t="shared" si="618"/>
        <v>string</v>
      </c>
      <c r="H1865" s="227" t="str">
        <f t="shared" si="619"/>
        <v/>
      </c>
      <c r="I1865" s="227">
        <f t="shared" si="620"/>
        <v>40</v>
      </c>
      <c r="J1865" s="227" t="str">
        <f t="shared" si="621"/>
        <v/>
      </c>
      <c r="K1865" s="227" t="str">
        <f t="shared" si="622"/>
        <v/>
      </c>
      <c r="L1865" s="227" t="str">
        <f t="shared" si="623"/>
        <v/>
      </c>
      <c r="M1865" s="227" t="str">
        <f t="shared" si="624"/>
        <v/>
      </c>
    </row>
    <row r="1866" spans="1:13" outlineLevel="1" x14ac:dyDescent="0.25">
      <c r="A1866" s="141" t="str">
        <f t="shared" si="617"/>
        <v xml:space="preserve">Registrations; </v>
      </c>
      <c r="B1866" s="256" t="s">
        <v>450</v>
      </c>
      <c r="C1866" s="258"/>
      <c r="E1866" s="197" t="s">
        <v>146</v>
      </c>
      <c r="F1866" s="197" t="s">
        <v>118</v>
      </c>
      <c r="G1866" s="227" t="str">
        <f t="shared" si="618"/>
        <v>string</v>
      </c>
      <c r="H1866" s="227" t="str">
        <f t="shared" si="619"/>
        <v/>
      </c>
      <c r="I1866" s="227">
        <f t="shared" si="620"/>
        <v>3</v>
      </c>
      <c r="J1866" s="227" t="str">
        <f t="shared" si="621"/>
        <v/>
      </c>
      <c r="K1866" s="227" t="str">
        <f t="shared" si="622"/>
        <v/>
      </c>
      <c r="L1866" s="227" t="str">
        <f t="shared" si="623"/>
        <v/>
      </c>
      <c r="M1866" s="227" t="str">
        <f t="shared" si="624"/>
        <v/>
      </c>
    </row>
    <row r="1867" spans="1:13" outlineLevel="1" x14ac:dyDescent="0.25">
      <c r="A1867" s="141" t="str">
        <f t="shared" si="617"/>
        <v xml:space="preserve">Registrations; </v>
      </c>
      <c r="B1867" s="256" t="s">
        <v>450</v>
      </c>
      <c r="C1867" s="258"/>
      <c r="E1867" s="227" t="s">
        <v>171</v>
      </c>
      <c r="F1867" s="227" t="s">
        <v>118</v>
      </c>
      <c r="G1867" s="227" t="str">
        <f t="shared" si="618"/>
        <v>string</v>
      </c>
      <c r="H1867" s="227" t="str">
        <f t="shared" si="619"/>
        <v/>
      </c>
      <c r="I1867" s="227">
        <f t="shared" si="620"/>
        <v>40</v>
      </c>
      <c r="J1867" s="227" t="str">
        <f t="shared" si="621"/>
        <v/>
      </c>
      <c r="K1867" s="227" t="str">
        <f t="shared" si="622"/>
        <v/>
      </c>
      <c r="L1867" s="227" t="str">
        <f t="shared" si="623"/>
        <v/>
      </c>
      <c r="M1867" s="227" t="str">
        <f t="shared" si="624"/>
        <v/>
      </c>
    </row>
    <row r="1868" spans="1:13" outlineLevel="1" x14ac:dyDescent="0.25">
      <c r="A1868" s="141" t="str">
        <f t="shared" si="617"/>
        <v xml:space="preserve">Registrations; </v>
      </c>
      <c r="B1868" s="256" t="s">
        <v>450</v>
      </c>
      <c r="C1868" s="258"/>
      <c r="E1868" s="227" t="s">
        <v>147</v>
      </c>
      <c r="F1868" s="227" t="s">
        <v>118</v>
      </c>
      <c r="G1868" s="227" t="str">
        <f t="shared" si="618"/>
        <v>string</v>
      </c>
      <c r="H1868" s="227" t="str">
        <f t="shared" si="619"/>
        <v/>
      </c>
      <c r="I1868" s="227">
        <f t="shared" si="620"/>
        <v>3</v>
      </c>
      <c r="J1868" s="227" t="str">
        <f t="shared" si="621"/>
        <v/>
      </c>
      <c r="K1868" s="227" t="str">
        <f t="shared" si="622"/>
        <v/>
      </c>
      <c r="L1868" s="227" t="str">
        <f t="shared" si="623"/>
        <v/>
      </c>
      <c r="M1868" s="227" t="str">
        <f t="shared" si="624"/>
        <v/>
      </c>
    </row>
    <row r="1869" spans="1:13" outlineLevel="1" x14ac:dyDescent="0.25">
      <c r="A1869" s="141" t="str">
        <f t="shared" si="617"/>
        <v xml:space="preserve">Registrations; </v>
      </c>
      <c r="B1869" s="256" t="s">
        <v>450</v>
      </c>
      <c r="C1869" s="259" t="s">
        <v>172</v>
      </c>
    </row>
    <row r="1870" spans="1:13" outlineLevel="1" x14ac:dyDescent="0.25">
      <c r="A1870" s="141" t="str">
        <f t="shared" si="617"/>
        <v xml:space="preserve">Registrations; </v>
      </c>
      <c r="B1870" s="256" t="s">
        <v>450</v>
      </c>
      <c r="C1870" s="258" t="s">
        <v>173</v>
      </c>
      <c r="D1870" s="227" t="s">
        <v>118</v>
      </c>
      <c r="E1870" s="227" t="s">
        <v>174</v>
      </c>
      <c r="F1870" s="227" t="s">
        <v>102</v>
      </c>
      <c r="G1870" s="227" t="str">
        <f t="shared" ref="G1870:G1895" si="625">VLOOKUP(E1870,DI_schema,2,FALSE)</f>
        <v>string</v>
      </c>
      <c r="H1870" s="227" t="str">
        <f t="shared" ref="H1870:H1895" si="626">VLOOKUP($E1870,DI_schema,3,FALSE)</f>
        <v/>
      </c>
      <c r="I1870" s="227">
        <f t="shared" ref="I1870:I1895" si="627">VLOOKUP($E1870,DI_schema,4,FALSE)</f>
        <v>10</v>
      </c>
      <c r="J1870" s="227" t="str">
        <f t="shared" ref="J1870:J1895" si="628">VLOOKUP($E1870,DI_schema,5,FALSE)</f>
        <v/>
      </c>
      <c r="K1870" s="227" t="str">
        <f t="shared" ref="K1870:K1895" si="629">VLOOKUP($E1870,DI_schema,6,FALSE)</f>
        <v/>
      </c>
      <c r="L1870" s="227" t="str">
        <f t="shared" ref="L1870:L1895" si="630">VLOOKUP($E1870,DI_schema,7,FALSE)</f>
        <v/>
      </c>
      <c r="M1870" s="227" t="str">
        <f t="shared" ref="M1870:M1895" si="631">IF(LEN(VLOOKUP($E1870,DI_schema,8,FALSE))&gt;0,"Yes","")</f>
        <v/>
      </c>
    </row>
    <row r="1871" spans="1:13" outlineLevel="1" x14ac:dyDescent="0.25">
      <c r="A1871" s="141" t="str">
        <f t="shared" si="617"/>
        <v xml:space="preserve">Registrations; </v>
      </c>
      <c r="B1871" s="256" t="s">
        <v>450</v>
      </c>
      <c r="E1871" s="227" t="s">
        <v>144</v>
      </c>
      <c r="F1871" s="227" t="s">
        <v>118</v>
      </c>
      <c r="G1871" s="227" t="str">
        <f t="shared" si="625"/>
        <v>string</v>
      </c>
      <c r="H1871" s="227" t="str">
        <f t="shared" si="626"/>
        <v/>
      </c>
      <c r="I1871" s="227">
        <f t="shared" si="627"/>
        <v>10</v>
      </c>
      <c r="J1871" s="227" t="str">
        <f t="shared" si="628"/>
        <v/>
      </c>
      <c r="K1871" s="227" t="str">
        <f t="shared" si="629"/>
        <v/>
      </c>
      <c r="L1871" s="227" t="str">
        <f t="shared" si="630"/>
        <v/>
      </c>
      <c r="M1871" s="227" t="str">
        <f t="shared" si="631"/>
        <v/>
      </c>
    </row>
    <row r="1872" spans="1:13" outlineLevel="1" x14ac:dyDescent="0.25">
      <c r="A1872" s="141" t="str">
        <f t="shared" si="617"/>
        <v xml:space="preserve">Registrations; </v>
      </c>
      <c r="B1872" s="256" t="s">
        <v>450</v>
      </c>
      <c r="E1872" s="227" t="s">
        <v>145</v>
      </c>
      <c r="F1872" s="227" t="s">
        <v>118</v>
      </c>
      <c r="G1872" s="227" t="str">
        <f t="shared" si="625"/>
        <v>string</v>
      </c>
      <c r="H1872" s="227" t="str">
        <f t="shared" si="626"/>
        <v/>
      </c>
      <c r="I1872" s="227">
        <f t="shared" si="627"/>
        <v>40</v>
      </c>
      <c r="J1872" s="227" t="str">
        <f t="shared" si="628"/>
        <v/>
      </c>
      <c r="K1872" s="227" t="str">
        <f t="shared" si="629"/>
        <v/>
      </c>
      <c r="L1872" s="227" t="str">
        <f t="shared" si="630"/>
        <v/>
      </c>
      <c r="M1872" s="227" t="str">
        <f t="shared" si="631"/>
        <v/>
      </c>
    </row>
    <row r="1873" spans="1:13" outlineLevel="1" x14ac:dyDescent="0.25">
      <c r="A1873" s="141" t="str">
        <f t="shared" si="617"/>
        <v xml:space="preserve">Registrations; </v>
      </c>
      <c r="B1873" s="256" t="s">
        <v>450</v>
      </c>
      <c r="E1873" s="227" t="s">
        <v>147</v>
      </c>
      <c r="F1873" s="227" t="s">
        <v>118</v>
      </c>
      <c r="G1873" s="227" t="str">
        <f t="shared" si="625"/>
        <v>string</v>
      </c>
      <c r="H1873" s="227" t="str">
        <f t="shared" si="626"/>
        <v/>
      </c>
      <c r="I1873" s="227">
        <f t="shared" si="627"/>
        <v>3</v>
      </c>
      <c r="J1873" s="227" t="str">
        <f t="shared" si="628"/>
        <v/>
      </c>
      <c r="K1873" s="227" t="str">
        <f t="shared" si="629"/>
        <v/>
      </c>
      <c r="L1873" s="227" t="str">
        <f t="shared" si="630"/>
        <v/>
      </c>
      <c r="M1873" s="227" t="str">
        <f t="shared" si="631"/>
        <v/>
      </c>
    </row>
    <row r="1874" spans="1:13" outlineLevel="1" x14ac:dyDescent="0.25">
      <c r="A1874" s="141" t="str">
        <f t="shared" si="617"/>
        <v xml:space="preserve">Registrations; </v>
      </c>
      <c r="B1874" s="256" t="s">
        <v>450</v>
      </c>
      <c r="C1874" s="141" t="s">
        <v>175</v>
      </c>
      <c r="D1874" s="227" t="s">
        <v>118</v>
      </c>
      <c r="E1874" s="227" t="s">
        <v>176</v>
      </c>
      <c r="F1874" s="227" t="s">
        <v>118</v>
      </c>
      <c r="G1874" s="227" t="str">
        <f t="shared" si="625"/>
        <v>string</v>
      </c>
      <c r="H1874" s="227" t="str">
        <f t="shared" si="626"/>
        <v/>
      </c>
      <c r="I1874" s="227">
        <f t="shared" si="627"/>
        <v>40</v>
      </c>
      <c r="J1874" s="227" t="str">
        <f t="shared" si="628"/>
        <v/>
      </c>
      <c r="K1874" s="227" t="str">
        <f t="shared" si="629"/>
        <v/>
      </c>
      <c r="L1874" s="227" t="str">
        <f t="shared" si="630"/>
        <v/>
      </c>
      <c r="M1874" s="227" t="str">
        <f t="shared" si="631"/>
        <v/>
      </c>
    </row>
    <row r="1875" spans="1:13" outlineLevel="1" x14ac:dyDescent="0.25">
      <c r="A1875" s="141" t="str">
        <f t="shared" si="617"/>
        <v xml:space="preserve">Registrations; </v>
      </c>
      <c r="B1875" s="256" t="s">
        <v>450</v>
      </c>
      <c r="C1875" s="258" t="s">
        <v>177</v>
      </c>
      <c r="D1875" s="227" t="s">
        <v>118</v>
      </c>
      <c r="E1875" s="227" t="s">
        <v>162</v>
      </c>
      <c r="F1875" s="227" t="s">
        <v>118</v>
      </c>
      <c r="G1875" s="227" t="str">
        <f t="shared" si="625"/>
        <v>string</v>
      </c>
      <c r="H1875" s="227" t="str">
        <f t="shared" si="626"/>
        <v/>
      </c>
      <c r="I1875" s="227">
        <f t="shared" si="627"/>
        <v>70</v>
      </c>
      <c r="J1875" s="227" t="str">
        <f t="shared" si="628"/>
        <v/>
      </c>
      <c r="K1875" s="227" t="str">
        <f t="shared" si="629"/>
        <v/>
      </c>
      <c r="L1875" s="227" t="str">
        <f t="shared" si="630"/>
        <v/>
      </c>
      <c r="M1875" s="227" t="str">
        <f t="shared" si="631"/>
        <v/>
      </c>
    </row>
    <row r="1876" spans="1:13" outlineLevel="1" x14ac:dyDescent="0.25">
      <c r="A1876" s="141" t="str">
        <f t="shared" si="617"/>
        <v xml:space="preserve">Registrations; </v>
      </c>
      <c r="B1876" s="256" t="s">
        <v>450</v>
      </c>
      <c r="C1876" s="258" t="s">
        <v>163</v>
      </c>
      <c r="D1876" s="227" t="s">
        <v>118</v>
      </c>
      <c r="E1876" s="227" t="s">
        <v>164</v>
      </c>
      <c r="F1876" s="227" t="s">
        <v>118</v>
      </c>
      <c r="G1876" s="227" t="str">
        <f t="shared" si="625"/>
        <v>string</v>
      </c>
      <c r="H1876" s="227" t="str">
        <f t="shared" si="626"/>
        <v/>
      </c>
      <c r="I1876" s="227">
        <f t="shared" si="627"/>
        <v>20</v>
      </c>
      <c r="J1876" s="227" t="str">
        <f t="shared" si="628"/>
        <v/>
      </c>
      <c r="K1876" s="227" t="str">
        <f t="shared" si="629"/>
        <v/>
      </c>
      <c r="L1876" s="227" t="str">
        <f t="shared" si="630"/>
        <v/>
      </c>
      <c r="M1876" s="227" t="str">
        <f t="shared" si="631"/>
        <v/>
      </c>
    </row>
    <row r="1877" spans="1:13" outlineLevel="1" x14ac:dyDescent="0.25">
      <c r="A1877" s="141" t="str">
        <f t="shared" si="617"/>
        <v xml:space="preserve">Registrations; </v>
      </c>
      <c r="B1877" s="256" t="s">
        <v>450</v>
      </c>
      <c r="C1877" s="258"/>
      <c r="E1877" s="227" t="s">
        <v>165</v>
      </c>
      <c r="F1877" s="227" t="s">
        <v>118</v>
      </c>
      <c r="G1877" s="227" t="str">
        <f t="shared" si="625"/>
        <v>string</v>
      </c>
      <c r="H1877" s="227" t="str">
        <f t="shared" si="626"/>
        <v/>
      </c>
      <c r="I1877" s="227">
        <f t="shared" si="627"/>
        <v>10</v>
      </c>
      <c r="J1877" s="227" t="str">
        <f t="shared" si="628"/>
        <v/>
      </c>
      <c r="K1877" s="227" t="str">
        <f t="shared" si="629"/>
        <v/>
      </c>
      <c r="L1877" s="227" t="str">
        <f t="shared" si="630"/>
        <v/>
      </c>
      <c r="M1877" s="227" t="str">
        <f t="shared" si="631"/>
        <v/>
      </c>
    </row>
    <row r="1878" spans="1:13" outlineLevel="1" x14ac:dyDescent="0.25">
      <c r="A1878" s="141" t="str">
        <f t="shared" si="617"/>
        <v xml:space="preserve">Registrations; </v>
      </c>
      <c r="B1878" s="256" t="s">
        <v>450</v>
      </c>
      <c r="C1878" s="258" t="s">
        <v>166</v>
      </c>
      <c r="D1878" s="227" t="s">
        <v>118</v>
      </c>
      <c r="E1878" s="227" t="s">
        <v>164</v>
      </c>
      <c r="F1878" s="227" t="s">
        <v>118</v>
      </c>
      <c r="G1878" s="227" t="str">
        <f t="shared" si="625"/>
        <v>string</v>
      </c>
      <c r="H1878" s="227" t="str">
        <f t="shared" si="626"/>
        <v/>
      </c>
      <c r="I1878" s="227">
        <f t="shared" si="627"/>
        <v>20</v>
      </c>
      <c r="J1878" s="227" t="str">
        <f t="shared" si="628"/>
        <v/>
      </c>
      <c r="K1878" s="227" t="str">
        <f t="shared" si="629"/>
        <v/>
      </c>
      <c r="L1878" s="227" t="str">
        <f t="shared" si="630"/>
        <v/>
      </c>
      <c r="M1878" s="227" t="str">
        <f t="shared" si="631"/>
        <v/>
      </c>
    </row>
    <row r="1879" spans="1:13" outlineLevel="1" x14ac:dyDescent="0.25">
      <c r="A1879" s="141" t="str">
        <f t="shared" si="617"/>
        <v xml:space="preserve">Registrations; </v>
      </c>
      <c r="B1879" s="256" t="s">
        <v>450</v>
      </c>
      <c r="C1879" s="258"/>
      <c r="E1879" s="227" t="s">
        <v>165</v>
      </c>
      <c r="F1879" s="227" t="s">
        <v>118</v>
      </c>
      <c r="G1879" s="227" t="str">
        <f t="shared" si="625"/>
        <v>string</v>
      </c>
      <c r="H1879" s="227" t="str">
        <f t="shared" si="626"/>
        <v/>
      </c>
      <c r="I1879" s="227">
        <f t="shared" si="627"/>
        <v>10</v>
      </c>
      <c r="J1879" s="227" t="str">
        <f t="shared" si="628"/>
        <v/>
      </c>
      <c r="K1879" s="227" t="str">
        <f t="shared" si="629"/>
        <v/>
      </c>
      <c r="L1879" s="227" t="str">
        <f t="shared" si="630"/>
        <v/>
      </c>
      <c r="M1879" s="227" t="str">
        <f t="shared" si="631"/>
        <v/>
      </c>
    </row>
    <row r="1880" spans="1:13" outlineLevel="1" x14ac:dyDescent="0.25">
      <c r="A1880" s="141" t="str">
        <f t="shared" si="617"/>
        <v xml:space="preserve">Registrations; </v>
      </c>
      <c r="B1880" s="256" t="s">
        <v>450</v>
      </c>
      <c r="C1880" s="258" t="s">
        <v>167</v>
      </c>
      <c r="D1880" s="227" t="s">
        <v>118</v>
      </c>
      <c r="E1880" s="227" t="s">
        <v>164</v>
      </c>
      <c r="F1880" s="227" t="s">
        <v>118</v>
      </c>
      <c r="G1880" s="227" t="str">
        <f t="shared" si="625"/>
        <v>string</v>
      </c>
      <c r="H1880" s="227" t="str">
        <f t="shared" si="626"/>
        <v/>
      </c>
      <c r="I1880" s="227">
        <f t="shared" si="627"/>
        <v>20</v>
      </c>
      <c r="J1880" s="227" t="str">
        <f t="shared" si="628"/>
        <v/>
      </c>
      <c r="K1880" s="227" t="str">
        <f t="shared" si="629"/>
        <v/>
      </c>
      <c r="L1880" s="227" t="str">
        <f t="shared" si="630"/>
        <v/>
      </c>
      <c r="M1880" s="227" t="str">
        <f t="shared" si="631"/>
        <v/>
      </c>
    </row>
    <row r="1881" spans="1:13" outlineLevel="1" collapsed="1" x14ac:dyDescent="0.25">
      <c r="A1881" s="141" t="str">
        <f t="shared" si="617"/>
        <v xml:space="preserve">Registrations; </v>
      </c>
      <c r="B1881" s="256" t="s">
        <v>450</v>
      </c>
      <c r="C1881" s="258"/>
      <c r="E1881" s="227" t="s">
        <v>165</v>
      </c>
      <c r="F1881" s="227" t="s">
        <v>118</v>
      </c>
      <c r="G1881" s="227" t="str">
        <f t="shared" si="625"/>
        <v>string</v>
      </c>
      <c r="H1881" s="227" t="str">
        <f t="shared" si="626"/>
        <v/>
      </c>
      <c r="I1881" s="227">
        <f t="shared" si="627"/>
        <v>10</v>
      </c>
      <c r="J1881" s="227" t="str">
        <f t="shared" si="628"/>
        <v/>
      </c>
      <c r="K1881" s="227" t="str">
        <f t="shared" si="629"/>
        <v/>
      </c>
      <c r="L1881" s="227" t="str">
        <f t="shared" si="630"/>
        <v/>
      </c>
      <c r="M1881" s="227" t="str">
        <f t="shared" si="631"/>
        <v/>
      </c>
    </row>
    <row r="1882" spans="1:13" outlineLevel="1" x14ac:dyDescent="0.25">
      <c r="A1882" s="141" t="str">
        <f t="shared" si="617"/>
        <v xml:space="preserve">Registrations; </v>
      </c>
      <c r="B1882" s="256" t="s">
        <v>450</v>
      </c>
      <c r="C1882" s="258" t="s">
        <v>169</v>
      </c>
      <c r="D1882" s="227" t="s">
        <v>118</v>
      </c>
      <c r="E1882" s="227" t="s">
        <v>170</v>
      </c>
      <c r="F1882" s="227" t="s">
        <v>118</v>
      </c>
      <c r="G1882" s="227" t="str">
        <f t="shared" si="625"/>
        <v>string</v>
      </c>
      <c r="H1882" s="227" t="str">
        <f t="shared" si="626"/>
        <v/>
      </c>
      <c r="I1882" s="227">
        <f t="shared" si="627"/>
        <v>40</v>
      </c>
      <c r="J1882" s="227" t="str">
        <f t="shared" si="628"/>
        <v/>
      </c>
      <c r="K1882" s="227" t="str">
        <f t="shared" si="629"/>
        <v/>
      </c>
      <c r="L1882" s="227" t="str">
        <f t="shared" si="630"/>
        <v/>
      </c>
      <c r="M1882" s="227" t="str">
        <f t="shared" si="631"/>
        <v/>
      </c>
    </row>
    <row r="1883" spans="1:13" outlineLevel="1" x14ac:dyDescent="0.25">
      <c r="A1883" s="141" t="str">
        <f t="shared" si="617"/>
        <v xml:space="preserve">Registrations; </v>
      </c>
      <c r="B1883" s="256" t="s">
        <v>450</v>
      </c>
      <c r="E1883" s="227" t="s">
        <v>137</v>
      </c>
      <c r="F1883" s="227" t="s">
        <v>118</v>
      </c>
      <c r="G1883" s="227" t="str">
        <f t="shared" si="625"/>
        <v>string</v>
      </c>
      <c r="H1883" s="227" t="str">
        <f t="shared" si="626"/>
        <v/>
      </c>
      <c r="I1883" s="227">
        <f t="shared" si="627"/>
        <v>10</v>
      </c>
      <c r="J1883" s="227" t="str">
        <f t="shared" si="628"/>
        <v/>
      </c>
      <c r="K1883" s="227" t="str">
        <f t="shared" si="629"/>
        <v/>
      </c>
      <c r="L1883" s="227" t="str">
        <f t="shared" si="630"/>
        <v/>
      </c>
      <c r="M1883" s="227" t="str">
        <f t="shared" si="631"/>
        <v/>
      </c>
    </row>
    <row r="1884" spans="1:13" outlineLevel="1" x14ac:dyDescent="0.25">
      <c r="A1884" s="141" t="str">
        <f t="shared" si="617"/>
        <v xml:space="preserve">Registrations; </v>
      </c>
      <c r="B1884" s="256" t="s">
        <v>450</v>
      </c>
      <c r="E1884" s="227" t="s">
        <v>138</v>
      </c>
      <c r="F1884" s="227" t="s">
        <v>118</v>
      </c>
      <c r="G1884" s="227" t="str">
        <f t="shared" si="625"/>
        <v>string</v>
      </c>
      <c r="H1884" s="227" t="str">
        <f t="shared" si="626"/>
        <v/>
      </c>
      <c r="I1884" s="227">
        <f t="shared" si="627"/>
        <v>40</v>
      </c>
      <c r="J1884" s="227" t="str">
        <f t="shared" si="628"/>
        <v/>
      </c>
      <c r="K1884" s="227" t="str">
        <f t="shared" si="629"/>
        <v/>
      </c>
      <c r="L1884" s="227" t="str">
        <f t="shared" si="630"/>
        <v/>
      </c>
      <c r="M1884" s="227" t="str">
        <f t="shared" si="631"/>
        <v/>
      </c>
    </row>
    <row r="1885" spans="1:13" outlineLevel="1" x14ac:dyDescent="0.25">
      <c r="A1885" s="141" t="str">
        <f t="shared" si="617"/>
        <v xml:space="preserve">Registrations; </v>
      </c>
      <c r="B1885" s="256" t="s">
        <v>450</v>
      </c>
      <c r="E1885" s="227" t="s">
        <v>139</v>
      </c>
      <c r="F1885" s="227" t="s">
        <v>118</v>
      </c>
      <c r="G1885" s="227" t="str">
        <f t="shared" si="625"/>
        <v>string</v>
      </c>
      <c r="H1885" s="227" t="str">
        <f t="shared" si="626"/>
        <v/>
      </c>
      <c r="I1885" s="227">
        <f t="shared" si="627"/>
        <v>40</v>
      </c>
      <c r="J1885" s="227" t="str">
        <f t="shared" si="628"/>
        <v/>
      </c>
      <c r="K1885" s="227" t="str">
        <f t="shared" si="629"/>
        <v/>
      </c>
      <c r="L1885" s="227" t="str">
        <f t="shared" si="630"/>
        <v/>
      </c>
      <c r="M1885" s="227" t="str">
        <f t="shared" si="631"/>
        <v/>
      </c>
    </row>
    <row r="1886" spans="1:13" outlineLevel="1" x14ac:dyDescent="0.25">
      <c r="A1886" s="141" t="str">
        <f t="shared" si="617"/>
        <v xml:space="preserve">Registrations; </v>
      </c>
      <c r="B1886" s="256" t="s">
        <v>450</v>
      </c>
      <c r="E1886" s="227" t="s">
        <v>140</v>
      </c>
      <c r="F1886" s="227" t="s">
        <v>118</v>
      </c>
      <c r="G1886" s="227" t="str">
        <f t="shared" si="625"/>
        <v>string</v>
      </c>
      <c r="H1886" s="227" t="str">
        <f t="shared" si="626"/>
        <v/>
      </c>
      <c r="I1886" s="227">
        <f t="shared" si="627"/>
        <v>10</v>
      </c>
      <c r="J1886" s="227" t="str">
        <f t="shared" si="628"/>
        <v/>
      </c>
      <c r="K1886" s="227" t="str">
        <f t="shared" si="629"/>
        <v/>
      </c>
      <c r="L1886" s="227" t="str">
        <f t="shared" si="630"/>
        <v/>
      </c>
      <c r="M1886" s="227" t="str">
        <f t="shared" si="631"/>
        <v>Yes</v>
      </c>
    </row>
    <row r="1887" spans="1:13" outlineLevel="1" x14ac:dyDescent="0.25">
      <c r="A1887" s="141" t="str">
        <f t="shared" si="617"/>
        <v xml:space="preserve">Registrations; </v>
      </c>
      <c r="B1887" s="256" t="s">
        <v>450</v>
      </c>
      <c r="E1887" s="227" t="s">
        <v>141</v>
      </c>
      <c r="F1887" s="227" t="s">
        <v>102</v>
      </c>
      <c r="G1887" s="227" t="str">
        <f t="shared" si="625"/>
        <v>string</v>
      </c>
      <c r="H1887" s="227" t="str">
        <f t="shared" si="626"/>
        <v/>
      </c>
      <c r="I1887" s="227">
        <f t="shared" si="627"/>
        <v>60</v>
      </c>
      <c r="J1887" s="227" t="str">
        <f t="shared" si="628"/>
        <v/>
      </c>
      <c r="K1887" s="227" t="str">
        <f t="shared" si="629"/>
        <v/>
      </c>
      <c r="L1887" s="227" t="str">
        <f t="shared" si="630"/>
        <v/>
      </c>
      <c r="M1887" s="227" t="str">
        <f t="shared" si="631"/>
        <v>Yes</v>
      </c>
    </row>
    <row r="1888" spans="1:13" outlineLevel="1" x14ac:dyDescent="0.25">
      <c r="A1888" s="141" t="str">
        <f t="shared" si="617"/>
        <v xml:space="preserve">Registrations; </v>
      </c>
      <c r="B1888" s="256" t="s">
        <v>450</v>
      </c>
      <c r="E1888" s="227" t="s">
        <v>142</v>
      </c>
      <c r="F1888" s="227" t="s">
        <v>118</v>
      </c>
      <c r="G1888" s="227" t="str">
        <f t="shared" si="625"/>
        <v>string</v>
      </c>
      <c r="H1888" s="227" t="str">
        <f t="shared" si="626"/>
        <v/>
      </c>
      <c r="I1888" s="227">
        <f t="shared" si="627"/>
        <v>40</v>
      </c>
      <c r="J1888" s="227" t="str">
        <f t="shared" si="628"/>
        <v/>
      </c>
      <c r="K1888" s="227" t="str">
        <f t="shared" si="629"/>
        <v/>
      </c>
      <c r="L1888" s="227" t="str">
        <f t="shared" si="630"/>
        <v/>
      </c>
      <c r="M1888" s="227" t="str">
        <f t="shared" si="631"/>
        <v/>
      </c>
    </row>
    <row r="1889" spans="1:13" outlineLevel="1" x14ac:dyDescent="0.25">
      <c r="A1889" s="141"/>
      <c r="B1889" s="256" t="s">
        <v>450</v>
      </c>
      <c r="E1889" s="227" t="s">
        <v>143</v>
      </c>
      <c r="F1889" s="227" t="s">
        <v>118</v>
      </c>
      <c r="G1889" s="227" t="str">
        <f t="shared" si="625"/>
        <v>string</v>
      </c>
      <c r="H1889" s="227" t="str">
        <f t="shared" si="626"/>
        <v/>
      </c>
      <c r="I1889" s="227">
        <f t="shared" si="627"/>
        <v>40</v>
      </c>
      <c r="J1889" s="227" t="str">
        <f t="shared" si="628"/>
        <v/>
      </c>
      <c r="K1889" s="227" t="str">
        <f t="shared" si="629"/>
        <v/>
      </c>
      <c r="L1889" s="227" t="str">
        <f t="shared" si="630"/>
        <v/>
      </c>
      <c r="M1889" s="227" t="str">
        <f t="shared" si="631"/>
        <v/>
      </c>
    </row>
    <row r="1890" spans="1:13" x14ac:dyDescent="0.25">
      <c r="A1890" s="141" t="str">
        <f>IF(B1898="","",VLOOKUP(B1898,mapping_result,2,FALSE))</f>
        <v xml:space="preserve">Registrations; </v>
      </c>
      <c r="B1890" s="256" t="s">
        <v>450</v>
      </c>
      <c r="E1890" s="227" t="s">
        <v>144</v>
      </c>
      <c r="F1890" s="227" t="s">
        <v>118</v>
      </c>
      <c r="G1890" s="227" t="str">
        <f t="shared" si="625"/>
        <v>string</v>
      </c>
      <c r="H1890" s="227" t="str">
        <f t="shared" si="626"/>
        <v/>
      </c>
      <c r="I1890" s="227">
        <f t="shared" si="627"/>
        <v>10</v>
      </c>
      <c r="J1890" s="227" t="str">
        <f t="shared" si="628"/>
        <v/>
      </c>
      <c r="K1890" s="227" t="str">
        <f t="shared" si="629"/>
        <v/>
      </c>
      <c r="L1890" s="227" t="str">
        <f t="shared" si="630"/>
        <v/>
      </c>
      <c r="M1890" s="227" t="str">
        <f t="shared" si="631"/>
        <v/>
      </c>
    </row>
    <row r="1891" spans="1:13" outlineLevel="1" x14ac:dyDescent="0.25">
      <c r="A1891" s="141" t="str">
        <f>IF(B1899="","",VLOOKUP(B1899,mapping_result,2,FALSE))</f>
        <v xml:space="preserve">Registrations; </v>
      </c>
      <c r="B1891" s="256" t="s">
        <v>450</v>
      </c>
      <c r="E1891" s="227" t="s">
        <v>145</v>
      </c>
      <c r="F1891" s="227" t="s">
        <v>118</v>
      </c>
      <c r="G1891" s="227" t="str">
        <f t="shared" si="625"/>
        <v>string</v>
      </c>
      <c r="H1891" s="227" t="str">
        <f t="shared" si="626"/>
        <v/>
      </c>
      <c r="I1891" s="227">
        <f t="shared" si="627"/>
        <v>40</v>
      </c>
      <c r="J1891" s="227" t="str">
        <f t="shared" si="628"/>
        <v/>
      </c>
      <c r="K1891" s="227" t="str">
        <f t="shared" si="629"/>
        <v/>
      </c>
      <c r="L1891" s="227" t="str">
        <f t="shared" si="630"/>
        <v/>
      </c>
      <c r="M1891" s="227" t="str">
        <f t="shared" si="631"/>
        <v/>
      </c>
    </row>
    <row r="1892" spans="1:13" outlineLevel="1" x14ac:dyDescent="0.25">
      <c r="A1892" s="141" t="str">
        <f t="shared" si="617"/>
        <v xml:space="preserve">Registrations; </v>
      </c>
      <c r="B1892" s="256" t="s">
        <v>450</v>
      </c>
      <c r="E1892" s="197" t="s">
        <v>146</v>
      </c>
      <c r="F1892" s="197" t="s">
        <v>118</v>
      </c>
      <c r="G1892" s="227" t="str">
        <f t="shared" si="625"/>
        <v>string</v>
      </c>
      <c r="H1892" s="227" t="str">
        <f t="shared" si="626"/>
        <v/>
      </c>
      <c r="I1892" s="227">
        <f t="shared" si="627"/>
        <v>3</v>
      </c>
      <c r="J1892" s="227" t="str">
        <f t="shared" si="628"/>
        <v/>
      </c>
      <c r="K1892" s="227" t="str">
        <f t="shared" si="629"/>
        <v/>
      </c>
      <c r="L1892" s="227" t="str">
        <f t="shared" si="630"/>
        <v/>
      </c>
      <c r="M1892" s="227" t="str">
        <f t="shared" si="631"/>
        <v/>
      </c>
    </row>
    <row r="1893" spans="1:13" outlineLevel="1" x14ac:dyDescent="0.25">
      <c r="A1893" s="141" t="str">
        <f t="shared" si="617"/>
        <v xml:space="preserve">Registrations; </v>
      </c>
      <c r="B1893" s="256" t="s">
        <v>450</v>
      </c>
      <c r="E1893" s="227" t="s">
        <v>171</v>
      </c>
      <c r="F1893" s="227" t="s">
        <v>118</v>
      </c>
      <c r="G1893" s="227" t="str">
        <f t="shared" si="625"/>
        <v>string</v>
      </c>
      <c r="H1893" s="227" t="str">
        <f t="shared" si="626"/>
        <v/>
      </c>
      <c r="I1893" s="227">
        <f t="shared" si="627"/>
        <v>40</v>
      </c>
      <c r="J1893" s="227" t="str">
        <f t="shared" si="628"/>
        <v/>
      </c>
      <c r="K1893" s="227" t="str">
        <f t="shared" si="629"/>
        <v/>
      </c>
      <c r="L1893" s="227" t="str">
        <f t="shared" si="630"/>
        <v/>
      </c>
      <c r="M1893" s="227" t="str">
        <f t="shared" si="631"/>
        <v/>
      </c>
    </row>
    <row r="1894" spans="1:13" outlineLevel="1" x14ac:dyDescent="0.25">
      <c r="A1894" s="141" t="str">
        <f t="shared" si="617"/>
        <v xml:space="preserve">Registrations; </v>
      </c>
      <c r="B1894" s="256" t="s">
        <v>450</v>
      </c>
      <c r="E1894" s="227" t="s">
        <v>147</v>
      </c>
      <c r="F1894" s="227" t="s">
        <v>118</v>
      </c>
      <c r="G1894" s="227" t="str">
        <f t="shared" si="625"/>
        <v>string</v>
      </c>
      <c r="H1894" s="227" t="str">
        <f t="shared" si="626"/>
        <v/>
      </c>
      <c r="I1894" s="227">
        <f t="shared" si="627"/>
        <v>3</v>
      </c>
      <c r="J1894" s="227" t="str">
        <f t="shared" si="628"/>
        <v/>
      </c>
      <c r="K1894" s="227" t="str">
        <f t="shared" si="629"/>
        <v/>
      </c>
      <c r="L1894" s="227" t="str">
        <f t="shared" si="630"/>
        <v/>
      </c>
      <c r="M1894" s="227" t="str">
        <f t="shared" si="631"/>
        <v/>
      </c>
    </row>
    <row r="1895" spans="1:13" outlineLevel="1" x14ac:dyDescent="0.25">
      <c r="A1895" s="141" t="str">
        <f t="shared" si="617"/>
        <v xml:space="preserve">Registrations; </v>
      </c>
      <c r="B1895" s="256" t="s">
        <v>450</v>
      </c>
      <c r="C1895" s="141" t="s">
        <v>451</v>
      </c>
      <c r="D1895" s="227" t="s">
        <v>183</v>
      </c>
      <c r="E1895" s="227" t="s">
        <v>448</v>
      </c>
      <c r="F1895" s="227" t="s">
        <v>102</v>
      </c>
      <c r="G1895" s="227" t="str">
        <f t="shared" si="625"/>
        <v>string</v>
      </c>
      <c r="H1895" s="227">
        <f t="shared" si="626"/>
        <v>3</v>
      </c>
      <c r="I1895" s="227" t="str">
        <f t="shared" si="627"/>
        <v/>
      </c>
      <c r="J1895" s="227" t="str">
        <f t="shared" si="628"/>
        <v/>
      </c>
      <c r="K1895" s="227" t="str">
        <f t="shared" si="629"/>
        <v/>
      </c>
      <c r="L1895" s="227" t="str">
        <f t="shared" si="630"/>
        <v/>
      </c>
      <c r="M1895" s="227" t="str">
        <f t="shared" si="631"/>
        <v/>
      </c>
    </row>
    <row r="1896" spans="1:13" outlineLevel="1" x14ac:dyDescent="0.25">
      <c r="A1896" s="141" t="str">
        <f t="shared" si="617"/>
        <v xml:space="preserve">Registrations; </v>
      </c>
      <c r="B1896" s="256" t="s">
        <v>450</v>
      </c>
      <c r="C1896" s="141" t="s">
        <v>191</v>
      </c>
      <c r="D1896" s="227" t="s">
        <v>118</v>
      </c>
      <c r="E1896" s="227" t="s">
        <v>192</v>
      </c>
      <c r="F1896" s="227" t="s">
        <v>102</v>
      </c>
      <c r="G1896" s="227" t="s">
        <v>135</v>
      </c>
      <c r="H1896" s="227">
        <v>2</v>
      </c>
    </row>
    <row r="1897" spans="1:13" outlineLevel="1" x14ac:dyDescent="0.25">
      <c r="A1897" s="141" t="str">
        <f t="shared" si="617"/>
        <v xml:space="preserve">Registrations; </v>
      </c>
      <c r="B1897" s="256" t="s">
        <v>450</v>
      </c>
      <c r="E1897" s="227" t="s">
        <v>193</v>
      </c>
      <c r="F1897" s="227" t="s">
        <v>102</v>
      </c>
      <c r="G1897" s="227" t="s">
        <v>135</v>
      </c>
      <c r="I1897" s="227">
        <v>10</v>
      </c>
    </row>
    <row r="1898" spans="1:13" outlineLevel="1" x14ac:dyDescent="0.25">
      <c r="A1898" s="141" t="str">
        <f t="shared" si="617"/>
        <v xml:space="preserve">Registrations; </v>
      </c>
      <c r="B1898" s="260" t="s">
        <v>452</v>
      </c>
      <c r="C1898" s="261" t="str">
        <f>VLOOKUP($B1898,MMnames,2,FALSE)</f>
        <v>Change of Supplier Registration Rejection</v>
      </c>
      <c r="D1898" s="262"/>
      <c r="E1898" s="262"/>
      <c r="F1898" s="263"/>
      <c r="G1898" s="263"/>
      <c r="H1898" s="263"/>
      <c r="I1898" s="263"/>
      <c r="J1898" s="263"/>
      <c r="K1898" s="263"/>
      <c r="L1898" s="263"/>
      <c r="M1898" s="263"/>
    </row>
    <row r="1899" spans="1:13" outlineLevel="1" x14ac:dyDescent="0.25">
      <c r="A1899" s="141" t="str">
        <f t="shared" si="617"/>
        <v xml:space="preserve">Registrations; </v>
      </c>
      <c r="B1899" s="256" t="s">
        <v>452</v>
      </c>
      <c r="C1899" s="141" t="s">
        <v>109</v>
      </c>
      <c r="E1899" s="227" t="s">
        <v>110</v>
      </c>
      <c r="F1899" s="227" t="s">
        <v>102</v>
      </c>
      <c r="G1899" s="227" t="str">
        <f t="shared" ref="G1899:G1927" si="632">VLOOKUP(E1899,DI_schema,2,FALSE)</f>
        <v>string</v>
      </c>
      <c r="H1899" s="227">
        <f t="shared" ref="H1899:H1927" si="633">VLOOKUP($E1899,DI_schema,3,FALSE)</f>
        <v>11</v>
      </c>
      <c r="I1899" s="227" t="str">
        <f t="shared" ref="I1899:I1927" si="634">VLOOKUP($E1899,DI_schema,4,FALSE)</f>
        <v/>
      </c>
      <c r="J1899" s="227" t="str">
        <f t="shared" ref="J1899:J1927" si="635">VLOOKUP($E1899,DI_schema,5,FALSE)</f>
        <v/>
      </c>
      <c r="K1899" s="227" t="str">
        <f t="shared" ref="K1899:K1927" si="636">VLOOKUP($E1899,DI_schema,6,FALSE)</f>
        <v/>
      </c>
      <c r="L1899" s="227" t="str">
        <f t="shared" ref="L1899:L1927" si="637">VLOOKUP($E1899,DI_schema,7,FALSE)</f>
        <v/>
      </c>
      <c r="M1899" s="227" t="str">
        <f t="shared" ref="M1899:M1927" si="638">IF(LEN(VLOOKUP($E1899,DI_schema,8,FALSE))&gt;0,"Yes","")</f>
        <v/>
      </c>
    </row>
    <row r="1900" spans="1:13" outlineLevel="1" x14ac:dyDescent="0.25">
      <c r="A1900" s="141" t="str">
        <f t="shared" si="617"/>
        <v xml:space="preserve">Registrations; </v>
      </c>
      <c r="B1900" s="256" t="s">
        <v>452</v>
      </c>
      <c r="E1900" s="227" t="s">
        <v>111</v>
      </c>
      <c r="F1900" s="227" t="s">
        <v>102</v>
      </c>
      <c r="G1900" s="227" t="str">
        <f t="shared" si="632"/>
        <v>string</v>
      </c>
      <c r="H1900" s="227" t="str">
        <f t="shared" si="633"/>
        <v/>
      </c>
      <c r="I1900" s="227">
        <f t="shared" si="634"/>
        <v>35</v>
      </c>
      <c r="J1900" s="227" t="str">
        <f t="shared" si="635"/>
        <v/>
      </c>
      <c r="K1900" s="227" t="str">
        <f t="shared" si="636"/>
        <v/>
      </c>
      <c r="L1900" s="227" t="str">
        <f t="shared" si="637"/>
        <v/>
      </c>
      <c r="M1900" s="227" t="str">
        <f t="shared" si="638"/>
        <v/>
      </c>
    </row>
    <row r="1901" spans="1:13" outlineLevel="1" x14ac:dyDescent="0.25">
      <c r="A1901" s="141" t="str">
        <f t="shared" ref="A1901:A1953" si="639">IF(B1909="","",VLOOKUP(B1909,mapping_result,2,FALSE))</f>
        <v xml:space="preserve">Registrations; </v>
      </c>
      <c r="B1901" s="256" t="s">
        <v>452</v>
      </c>
      <c r="E1901" s="227" t="s">
        <v>113</v>
      </c>
      <c r="F1901" s="227" t="s">
        <v>118</v>
      </c>
      <c r="G1901" s="227" t="str">
        <f t="shared" si="632"/>
        <v>string</v>
      </c>
      <c r="H1901" s="227">
        <f t="shared" si="633"/>
        <v>9</v>
      </c>
      <c r="I1901" s="227" t="str">
        <f t="shared" si="634"/>
        <v/>
      </c>
      <c r="J1901" s="227" t="str">
        <f t="shared" si="635"/>
        <v/>
      </c>
      <c r="K1901" s="227" t="str">
        <f t="shared" si="636"/>
        <v/>
      </c>
      <c r="L1901" s="227" t="str">
        <f t="shared" si="637"/>
        <v/>
      </c>
      <c r="M1901" s="227" t="str">
        <f t="shared" si="638"/>
        <v>Yes</v>
      </c>
    </row>
    <row r="1902" spans="1:13" outlineLevel="1" x14ac:dyDescent="0.25">
      <c r="A1902" s="141" t="str">
        <f t="shared" si="639"/>
        <v xml:space="preserve">Registrations; </v>
      </c>
      <c r="B1902" s="256" t="s">
        <v>452</v>
      </c>
      <c r="E1902" s="227" t="s">
        <v>114</v>
      </c>
      <c r="F1902" s="227" t="s">
        <v>118</v>
      </c>
      <c r="G1902" s="227" t="str">
        <f t="shared" si="632"/>
        <v>string</v>
      </c>
      <c r="H1902" s="227" t="str">
        <f t="shared" si="633"/>
        <v/>
      </c>
      <c r="I1902" s="227">
        <f t="shared" si="634"/>
        <v>1</v>
      </c>
      <c r="J1902" s="227" t="str">
        <f t="shared" si="635"/>
        <v/>
      </c>
      <c r="K1902" s="227" t="str">
        <f t="shared" si="636"/>
        <v/>
      </c>
      <c r="L1902" s="227" t="str">
        <f t="shared" si="637"/>
        <v/>
      </c>
      <c r="M1902" s="227" t="str">
        <f t="shared" si="638"/>
        <v>Yes</v>
      </c>
    </row>
    <row r="1903" spans="1:13" outlineLevel="1" x14ac:dyDescent="0.25">
      <c r="A1903" s="141" t="str">
        <f t="shared" si="639"/>
        <v xml:space="preserve">Registrations; </v>
      </c>
      <c r="B1903" s="256" t="s">
        <v>452</v>
      </c>
      <c r="E1903" s="227" t="s">
        <v>115</v>
      </c>
      <c r="F1903" s="227" t="s">
        <v>118</v>
      </c>
      <c r="G1903" s="227" t="str">
        <f t="shared" si="632"/>
        <v>boolean</v>
      </c>
      <c r="H1903" s="227" t="str">
        <f t="shared" si="633"/>
        <v/>
      </c>
      <c r="I1903" s="227" t="str">
        <f t="shared" si="634"/>
        <v/>
      </c>
      <c r="J1903" s="227" t="str">
        <f t="shared" si="635"/>
        <v/>
      </c>
      <c r="K1903" s="227" t="str">
        <f t="shared" si="636"/>
        <v/>
      </c>
      <c r="L1903" s="227" t="str">
        <f t="shared" si="637"/>
        <v/>
      </c>
      <c r="M1903" s="227" t="str">
        <f t="shared" si="638"/>
        <v/>
      </c>
    </row>
    <row r="1904" spans="1:13" outlineLevel="1" x14ac:dyDescent="0.25">
      <c r="A1904" s="141" t="str">
        <f t="shared" si="639"/>
        <v xml:space="preserve">Registrations; </v>
      </c>
      <c r="B1904" s="256" t="s">
        <v>452</v>
      </c>
      <c r="E1904" s="227" t="s">
        <v>117</v>
      </c>
      <c r="F1904" s="227" t="s">
        <v>118</v>
      </c>
      <c r="G1904" s="227" t="str">
        <f t="shared" si="632"/>
        <v>string</v>
      </c>
      <c r="H1904" s="227" t="str">
        <f t="shared" si="633"/>
        <v/>
      </c>
      <c r="I1904" s="227">
        <f t="shared" si="634"/>
        <v>3</v>
      </c>
      <c r="J1904" s="227" t="str">
        <f t="shared" si="635"/>
        <v/>
      </c>
      <c r="K1904" s="227" t="str">
        <f t="shared" si="636"/>
        <v/>
      </c>
      <c r="L1904" s="227" t="str">
        <f t="shared" si="637"/>
        <v/>
      </c>
      <c r="M1904" s="227" t="str">
        <f t="shared" si="638"/>
        <v/>
      </c>
    </row>
    <row r="1905" spans="1:13" outlineLevel="1" x14ac:dyDescent="0.25">
      <c r="A1905" s="141" t="str">
        <f t="shared" si="639"/>
        <v xml:space="preserve">Registrations; </v>
      </c>
      <c r="B1905" s="256" t="s">
        <v>452</v>
      </c>
      <c r="E1905" s="227" t="s">
        <v>119</v>
      </c>
      <c r="F1905" s="227" t="s">
        <v>118</v>
      </c>
      <c r="G1905" s="227" t="str">
        <f t="shared" si="632"/>
        <v>boolean</v>
      </c>
      <c r="H1905" s="227" t="str">
        <f t="shared" si="633"/>
        <v/>
      </c>
      <c r="I1905" s="227" t="str">
        <f t="shared" si="634"/>
        <v/>
      </c>
      <c r="J1905" s="227" t="str">
        <f t="shared" si="635"/>
        <v/>
      </c>
      <c r="K1905" s="227" t="str">
        <f t="shared" si="636"/>
        <v/>
      </c>
      <c r="L1905" s="227" t="str">
        <f t="shared" si="637"/>
        <v/>
      </c>
      <c r="M1905" s="227" t="str">
        <f t="shared" si="638"/>
        <v/>
      </c>
    </row>
    <row r="1906" spans="1:13" outlineLevel="1" x14ac:dyDescent="0.25">
      <c r="A1906" s="141" t="str">
        <f t="shared" si="639"/>
        <v xml:space="preserve">Registrations; </v>
      </c>
      <c r="B1906" s="256" t="s">
        <v>452</v>
      </c>
      <c r="E1906" s="227" t="s">
        <v>120</v>
      </c>
      <c r="F1906" s="227" t="s">
        <v>118</v>
      </c>
      <c r="G1906" s="227" t="str">
        <f t="shared" si="632"/>
        <v>string</v>
      </c>
      <c r="H1906" s="227" t="str">
        <f t="shared" si="633"/>
        <v/>
      </c>
      <c r="I1906" s="227">
        <f t="shared" si="634"/>
        <v>10</v>
      </c>
      <c r="J1906" s="227" t="str">
        <f t="shared" si="635"/>
        <v/>
      </c>
      <c r="K1906" s="227" t="str">
        <f t="shared" si="636"/>
        <v/>
      </c>
      <c r="L1906" s="227" t="str">
        <f t="shared" si="637"/>
        <v/>
      </c>
      <c r="M1906" s="227" t="str">
        <f t="shared" si="638"/>
        <v/>
      </c>
    </row>
    <row r="1907" spans="1:13" outlineLevel="1" x14ac:dyDescent="0.25">
      <c r="A1907" s="141" t="str">
        <f t="shared" si="639"/>
        <v xml:space="preserve">Registrations; </v>
      </c>
      <c r="B1907" s="256" t="s">
        <v>452</v>
      </c>
      <c r="E1907" s="227" t="s">
        <v>122</v>
      </c>
      <c r="F1907" s="227" t="s">
        <v>118</v>
      </c>
      <c r="G1907" s="227" t="str">
        <f t="shared" si="632"/>
        <v>date</v>
      </c>
      <c r="H1907" s="227" t="str">
        <f t="shared" si="633"/>
        <v/>
      </c>
      <c r="I1907" s="227" t="str">
        <f t="shared" si="634"/>
        <v/>
      </c>
      <c r="J1907" s="227" t="str">
        <f t="shared" si="635"/>
        <v/>
      </c>
      <c r="K1907" s="227" t="str">
        <f t="shared" si="636"/>
        <v/>
      </c>
      <c r="L1907" s="227" t="str">
        <f t="shared" si="637"/>
        <v/>
      </c>
      <c r="M1907" s="227" t="str">
        <f t="shared" si="638"/>
        <v/>
      </c>
    </row>
    <row r="1908" spans="1:13" outlineLevel="1" x14ac:dyDescent="0.25">
      <c r="A1908" s="141" t="str">
        <f t="shared" si="639"/>
        <v xml:space="preserve">Registrations; </v>
      </c>
      <c r="B1908" s="256" t="s">
        <v>452</v>
      </c>
      <c r="E1908" s="227" t="s">
        <v>241</v>
      </c>
      <c r="F1908" s="227" t="s">
        <v>102</v>
      </c>
      <c r="G1908" s="227" t="str">
        <f t="shared" si="632"/>
        <v>date</v>
      </c>
      <c r="H1908" s="227" t="str">
        <f t="shared" si="633"/>
        <v/>
      </c>
      <c r="I1908" s="227" t="str">
        <f t="shared" si="634"/>
        <v/>
      </c>
      <c r="J1908" s="227" t="str">
        <f t="shared" si="635"/>
        <v/>
      </c>
      <c r="K1908" s="227" t="str">
        <f t="shared" si="636"/>
        <v/>
      </c>
      <c r="L1908" s="227" t="str">
        <f t="shared" si="637"/>
        <v/>
      </c>
      <c r="M1908" s="227" t="str">
        <f t="shared" si="638"/>
        <v/>
      </c>
    </row>
    <row r="1909" spans="1:13" outlineLevel="1" x14ac:dyDescent="0.25">
      <c r="A1909" s="141" t="str">
        <f t="shared" si="639"/>
        <v xml:space="preserve">Registrations; </v>
      </c>
      <c r="B1909" s="256" t="s">
        <v>452</v>
      </c>
      <c r="E1909" s="227" t="s">
        <v>243</v>
      </c>
      <c r="F1909" s="227" t="s">
        <v>118</v>
      </c>
      <c r="G1909" s="227" t="str">
        <f t="shared" si="632"/>
        <v>date</v>
      </c>
      <c r="H1909" s="227" t="str">
        <f t="shared" si="633"/>
        <v/>
      </c>
      <c r="I1909" s="227" t="str">
        <f t="shared" si="634"/>
        <v/>
      </c>
      <c r="J1909" s="227" t="str">
        <f t="shared" si="635"/>
        <v/>
      </c>
      <c r="K1909" s="227" t="str">
        <f t="shared" si="636"/>
        <v/>
      </c>
      <c r="L1909" s="227" t="str">
        <f t="shared" si="637"/>
        <v/>
      </c>
      <c r="M1909" s="227" t="str">
        <f t="shared" si="638"/>
        <v/>
      </c>
    </row>
    <row r="1910" spans="1:13" outlineLevel="1" x14ac:dyDescent="0.25">
      <c r="A1910" s="141" t="str">
        <f t="shared" si="639"/>
        <v xml:space="preserve">Registrations; </v>
      </c>
      <c r="B1910" s="256" t="s">
        <v>452</v>
      </c>
      <c r="C1910" s="141" t="s">
        <v>136</v>
      </c>
      <c r="D1910" s="227" t="s">
        <v>118</v>
      </c>
      <c r="E1910" s="197" t="s">
        <v>137</v>
      </c>
      <c r="F1910" s="197" t="s">
        <v>118</v>
      </c>
      <c r="G1910" s="227" t="str">
        <f t="shared" si="632"/>
        <v>string</v>
      </c>
      <c r="H1910" s="227" t="str">
        <f t="shared" si="633"/>
        <v/>
      </c>
      <c r="I1910" s="227">
        <f t="shared" si="634"/>
        <v>10</v>
      </c>
      <c r="J1910" s="227" t="str">
        <f t="shared" si="635"/>
        <v/>
      </c>
      <c r="K1910" s="227" t="str">
        <f t="shared" si="636"/>
        <v/>
      </c>
      <c r="L1910" s="227" t="str">
        <f t="shared" si="637"/>
        <v/>
      </c>
      <c r="M1910" s="227" t="str">
        <f t="shared" si="638"/>
        <v/>
      </c>
    </row>
    <row r="1911" spans="1:13" outlineLevel="1" x14ac:dyDescent="0.25">
      <c r="A1911" s="141" t="str">
        <f t="shared" si="639"/>
        <v xml:space="preserve">Registrations; </v>
      </c>
      <c r="B1911" s="256" t="s">
        <v>452</v>
      </c>
      <c r="E1911" s="197" t="s">
        <v>138</v>
      </c>
      <c r="F1911" s="197" t="s">
        <v>118</v>
      </c>
      <c r="G1911" s="227" t="str">
        <f t="shared" si="632"/>
        <v>string</v>
      </c>
      <c r="H1911" s="227" t="str">
        <f t="shared" si="633"/>
        <v/>
      </c>
      <c r="I1911" s="227">
        <f t="shared" si="634"/>
        <v>40</v>
      </c>
      <c r="J1911" s="227" t="str">
        <f t="shared" si="635"/>
        <v/>
      </c>
      <c r="K1911" s="227" t="str">
        <f t="shared" si="636"/>
        <v/>
      </c>
      <c r="L1911" s="227" t="str">
        <f t="shared" si="637"/>
        <v/>
      </c>
      <c r="M1911" s="227" t="str">
        <f t="shared" si="638"/>
        <v/>
      </c>
    </row>
    <row r="1912" spans="1:13" outlineLevel="1" x14ac:dyDescent="0.25">
      <c r="A1912" s="141" t="str">
        <f t="shared" si="639"/>
        <v xml:space="preserve">Registrations; </v>
      </c>
      <c r="B1912" s="256" t="s">
        <v>452</v>
      </c>
      <c r="E1912" s="197" t="s">
        <v>139</v>
      </c>
      <c r="F1912" s="197" t="s">
        <v>118</v>
      </c>
      <c r="G1912" s="227" t="str">
        <f t="shared" si="632"/>
        <v>string</v>
      </c>
      <c r="H1912" s="227" t="str">
        <f t="shared" si="633"/>
        <v/>
      </c>
      <c r="I1912" s="227">
        <f t="shared" si="634"/>
        <v>40</v>
      </c>
      <c r="J1912" s="227" t="str">
        <f t="shared" si="635"/>
        <v/>
      </c>
      <c r="K1912" s="227" t="str">
        <f t="shared" si="636"/>
        <v/>
      </c>
      <c r="L1912" s="227" t="str">
        <f t="shared" si="637"/>
        <v/>
      </c>
      <c r="M1912" s="227" t="str">
        <f t="shared" si="638"/>
        <v/>
      </c>
    </row>
    <row r="1913" spans="1:13" outlineLevel="1" x14ac:dyDescent="0.25">
      <c r="A1913" s="141" t="str">
        <f t="shared" si="639"/>
        <v xml:space="preserve">Registrations; </v>
      </c>
      <c r="B1913" s="256" t="s">
        <v>452</v>
      </c>
      <c r="E1913" s="197" t="s">
        <v>140</v>
      </c>
      <c r="F1913" s="197" t="s">
        <v>118</v>
      </c>
      <c r="G1913" s="227" t="str">
        <f t="shared" si="632"/>
        <v>string</v>
      </c>
      <c r="H1913" s="227" t="str">
        <f t="shared" si="633"/>
        <v/>
      </c>
      <c r="I1913" s="227">
        <f t="shared" si="634"/>
        <v>10</v>
      </c>
      <c r="J1913" s="227" t="str">
        <f t="shared" si="635"/>
        <v/>
      </c>
      <c r="K1913" s="227" t="str">
        <f t="shared" si="636"/>
        <v/>
      </c>
      <c r="L1913" s="227" t="str">
        <f t="shared" si="637"/>
        <v/>
      </c>
      <c r="M1913" s="227" t="str">
        <f t="shared" si="638"/>
        <v>Yes</v>
      </c>
    </row>
    <row r="1914" spans="1:13" outlineLevel="1" x14ac:dyDescent="0.25">
      <c r="A1914" s="141" t="str">
        <f t="shared" si="639"/>
        <v xml:space="preserve">Registrations; </v>
      </c>
      <c r="B1914" s="256" t="s">
        <v>452</v>
      </c>
      <c r="E1914" s="197" t="s">
        <v>141</v>
      </c>
      <c r="F1914" s="197" t="s">
        <v>118</v>
      </c>
      <c r="G1914" s="227" t="str">
        <f t="shared" si="632"/>
        <v>string</v>
      </c>
      <c r="H1914" s="227" t="str">
        <f t="shared" si="633"/>
        <v/>
      </c>
      <c r="I1914" s="227">
        <f t="shared" si="634"/>
        <v>60</v>
      </c>
      <c r="J1914" s="227" t="str">
        <f t="shared" si="635"/>
        <v/>
      </c>
      <c r="K1914" s="227" t="str">
        <f t="shared" si="636"/>
        <v/>
      </c>
      <c r="L1914" s="227" t="str">
        <f t="shared" si="637"/>
        <v/>
      </c>
      <c r="M1914" s="227" t="str">
        <f t="shared" si="638"/>
        <v>Yes</v>
      </c>
    </row>
    <row r="1915" spans="1:13" outlineLevel="1" x14ac:dyDescent="0.25">
      <c r="A1915" s="141" t="str">
        <f t="shared" si="639"/>
        <v xml:space="preserve">Registrations; </v>
      </c>
      <c r="B1915" s="256" t="s">
        <v>452</v>
      </c>
      <c r="E1915" s="197" t="s">
        <v>142</v>
      </c>
      <c r="F1915" s="197" t="s">
        <v>118</v>
      </c>
      <c r="G1915" s="227" t="str">
        <f t="shared" si="632"/>
        <v>string</v>
      </c>
      <c r="H1915" s="227" t="str">
        <f t="shared" si="633"/>
        <v/>
      </c>
      <c r="I1915" s="227">
        <f t="shared" si="634"/>
        <v>40</v>
      </c>
      <c r="J1915" s="227" t="str">
        <f t="shared" si="635"/>
        <v/>
      </c>
      <c r="K1915" s="227" t="str">
        <f t="shared" si="636"/>
        <v/>
      </c>
      <c r="L1915" s="227" t="str">
        <f t="shared" si="637"/>
        <v/>
      </c>
      <c r="M1915" s="227" t="str">
        <f t="shared" si="638"/>
        <v/>
      </c>
    </row>
    <row r="1916" spans="1:13" outlineLevel="1" x14ac:dyDescent="0.25">
      <c r="A1916" s="141" t="str">
        <f t="shared" si="639"/>
        <v xml:space="preserve">Registrations; </v>
      </c>
      <c r="B1916" s="256" t="s">
        <v>452</v>
      </c>
      <c r="E1916" s="197" t="s">
        <v>143</v>
      </c>
      <c r="F1916" s="197" t="s">
        <v>118</v>
      </c>
      <c r="G1916" s="227" t="str">
        <f t="shared" si="632"/>
        <v>string</v>
      </c>
      <c r="H1916" s="227" t="str">
        <f t="shared" si="633"/>
        <v/>
      </c>
      <c r="I1916" s="227">
        <f t="shared" si="634"/>
        <v>40</v>
      </c>
      <c r="J1916" s="227" t="str">
        <f t="shared" si="635"/>
        <v/>
      </c>
      <c r="K1916" s="227" t="str">
        <f t="shared" si="636"/>
        <v/>
      </c>
      <c r="L1916" s="227" t="str">
        <f t="shared" si="637"/>
        <v/>
      </c>
      <c r="M1916" s="227" t="str">
        <f t="shared" si="638"/>
        <v/>
      </c>
    </row>
    <row r="1917" spans="1:13" outlineLevel="1" collapsed="1" x14ac:dyDescent="0.25">
      <c r="A1917" s="141" t="str">
        <f t="shared" si="639"/>
        <v xml:space="preserve">Registrations; </v>
      </c>
      <c r="B1917" s="256" t="s">
        <v>452</v>
      </c>
      <c r="E1917" s="197" t="s">
        <v>144</v>
      </c>
      <c r="F1917" s="197" t="s">
        <v>118</v>
      </c>
      <c r="G1917" s="227" t="str">
        <f t="shared" si="632"/>
        <v>string</v>
      </c>
      <c r="H1917" s="227" t="str">
        <f t="shared" si="633"/>
        <v/>
      </c>
      <c r="I1917" s="227">
        <f t="shared" si="634"/>
        <v>10</v>
      </c>
      <c r="J1917" s="227" t="str">
        <f t="shared" si="635"/>
        <v/>
      </c>
      <c r="K1917" s="227" t="str">
        <f t="shared" si="636"/>
        <v/>
      </c>
      <c r="L1917" s="227" t="str">
        <f t="shared" si="637"/>
        <v/>
      </c>
      <c r="M1917" s="227" t="str">
        <f t="shared" si="638"/>
        <v/>
      </c>
    </row>
    <row r="1918" spans="1:13" outlineLevel="1" x14ac:dyDescent="0.25">
      <c r="A1918" s="141" t="str">
        <f t="shared" si="639"/>
        <v xml:space="preserve">Registrations; </v>
      </c>
      <c r="B1918" s="256" t="s">
        <v>452</v>
      </c>
      <c r="E1918" s="197" t="s">
        <v>145</v>
      </c>
      <c r="F1918" s="197" t="s">
        <v>118</v>
      </c>
      <c r="G1918" s="227" t="str">
        <f t="shared" si="632"/>
        <v>string</v>
      </c>
      <c r="H1918" s="227" t="str">
        <f t="shared" si="633"/>
        <v/>
      </c>
      <c r="I1918" s="227">
        <f t="shared" si="634"/>
        <v>40</v>
      </c>
      <c r="J1918" s="227" t="str">
        <f t="shared" si="635"/>
        <v/>
      </c>
      <c r="K1918" s="227" t="str">
        <f t="shared" si="636"/>
        <v/>
      </c>
      <c r="L1918" s="227" t="str">
        <f t="shared" si="637"/>
        <v/>
      </c>
      <c r="M1918" s="227" t="str">
        <f t="shared" si="638"/>
        <v/>
      </c>
    </row>
    <row r="1919" spans="1:13" outlineLevel="1" x14ac:dyDescent="0.25">
      <c r="A1919" s="141" t="str">
        <f t="shared" si="639"/>
        <v xml:space="preserve">Registrations; </v>
      </c>
      <c r="B1919" s="256" t="s">
        <v>452</v>
      </c>
      <c r="E1919" s="197" t="s">
        <v>146</v>
      </c>
      <c r="F1919" s="197" t="s">
        <v>118</v>
      </c>
      <c r="G1919" s="227" t="str">
        <f t="shared" si="632"/>
        <v>string</v>
      </c>
      <c r="H1919" s="227" t="str">
        <f t="shared" si="633"/>
        <v/>
      </c>
      <c r="I1919" s="227">
        <f t="shared" si="634"/>
        <v>3</v>
      </c>
      <c r="J1919" s="227" t="str">
        <f t="shared" si="635"/>
        <v/>
      </c>
      <c r="K1919" s="227" t="str">
        <f t="shared" si="636"/>
        <v/>
      </c>
      <c r="L1919" s="227" t="str">
        <f t="shared" si="637"/>
        <v/>
      </c>
      <c r="M1919" s="227" t="str">
        <f t="shared" si="638"/>
        <v/>
      </c>
    </row>
    <row r="1920" spans="1:13" outlineLevel="1" x14ac:dyDescent="0.25">
      <c r="A1920" s="141" t="str">
        <f t="shared" si="639"/>
        <v xml:space="preserve">Registrations; </v>
      </c>
      <c r="B1920" s="256" t="s">
        <v>452</v>
      </c>
      <c r="E1920" s="197" t="s">
        <v>147</v>
      </c>
      <c r="F1920" s="197" t="s">
        <v>118</v>
      </c>
      <c r="G1920" s="227" t="str">
        <f t="shared" si="632"/>
        <v>string</v>
      </c>
      <c r="H1920" s="227" t="str">
        <f t="shared" si="633"/>
        <v/>
      </c>
      <c r="I1920" s="227">
        <f t="shared" si="634"/>
        <v>3</v>
      </c>
      <c r="J1920" s="227" t="str">
        <f t="shared" si="635"/>
        <v/>
      </c>
      <c r="K1920" s="227" t="str">
        <f t="shared" si="636"/>
        <v/>
      </c>
      <c r="L1920" s="227" t="str">
        <f t="shared" si="637"/>
        <v/>
      </c>
      <c r="M1920" s="227" t="str">
        <f t="shared" si="638"/>
        <v/>
      </c>
    </row>
    <row r="1921" spans="1:13" x14ac:dyDescent="0.25">
      <c r="A1921" s="141" t="str">
        <f t="shared" si="639"/>
        <v xml:space="preserve">Registrations; </v>
      </c>
      <c r="B1921" s="256" t="s">
        <v>452</v>
      </c>
      <c r="C1921" s="141" t="s">
        <v>148</v>
      </c>
      <c r="D1921" s="227" t="s">
        <v>118</v>
      </c>
      <c r="E1921" s="197" t="s">
        <v>149</v>
      </c>
      <c r="F1921" s="197" t="s">
        <v>118</v>
      </c>
      <c r="G1921" s="227" t="str">
        <f t="shared" si="632"/>
        <v>string</v>
      </c>
      <c r="H1921" s="227" t="str">
        <f t="shared" si="633"/>
        <v/>
      </c>
      <c r="I1921" s="227">
        <f t="shared" si="634"/>
        <v>4</v>
      </c>
      <c r="J1921" s="227" t="str">
        <f t="shared" si="635"/>
        <v/>
      </c>
      <c r="K1921" s="227" t="str">
        <f t="shared" si="636"/>
        <v/>
      </c>
      <c r="L1921" s="227" t="str">
        <f t="shared" si="637"/>
        <v/>
      </c>
      <c r="M1921" s="227" t="str">
        <f t="shared" si="638"/>
        <v>Yes</v>
      </c>
    </row>
    <row r="1922" spans="1:13" outlineLevel="1" x14ac:dyDescent="0.25">
      <c r="A1922" s="141" t="str">
        <f t="shared" si="639"/>
        <v xml:space="preserve">Registrations; </v>
      </c>
      <c r="B1922" s="256" t="s">
        <v>452</v>
      </c>
      <c r="E1922" s="197" t="s">
        <v>150</v>
      </c>
      <c r="F1922" s="197" t="s">
        <v>118</v>
      </c>
      <c r="G1922" s="227" t="str">
        <f t="shared" si="632"/>
        <v>string</v>
      </c>
      <c r="H1922" s="227" t="str">
        <f t="shared" si="633"/>
        <v/>
      </c>
      <c r="I1922" s="227">
        <f t="shared" si="634"/>
        <v>40</v>
      </c>
      <c r="J1922" s="227" t="str">
        <f t="shared" si="635"/>
        <v/>
      </c>
      <c r="K1922" s="227" t="str">
        <f t="shared" si="636"/>
        <v/>
      </c>
      <c r="L1922" s="227" t="str">
        <f t="shared" si="637"/>
        <v/>
      </c>
      <c r="M1922" s="227" t="str">
        <f t="shared" si="638"/>
        <v/>
      </c>
    </row>
    <row r="1923" spans="1:13" outlineLevel="1" x14ac:dyDescent="0.25">
      <c r="A1923" s="141" t="str">
        <f t="shared" si="639"/>
        <v xml:space="preserve">Registrations; </v>
      </c>
      <c r="B1923" s="256" t="s">
        <v>452</v>
      </c>
      <c r="E1923" s="197" t="s">
        <v>151</v>
      </c>
      <c r="F1923" s="197" t="s">
        <v>118</v>
      </c>
      <c r="G1923" s="227" t="str">
        <f t="shared" si="632"/>
        <v>string</v>
      </c>
      <c r="H1923" s="227" t="str">
        <f t="shared" si="633"/>
        <v/>
      </c>
      <c r="I1923" s="227">
        <f t="shared" si="634"/>
        <v>40</v>
      </c>
      <c r="J1923" s="227" t="str">
        <f t="shared" si="635"/>
        <v/>
      </c>
      <c r="K1923" s="227" t="str">
        <f t="shared" si="636"/>
        <v/>
      </c>
      <c r="L1923" s="227" t="str">
        <f t="shared" si="637"/>
        <v/>
      </c>
      <c r="M1923" s="227" t="str">
        <f t="shared" si="638"/>
        <v/>
      </c>
    </row>
    <row r="1924" spans="1:13" outlineLevel="1" x14ac:dyDescent="0.25">
      <c r="A1924" s="141" t="str">
        <f t="shared" si="639"/>
        <v xml:space="preserve">Registrations; </v>
      </c>
      <c r="B1924" s="256" t="s">
        <v>452</v>
      </c>
      <c r="E1924" s="197" t="s">
        <v>152</v>
      </c>
      <c r="F1924" s="197" t="s">
        <v>118</v>
      </c>
      <c r="G1924" s="227" t="str">
        <f t="shared" si="632"/>
        <v>string</v>
      </c>
      <c r="H1924" s="227" t="str">
        <f t="shared" si="633"/>
        <v/>
      </c>
      <c r="I1924" s="227">
        <f t="shared" si="634"/>
        <v>40</v>
      </c>
      <c r="J1924" s="227" t="str">
        <f t="shared" si="635"/>
        <v/>
      </c>
      <c r="K1924" s="227" t="str">
        <f t="shared" si="636"/>
        <v/>
      </c>
      <c r="L1924" s="227" t="str">
        <f t="shared" si="637"/>
        <v/>
      </c>
      <c r="M1924" s="227" t="str">
        <f t="shared" si="638"/>
        <v/>
      </c>
    </row>
    <row r="1925" spans="1:13" outlineLevel="1" x14ac:dyDescent="0.25">
      <c r="A1925" s="141" t="str">
        <f t="shared" si="639"/>
        <v xml:space="preserve">Registrations; </v>
      </c>
      <c r="B1925" s="256" t="s">
        <v>452</v>
      </c>
      <c r="E1925" s="197" t="s">
        <v>153</v>
      </c>
      <c r="F1925" s="197" t="s">
        <v>118</v>
      </c>
      <c r="G1925" s="227" t="str">
        <f t="shared" si="632"/>
        <v>string</v>
      </c>
      <c r="H1925" s="227" t="str">
        <f t="shared" si="633"/>
        <v/>
      </c>
      <c r="I1925" s="227">
        <f t="shared" si="634"/>
        <v>40</v>
      </c>
      <c r="J1925" s="227" t="str">
        <f t="shared" si="635"/>
        <v/>
      </c>
      <c r="K1925" s="227" t="str">
        <f t="shared" si="636"/>
        <v/>
      </c>
      <c r="L1925" s="227" t="str">
        <f t="shared" si="637"/>
        <v/>
      </c>
      <c r="M1925" s="227" t="str">
        <f t="shared" si="638"/>
        <v/>
      </c>
    </row>
    <row r="1926" spans="1:13" outlineLevel="1" x14ac:dyDescent="0.25">
      <c r="A1926" s="141" t="str">
        <f t="shared" si="639"/>
        <v xml:space="preserve">Registrations; </v>
      </c>
      <c r="B1926" s="256" t="s">
        <v>452</v>
      </c>
      <c r="E1926" s="197" t="s">
        <v>154</v>
      </c>
      <c r="F1926" s="197" t="s">
        <v>118</v>
      </c>
      <c r="G1926" s="227" t="str">
        <f t="shared" si="632"/>
        <v>string</v>
      </c>
      <c r="H1926" s="227" t="str">
        <f t="shared" si="633"/>
        <v/>
      </c>
      <c r="I1926" s="227">
        <f t="shared" si="634"/>
        <v>30</v>
      </c>
      <c r="J1926" s="227" t="str">
        <f t="shared" si="635"/>
        <v/>
      </c>
      <c r="K1926" s="227" t="str">
        <f t="shared" si="636"/>
        <v/>
      </c>
      <c r="L1926" s="227" t="str">
        <f t="shared" si="637"/>
        <v/>
      </c>
      <c r="M1926" s="227" t="str">
        <f t="shared" si="638"/>
        <v>Yes</v>
      </c>
    </row>
    <row r="1927" spans="1:13" outlineLevel="1" x14ac:dyDescent="0.25">
      <c r="A1927" s="141" t="str">
        <f t="shared" si="639"/>
        <v xml:space="preserve">Registrations; </v>
      </c>
      <c r="B1927" s="256" t="s">
        <v>452</v>
      </c>
      <c r="E1927" s="197" t="s">
        <v>155</v>
      </c>
      <c r="F1927" s="197" t="s">
        <v>118</v>
      </c>
      <c r="G1927" s="227" t="str">
        <f t="shared" si="632"/>
        <v>string</v>
      </c>
      <c r="H1927" s="227" t="str">
        <f t="shared" si="633"/>
        <v/>
      </c>
      <c r="I1927" s="227">
        <f t="shared" si="634"/>
        <v>40</v>
      </c>
      <c r="J1927" s="227" t="str">
        <f t="shared" si="635"/>
        <v/>
      </c>
      <c r="K1927" s="227" t="str">
        <f t="shared" si="636"/>
        <v/>
      </c>
      <c r="L1927" s="227" t="str">
        <f t="shared" si="637"/>
        <v/>
      </c>
      <c r="M1927" s="227" t="str">
        <f t="shared" si="638"/>
        <v/>
      </c>
    </row>
    <row r="1928" spans="1:13" outlineLevel="1" x14ac:dyDescent="0.25">
      <c r="A1928" s="141" t="str">
        <f t="shared" si="639"/>
        <v xml:space="preserve">Registrations; </v>
      </c>
      <c r="B1928" s="256" t="s">
        <v>452</v>
      </c>
      <c r="C1928" s="141" t="s">
        <v>444</v>
      </c>
      <c r="D1928" s="227" t="s">
        <v>183</v>
      </c>
      <c r="E1928" s="197" t="s">
        <v>445</v>
      </c>
      <c r="F1928" s="197" t="s">
        <v>102</v>
      </c>
      <c r="G1928" s="227" t="s">
        <v>135</v>
      </c>
      <c r="H1928" s="227" t="s">
        <v>250</v>
      </c>
      <c r="I1928" s="227">
        <v>3</v>
      </c>
      <c r="J1928" s="227">
        <v>2</v>
      </c>
      <c r="K1928" s="227" t="s">
        <v>250</v>
      </c>
      <c r="L1928" s="227" t="s">
        <v>250</v>
      </c>
      <c r="M1928" s="227" t="s">
        <v>250</v>
      </c>
    </row>
    <row r="1929" spans="1:13" outlineLevel="1" x14ac:dyDescent="0.25">
      <c r="A1929" s="141" t="str">
        <f t="shared" si="639"/>
        <v xml:space="preserve">Registrations; </v>
      </c>
      <c r="B1929" s="260" t="s">
        <v>453</v>
      </c>
      <c r="C1929" s="261" t="str">
        <f>VLOOKUP($B1929,MMnames,2,FALSE)</f>
        <v>Change Of Supplier Confimation Customer Loss</v>
      </c>
      <c r="D1929" s="262"/>
      <c r="E1929" s="262"/>
      <c r="F1929" s="263"/>
      <c r="G1929" s="263"/>
      <c r="H1929" s="263"/>
      <c r="I1929" s="263"/>
      <c r="J1929" s="263"/>
      <c r="K1929" s="263"/>
      <c r="L1929" s="263"/>
      <c r="M1929" s="263"/>
    </row>
    <row r="1930" spans="1:13" outlineLevel="1" x14ac:dyDescent="0.25">
      <c r="A1930" s="141" t="str">
        <f t="shared" si="639"/>
        <v xml:space="preserve">Registrations; </v>
      </c>
      <c r="B1930" s="256" t="s">
        <v>453</v>
      </c>
      <c r="C1930" s="141" t="s">
        <v>109</v>
      </c>
      <c r="E1930" s="227" t="s">
        <v>110</v>
      </c>
      <c r="F1930" s="227" t="s">
        <v>102</v>
      </c>
      <c r="G1930" s="227" t="str">
        <f t="shared" ref="G1930:G1943" si="640">VLOOKUP(E1930,DI_schema,2,FALSE)</f>
        <v>string</v>
      </c>
      <c r="H1930" s="227">
        <f t="shared" ref="H1930:H1943" si="641">VLOOKUP($E1930,DI_schema,3,FALSE)</f>
        <v>11</v>
      </c>
      <c r="I1930" s="227" t="str">
        <f t="shared" ref="I1930:I1943" si="642">VLOOKUP($E1930,DI_schema,4,FALSE)</f>
        <v/>
      </c>
      <c r="J1930" s="227" t="str">
        <f t="shared" ref="J1930:J1943" si="643">VLOOKUP($E1930,DI_schema,5,FALSE)</f>
        <v/>
      </c>
      <c r="K1930" s="227" t="str">
        <f t="shared" ref="K1930:K1943" si="644">VLOOKUP($E1930,DI_schema,6,FALSE)</f>
        <v/>
      </c>
      <c r="L1930" s="227" t="str">
        <f t="shared" ref="L1930:L1943" si="645">VLOOKUP($E1930,DI_schema,7,FALSE)</f>
        <v/>
      </c>
      <c r="M1930" s="227" t="str">
        <f t="shared" ref="M1930:M1943" si="646">IF(LEN(VLOOKUP($E1930,DI_schema,8,FALSE))&gt;0,"Yes","")</f>
        <v/>
      </c>
    </row>
    <row r="1931" spans="1:13" outlineLevel="1" x14ac:dyDescent="0.25">
      <c r="A1931" s="141" t="str">
        <f t="shared" si="639"/>
        <v xml:space="preserve">Registrations; </v>
      </c>
      <c r="B1931" s="256" t="s">
        <v>453</v>
      </c>
      <c r="E1931" s="227" t="s">
        <v>112</v>
      </c>
      <c r="F1931" s="141" t="s">
        <v>118</v>
      </c>
      <c r="G1931" s="227" t="str">
        <f t="shared" si="640"/>
        <v>string</v>
      </c>
      <c r="H1931" s="227">
        <f t="shared" si="641"/>
        <v>3</v>
      </c>
      <c r="I1931" s="227" t="str">
        <f t="shared" si="642"/>
        <v/>
      </c>
      <c r="J1931" s="227" t="str">
        <f t="shared" si="643"/>
        <v/>
      </c>
      <c r="K1931" s="227" t="str">
        <f t="shared" si="644"/>
        <v/>
      </c>
      <c r="L1931" s="227" t="str">
        <f t="shared" si="645"/>
        <v/>
      </c>
      <c r="M1931" s="227" t="str">
        <f t="shared" si="646"/>
        <v/>
      </c>
    </row>
    <row r="1932" spans="1:13" outlineLevel="1" x14ac:dyDescent="0.25">
      <c r="A1932" s="141" t="str">
        <f t="shared" si="639"/>
        <v xml:space="preserve">Registrations; </v>
      </c>
      <c r="B1932" s="256" t="s">
        <v>453</v>
      </c>
      <c r="E1932" s="227" t="s">
        <v>243</v>
      </c>
      <c r="F1932" s="227" t="s">
        <v>102</v>
      </c>
      <c r="G1932" s="227" t="str">
        <f t="shared" si="640"/>
        <v>date</v>
      </c>
      <c r="H1932" s="227" t="str">
        <f t="shared" si="641"/>
        <v/>
      </c>
      <c r="I1932" s="227" t="str">
        <f t="shared" si="642"/>
        <v/>
      </c>
      <c r="J1932" s="227" t="str">
        <f t="shared" si="643"/>
        <v/>
      </c>
      <c r="K1932" s="227" t="str">
        <f t="shared" si="644"/>
        <v/>
      </c>
      <c r="L1932" s="227" t="str">
        <f t="shared" si="645"/>
        <v/>
      </c>
      <c r="M1932" s="227" t="str">
        <f t="shared" si="646"/>
        <v/>
      </c>
    </row>
    <row r="1933" spans="1:13" outlineLevel="1" x14ac:dyDescent="0.25">
      <c r="A1933" s="141" t="str">
        <f t="shared" si="639"/>
        <v xml:space="preserve">Registrations; </v>
      </c>
      <c r="B1933" s="256" t="s">
        <v>453</v>
      </c>
      <c r="C1933" s="141" t="s">
        <v>211</v>
      </c>
      <c r="D1933" s="227" t="s">
        <v>102</v>
      </c>
      <c r="E1933" s="227" t="s">
        <v>137</v>
      </c>
      <c r="F1933" s="227" t="s">
        <v>118</v>
      </c>
      <c r="G1933" s="227" t="str">
        <f t="shared" si="640"/>
        <v>string</v>
      </c>
      <c r="H1933" s="227" t="str">
        <f t="shared" si="641"/>
        <v/>
      </c>
      <c r="I1933" s="227">
        <f t="shared" si="642"/>
        <v>10</v>
      </c>
      <c r="J1933" s="227" t="str">
        <f t="shared" si="643"/>
        <v/>
      </c>
      <c r="K1933" s="227" t="str">
        <f t="shared" si="644"/>
        <v/>
      </c>
      <c r="L1933" s="227" t="str">
        <f t="shared" si="645"/>
        <v/>
      </c>
      <c r="M1933" s="227" t="str">
        <f t="shared" si="646"/>
        <v/>
      </c>
    </row>
    <row r="1934" spans="1:13" outlineLevel="1" x14ac:dyDescent="0.25">
      <c r="A1934" s="141" t="str">
        <f t="shared" si="639"/>
        <v xml:space="preserve">Registrations; </v>
      </c>
      <c r="B1934" s="256" t="s">
        <v>453</v>
      </c>
      <c r="E1934" s="227" t="s">
        <v>138</v>
      </c>
      <c r="F1934" s="227" t="s">
        <v>118</v>
      </c>
      <c r="G1934" s="227" t="str">
        <f t="shared" si="640"/>
        <v>string</v>
      </c>
      <c r="H1934" s="227" t="str">
        <f t="shared" si="641"/>
        <v/>
      </c>
      <c r="I1934" s="227">
        <f t="shared" si="642"/>
        <v>40</v>
      </c>
      <c r="J1934" s="227" t="str">
        <f t="shared" si="643"/>
        <v/>
      </c>
      <c r="K1934" s="227" t="str">
        <f t="shared" si="644"/>
        <v/>
      </c>
      <c r="L1934" s="227" t="str">
        <f t="shared" si="645"/>
        <v/>
      </c>
      <c r="M1934" s="227" t="str">
        <f t="shared" si="646"/>
        <v/>
      </c>
    </row>
    <row r="1935" spans="1:13" outlineLevel="1" x14ac:dyDescent="0.25">
      <c r="A1935" s="141" t="str">
        <f t="shared" si="639"/>
        <v xml:space="preserve">Registrations; </v>
      </c>
      <c r="B1935" s="256" t="s">
        <v>453</v>
      </c>
      <c r="E1935" s="227" t="s">
        <v>139</v>
      </c>
      <c r="F1935" s="227" t="s">
        <v>118</v>
      </c>
      <c r="G1935" s="227" t="str">
        <f t="shared" si="640"/>
        <v>string</v>
      </c>
      <c r="H1935" s="227" t="str">
        <f t="shared" si="641"/>
        <v/>
      </c>
      <c r="I1935" s="227">
        <f t="shared" si="642"/>
        <v>40</v>
      </c>
      <c r="J1935" s="227" t="str">
        <f t="shared" si="643"/>
        <v/>
      </c>
      <c r="K1935" s="227" t="str">
        <f t="shared" si="644"/>
        <v/>
      </c>
      <c r="L1935" s="227" t="str">
        <f t="shared" si="645"/>
        <v/>
      </c>
      <c r="M1935" s="227" t="str">
        <f t="shared" si="646"/>
        <v/>
      </c>
    </row>
    <row r="1936" spans="1:13" x14ac:dyDescent="0.25">
      <c r="A1936" s="141" t="str">
        <f t="shared" si="639"/>
        <v xml:space="preserve">Fieldwork Responses; </v>
      </c>
      <c r="B1936" s="256" t="s">
        <v>453</v>
      </c>
      <c r="E1936" s="227" t="s">
        <v>140</v>
      </c>
      <c r="F1936" s="227" t="s">
        <v>118</v>
      </c>
      <c r="G1936" s="227" t="str">
        <f t="shared" si="640"/>
        <v>string</v>
      </c>
      <c r="H1936" s="227" t="str">
        <f t="shared" si="641"/>
        <v/>
      </c>
      <c r="I1936" s="227">
        <f t="shared" si="642"/>
        <v>10</v>
      </c>
      <c r="J1936" s="227" t="str">
        <f t="shared" si="643"/>
        <v/>
      </c>
      <c r="K1936" s="227" t="str">
        <f t="shared" si="644"/>
        <v/>
      </c>
      <c r="L1936" s="227" t="str">
        <f t="shared" si="645"/>
        <v/>
      </c>
      <c r="M1936" s="227" t="str">
        <f t="shared" si="646"/>
        <v>Yes</v>
      </c>
    </row>
    <row r="1937" spans="1:13" outlineLevel="1" x14ac:dyDescent="0.25">
      <c r="A1937" s="141" t="str">
        <f t="shared" si="639"/>
        <v xml:space="preserve">Fieldwork Responses; </v>
      </c>
      <c r="B1937" s="256" t="s">
        <v>453</v>
      </c>
      <c r="E1937" s="227" t="s">
        <v>141</v>
      </c>
      <c r="F1937" s="227" t="s">
        <v>118</v>
      </c>
      <c r="G1937" s="227" t="str">
        <f t="shared" si="640"/>
        <v>string</v>
      </c>
      <c r="H1937" s="227" t="str">
        <f t="shared" si="641"/>
        <v/>
      </c>
      <c r="I1937" s="227">
        <f t="shared" si="642"/>
        <v>60</v>
      </c>
      <c r="J1937" s="227" t="str">
        <f t="shared" si="643"/>
        <v/>
      </c>
      <c r="K1937" s="227" t="str">
        <f t="shared" si="644"/>
        <v/>
      </c>
      <c r="L1937" s="227" t="str">
        <f t="shared" si="645"/>
        <v/>
      </c>
      <c r="M1937" s="227" t="str">
        <f t="shared" si="646"/>
        <v>Yes</v>
      </c>
    </row>
    <row r="1938" spans="1:13" outlineLevel="1" x14ac:dyDescent="0.25">
      <c r="A1938" s="141" t="str">
        <f t="shared" si="639"/>
        <v xml:space="preserve">Fieldwork Responses; </v>
      </c>
      <c r="B1938" s="256" t="s">
        <v>453</v>
      </c>
      <c r="E1938" s="227" t="s">
        <v>142</v>
      </c>
      <c r="F1938" s="227" t="s">
        <v>118</v>
      </c>
      <c r="G1938" s="227" t="str">
        <f t="shared" si="640"/>
        <v>string</v>
      </c>
      <c r="H1938" s="227" t="str">
        <f t="shared" si="641"/>
        <v/>
      </c>
      <c r="I1938" s="227">
        <f t="shared" si="642"/>
        <v>40</v>
      </c>
      <c r="J1938" s="227" t="str">
        <f t="shared" si="643"/>
        <v/>
      </c>
      <c r="K1938" s="227" t="str">
        <f t="shared" si="644"/>
        <v/>
      </c>
      <c r="L1938" s="227" t="str">
        <f t="shared" si="645"/>
        <v/>
      </c>
      <c r="M1938" s="227" t="str">
        <f t="shared" si="646"/>
        <v/>
      </c>
    </row>
    <row r="1939" spans="1:13" outlineLevel="1" x14ac:dyDescent="0.25">
      <c r="A1939" s="141" t="str">
        <f t="shared" si="639"/>
        <v xml:space="preserve">Fieldwork Responses; </v>
      </c>
      <c r="B1939" s="256" t="s">
        <v>453</v>
      </c>
      <c r="E1939" s="227" t="s">
        <v>143</v>
      </c>
      <c r="F1939" s="227" t="s">
        <v>118</v>
      </c>
      <c r="G1939" s="227" t="str">
        <f t="shared" si="640"/>
        <v>string</v>
      </c>
      <c r="H1939" s="227" t="str">
        <f t="shared" si="641"/>
        <v/>
      </c>
      <c r="I1939" s="227">
        <f t="shared" si="642"/>
        <v>40</v>
      </c>
      <c r="J1939" s="227" t="str">
        <f t="shared" si="643"/>
        <v/>
      </c>
      <c r="K1939" s="227" t="str">
        <f t="shared" si="644"/>
        <v/>
      </c>
      <c r="L1939" s="227" t="str">
        <f t="shared" si="645"/>
        <v/>
      </c>
      <c r="M1939" s="227" t="str">
        <f t="shared" si="646"/>
        <v/>
      </c>
    </row>
    <row r="1940" spans="1:13" outlineLevel="1" collapsed="1" x14ac:dyDescent="0.25">
      <c r="A1940" s="141" t="str">
        <f t="shared" si="639"/>
        <v xml:space="preserve">Fieldwork Responses; </v>
      </c>
      <c r="B1940" s="256" t="s">
        <v>453</v>
      </c>
      <c r="E1940" s="197" t="s">
        <v>144</v>
      </c>
      <c r="F1940" s="197" t="s">
        <v>118</v>
      </c>
      <c r="G1940" s="227" t="str">
        <f t="shared" si="640"/>
        <v>string</v>
      </c>
      <c r="H1940" s="227" t="str">
        <f t="shared" si="641"/>
        <v/>
      </c>
      <c r="I1940" s="227">
        <f t="shared" si="642"/>
        <v>10</v>
      </c>
      <c r="J1940" s="227" t="str">
        <f t="shared" si="643"/>
        <v/>
      </c>
      <c r="K1940" s="227" t="str">
        <f t="shared" si="644"/>
        <v/>
      </c>
      <c r="L1940" s="227" t="str">
        <f t="shared" si="645"/>
        <v/>
      </c>
      <c r="M1940" s="227" t="str">
        <f t="shared" si="646"/>
        <v/>
      </c>
    </row>
    <row r="1941" spans="1:13" outlineLevel="1" x14ac:dyDescent="0.25">
      <c r="A1941" s="141" t="str">
        <f t="shared" si="639"/>
        <v xml:space="preserve">Fieldwork Responses; </v>
      </c>
      <c r="B1941" s="256" t="s">
        <v>453</v>
      </c>
      <c r="E1941" s="227" t="s">
        <v>145</v>
      </c>
      <c r="F1941" s="227" t="s">
        <v>118</v>
      </c>
      <c r="G1941" s="227" t="str">
        <f t="shared" si="640"/>
        <v>string</v>
      </c>
      <c r="H1941" s="227" t="str">
        <f t="shared" si="641"/>
        <v/>
      </c>
      <c r="I1941" s="227">
        <f t="shared" si="642"/>
        <v>40</v>
      </c>
      <c r="J1941" s="227" t="str">
        <f t="shared" si="643"/>
        <v/>
      </c>
      <c r="K1941" s="227" t="str">
        <f t="shared" si="644"/>
        <v/>
      </c>
      <c r="L1941" s="227" t="str">
        <f t="shared" si="645"/>
        <v/>
      </c>
      <c r="M1941" s="227" t="str">
        <f t="shared" si="646"/>
        <v/>
      </c>
    </row>
    <row r="1942" spans="1:13" outlineLevel="1" x14ac:dyDescent="0.25">
      <c r="A1942" s="141" t="str">
        <f t="shared" si="639"/>
        <v xml:space="preserve">Fieldwork Responses; </v>
      </c>
      <c r="B1942" s="256" t="s">
        <v>453</v>
      </c>
      <c r="E1942" s="197" t="s">
        <v>146</v>
      </c>
      <c r="F1942" s="197" t="s">
        <v>118</v>
      </c>
      <c r="G1942" s="227" t="str">
        <f t="shared" si="640"/>
        <v>string</v>
      </c>
      <c r="H1942" s="227" t="str">
        <f t="shared" si="641"/>
        <v/>
      </c>
      <c r="I1942" s="227">
        <f t="shared" si="642"/>
        <v>3</v>
      </c>
      <c r="J1942" s="227" t="str">
        <f t="shared" si="643"/>
        <v/>
      </c>
      <c r="K1942" s="227" t="str">
        <f t="shared" si="644"/>
        <v/>
      </c>
      <c r="L1942" s="227" t="str">
        <f t="shared" si="645"/>
        <v/>
      </c>
      <c r="M1942" s="227" t="str">
        <f t="shared" si="646"/>
        <v/>
      </c>
    </row>
    <row r="1943" spans="1:13" x14ac:dyDescent="0.25">
      <c r="A1943" s="141" t="str">
        <f t="shared" si="639"/>
        <v xml:space="preserve">Fieldwork Responses; </v>
      </c>
      <c r="B1943" s="256" t="s">
        <v>453</v>
      </c>
      <c r="E1943" s="227" t="s">
        <v>147</v>
      </c>
      <c r="F1943" s="227" t="s">
        <v>118</v>
      </c>
      <c r="G1943" s="227" t="str">
        <f t="shared" si="640"/>
        <v>string</v>
      </c>
      <c r="H1943" s="227" t="str">
        <f t="shared" si="641"/>
        <v/>
      </c>
      <c r="I1943" s="227">
        <f t="shared" si="642"/>
        <v>3</v>
      </c>
      <c r="J1943" s="227" t="str">
        <f t="shared" si="643"/>
        <v/>
      </c>
      <c r="K1943" s="227" t="str">
        <f t="shared" si="644"/>
        <v/>
      </c>
      <c r="L1943" s="227" t="str">
        <f t="shared" si="645"/>
        <v/>
      </c>
      <c r="M1943" s="227" t="str">
        <f t="shared" si="646"/>
        <v/>
      </c>
    </row>
    <row r="1944" spans="1:13" outlineLevel="1" collapsed="1" x14ac:dyDescent="0.25">
      <c r="A1944" s="141" t="str">
        <f t="shared" si="639"/>
        <v xml:space="preserve">Fieldwork Responses; </v>
      </c>
      <c r="B1944" s="260" t="s">
        <v>454</v>
      </c>
      <c r="C1944" s="261" t="str">
        <f>VLOOKUP($B1944,MMnames,2,FALSE)</f>
        <v>Meter Point Status Confirmation DeEnergisation</v>
      </c>
      <c r="D1944" s="262"/>
      <c r="E1944" s="262"/>
      <c r="F1944" s="263"/>
      <c r="G1944" s="263"/>
      <c r="H1944" s="263"/>
      <c r="I1944" s="263"/>
      <c r="J1944" s="263"/>
      <c r="K1944" s="263"/>
      <c r="L1944" s="263"/>
      <c r="M1944" s="263"/>
    </row>
    <row r="1945" spans="1:13" outlineLevel="1" x14ac:dyDescent="0.25">
      <c r="A1945" s="141" t="str">
        <f t="shared" si="639"/>
        <v xml:space="preserve">Fieldwork Responses; </v>
      </c>
      <c r="B1945" s="256" t="s">
        <v>454</v>
      </c>
      <c r="C1945" s="141" t="s">
        <v>109</v>
      </c>
      <c r="E1945" s="227" t="s">
        <v>110</v>
      </c>
      <c r="F1945" s="227" t="s">
        <v>102</v>
      </c>
      <c r="G1945" s="227" t="str">
        <f>VLOOKUP(E1945,DI_schema,2,FALSE)</f>
        <v>string</v>
      </c>
      <c r="H1945" s="227">
        <f>VLOOKUP($E1945,DI_schema,3,FALSE)</f>
        <v>11</v>
      </c>
      <c r="I1945" s="227" t="str">
        <f>VLOOKUP($E1945,DI_schema,4,FALSE)</f>
        <v/>
      </c>
      <c r="J1945" s="227" t="str">
        <f>VLOOKUP($E1945,DI_schema,5,FALSE)</f>
        <v/>
      </c>
      <c r="K1945" s="227" t="str">
        <f>VLOOKUP($E1945,DI_schema,6,FALSE)</f>
        <v/>
      </c>
      <c r="L1945" s="227" t="str">
        <f>VLOOKUP($E1945,DI_schema,7,FALSE)</f>
        <v/>
      </c>
      <c r="M1945" s="227" t="str">
        <f>IF(LEN(VLOOKUP($E1945,DI_schema,8,FALSE))&gt;0,"Yes","")</f>
        <v/>
      </c>
    </row>
    <row r="1946" spans="1:13" outlineLevel="1" x14ac:dyDescent="0.25">
      <c r="A1946" s="141" t="str">
        <f t="shared" si="639"/>
        <v xml:space="preserve">Fieldwork Responses; </v>
      </c>
      <c r="B1946" s="256" t="s">
        <v>454</v>
      </c>
      <c r="E1946" s="227" t="s">
        <v>111</v>
      </c>
      <c r="F1946" s="227" t="s">
        <v>118</v>
      </c>
      <c r="G1946" s="227" t="str">
        <f>VLOOKUP(E1946,DI_schema,2,FALSE)</f>
        <v>string</v>
      </c>
      <c r="H1946" s="227" t="str">
        <f>VLOOKUP($E1946,DI_schema,3,FALSE)</f>
        <v/>
      </c>
      <c r="I1946" s="227">
        <f>VLOOKUP($E1946,DI_schema,4,FALSE)</f>
        <v>35</v>
      </c>
      <c r="J1946" s="227" t="str">
        <f>VLOOKUP($E1946,DI_schema,5,FALSE)</f>
        <v/>
      </c>
      <c r="K1946" s="227" t="str">
        <f>VLOOKUP($E1946,DI_schema,6,FALSE)</f>
        <v/>
      </c>
      <c r="L1946" s="227" t="str">
        <f>VLOOKUP($E1946,DI_schema,7,FALSE)</f>
        <v/>
      </c>
      <c r="M1946" s="227" t="str">
        <f>IF(LEN(VLOOKUP($E1946,DI_schema,8,FALSE))&gt;0,"Yes","")</f>
        <v/>
      </c>
    </row>
    <row r="1947" spans="1:13" outlineLevel="1" x14ac:dyDescent="0.25">
      <c r="A1947" s="141" t="str">
        <f t="shared" si="639"/>
        <v xml:space="preserve">Fieldwork Responses; </v>
      </c>
      <c r="B1947" s="256" t="s">
        <v>454</v>
      </c>
      <c r="E1947" s="227" t="s">
        <v>223</v>
      </c>
      <c r="F1947" s="227" t="s">
        <v>102</v>
      </c>
      <c r="G1947" s="227" t="str">
        <f>VLOOKUP(E1947,DI_schema,2,FALSE)</f>
        <v>string</v>
      </c>
      <c r="H1947" s="227" t="str">
        <f>VLOOKUP($E1947,DI_schema,3,FALSE)</f>
        <v/>
      </c>
      <c r="I1947" s="227">
        <f>VLOOKUP($E1947,DI_schema,4,FALSE)</f>
        <v>2</v>
      </c>
      <c r="J1947" s="227" t="str">
        <f>VLOOKUP($E1947,DI_schema,5,FALSE)</f>
        <v/>
      </c>
      <c r="K1947" s="227" t="str">
        <f>VLOOKUP($E1947,DI_schema,6,FALSE)</f>
        <v/>
      </c>
      <c r="L1947" s="227" t="str">
        <f>VLOOKUP($E1947,DI_schema,7,FALSE)</f>
        <v/>
      </c>
      <c r="M1947" s="227" t="str">
        <f>IF(LEN(VLOOKUP($E1947,DI_schema,8,FALSE))&gt;0,"Yes","")</f>
        <v/>
      </c>
    </row>
    <row r="1948" spans="1:13" outlineLevel="1" x14ac:dyDescent="0.25">
      <c r="A1948" s="141" t="str">
        <f t="shared" si="639"/>
        <v xml:space="preserve">Fieldwork Responses; </v>
      </c>
      <c r="B1948" s="256" t="s">
        <v>454</v>
      </c>
      <c r="E1948" s="227" t="s">
        <v>243</v>
      </c>
      <c r="F1948" s="227" t="s">
        <v>102</v>
      </c>
      <c r="G1948" s="227" t="str">
        <f>VLOOKUP(E1948,DI_schema,2,FALSE)</f>
        <v>date</v>
      </c>
      <c r="H1948" s="227" t="str">
        <f>VLOOKUP($E1948,DI_schema,3,FALSE)</f>
        <v/>
      </c>
      <c r="I1948" s="227" t="str">
        <f>VLOOKUP($E1948,DI_schema,4,FALSE)</f>
        <v/>
      </c>
      <c r="J1948" s="227" t="str">
        <f>VLOOKUP($E1948,DI_schema,5,FALSE)</f>
        <v/>
      </c>
      <c r="K1948" s="227" t="str">
        <f>VLOOKUP($E1948,DI_schema,6,FALSE)</f>
        <v/>
      </c>
      <c r="L1948" s="227" t="str">
        <f>VLOOKUP($E1948,DI_schema,7,FALSE)</f>
        <v/>
      </c>
      <c r="M1948" s="227" t="str">
        <f>IF(LEN(VLOOKUP($E1948,DI_schema,8,FALSE))&gt;0,"Yes","")</f>
        <v/>
      </c>
    </row>
    <row r="1949" spans="1:13" outlineLevel="1" x14ac:dyDescent="0.25">
      <c r="A1949" s="141" t="str">
        <f t="shared" si="639"/>
        <v xml:space="preserve">Fieldwork Responses; </v>
      </c>
      <c r="B1949" s="256" t="s">
        <v>454</v>
      </c>
      <c r="E1949" s="227" t="s">
        <v>455</v>
      </c>
      <c r="F1949" s="227" t="s">
        <v>118</v>
      </c>
      <c r="G1949" s="227" t="str">
        <f>VLOOKUP(E1949,DI_schema,2,FALSE)</f>
        <v>string</v>
      </c>
      <c r="H1949" s="227" t="str">
        <f>VLOOKUP($E1949,DI_schema,3,FALSE)</f>
        <v/>
      </c>
      <c r="I1949" s="227">
        <f>VLOOKUP($E1949,DI_schema,4,FALSE)</f>
        <v>254</v>
      </c>
      <c r="J1949" s="227" t="str">
        <f>VLOOKUP($E1949,DI_schema,5,FALSE)</f>
        <v/>
      </c>
      <c r="K1949" s="227" t="str">
        <f>VLOOKUP($E1949,DI_schema,6,FALSE)</f>
        <v/>
      </c>
      <c r="L1949" s="227" t="str">
        <f>VLOOKUP($E1949,DI_schema,7,FALSE)</f>
        <v/>
      </c>
      <c r="M1949" s="227" t="str">
        <f>IF(LEN(VLOOKUP($E1949,DI_schema,8,FALSE))&gt;0,"Yes","")</f>
        <v/>
      </c>
    </row>
    <row r="1950" spans="1:13" x14ac:dyDescent="0.25">
      <c r="A1950" s="141" t="str">
        <f t="shared" si="639"/>
        <v xml:space="preserve">Objection and Cancellation; </v>
      </c>
      <c r="B1950" s="256" t="s">
        <v>454</v>
      </c>
      <c r="E1950" s="227" t="s">
        <v>247</v>
      </c>
      <c r="F1950" s="227" t="s">
        <v>118</v>
      </c>
      <c r="G1950" s="227" t="s">
        <v>248</v>
      </c>
    </row>
    <row r="1951" spans="1:13" outlineLevel="1" x14ac:dyDescent="0.25">
      <c r="A1951" s="141" t="str">
        <f t="shared" si="639"/>
        <v xml:space="preserve">Objection and Cancellation; </v>
      </c>
      <c r="B1951" s="260" t="s">
        <v>456</v>
      </c>
      <c r="C1951" s="261" t="str">
        <f>VLOOKUP($B1951,MMnames,2,FALSE)</f>
        <v>Meter Point Status Confirmation Energisation</v>
      </c>
      <c r="D1951" s="262"/>
      <c r="E1951" s="262"/>
      <c r="F1951" s="263"/>
      <c r="G1951" s="263"/>
      <c r="H1951" s="263"/>
      <c r="I1951" s="263"/>
      <c r="J1951" s="263"/>
      <c r="K1951" s="263"/>
      <c r="L1951" s="263"/>
      <c r="M1951" s="263"/>
    </row>
    <row r="1952" spans="1:13" outlineLevel="1" x14ac:dyDescent="0.25">
      <c r="A1952" s="141" t="str">
        <f t="shared" si="639"/>
        <v xml:space="preserve">Objection and Cancellation; </v>
      </c>
      <c r="B1952" s="256" t="s">
        <v>456</v>
      </c>
      <c r="C1952" s="141" t="s">
        <v>109</v>
      </c>
      <c r="E1952" s="227" t="s">
        <v>110</v>
      </c>
      <c r="F1952" s="227" t="s">
        <v>102</v>
      </c>
      <c r="G1952" s="227" t="str">
        <f>VLOOKUP(E1952,DI_schema,2,FALSE)</f>
        <v>string</v>
      </c>
      <c r="H1952" s="227">
        <f>VLOOKUP($E1952,DI_schema,3,FALSE)</f>
        <v>11</v>
      </c>
      <c r="I1952" s="227" t="str">
        <f>VLOOKUP($E1952,DI_schema,4,FALSE)</f>
        <v/>
      </c>
      <c r="J1952" s="227" t="str">
        <f>VLOOKUP($E1952,DI_schema,5,FALSE)</f>
        <v/>
      </c>
      <c r="K1952" s="227" t="str">
        <f>VLOOKUP($E1952,DI_schema,6,FALSE)</f>
        <v/>
      </c>
      <c r="L1952" s="227" t="str">
        <f>VLOOKUP($E1952,DI_schema,7,FALSE)</f>
        <v/>
      </c>
      <c r="M1952" s="227" t="str">
        <f>IF(LEN(VLOOKUP($E1952,DI_schema,8,FALSE))&gt;0,"Yes","")</f>
        <v/>
      </c>
    </row>
    <row r="1953" spans="1:13" outlineLevel="1" x14ac:dyDescent="0.25">
      <c r="A1953" s="141" t="str">
        <f t="shared" si="639"/>
        <v xml:space="preserve">Objection and Cancellation; </v>
      </c>
      <c r="B1953" s="256" t="s">
        <v>456</v>
      </c>
      <c r="E1953" s="227" t="s">
        <v>111</v>
      </c>
      <c r="F1953" s="227" t="s">
        <v>118</v>
      </c>
      <c r="G1953" s="227" t="str">
        <f>VLOOKUP(E1953,DI_schema,2,FALSE)</f>
        <v>string</v>
      </c>
      <c r="H1953" s="227" t="str">
        <f>VLOOKUP($E1953,DI_schema,3,FALSE)</f>
        <v/>
      </c>
      <c r="I1953" s="227">
        <f>VLOOKUP($E1953,DI_schema,4,FALSE)</f>
        <v>35</v>
      </c>
      <c r="J1953" s="227" t="str">
        <f>VLOOKUP($E1953,DI_schema,5,FALSE)</f>
        <v/>
      </c>
      <c r="K1953" s="227" t="str">
        <f>VLOOKUP($E1953,DI_schema,6,FALSE)</f>
        <v/>
      </c>
      <c r="L1953" s="227" t="str">
        <f>VLOOKUP($E1953,DI_schema,7,FALSE)</f>
        <v/>
      </c>
      <c r="M1953" s="227" t="str">
        <f>IF(LEN(VLOOKUP($E1953,DI_schema,8,FALSE))&gt;0,"Yes","")</f>
        <v/>
      </c>
    </row>
    <row r="1954" spans="1:13" x14ac:dyDescent="0.25">
      <c r="A1954" s="141" t="str">
        <f t="shared" ref="A1954:A2014" si="647">IF(B1962="","",VLOOKUP(B1962,mapping_result,2,FALSE))</f>
        <v xml:space="preserve">Objection and Cancellation; </v>
      </c>
      <c r="B1954" s="256" t="s">
        <v>456</v>
      </c>
      <c r="E1954" s="227" t="s">
        <v>223</v>
      </c>
      <c r="F1954" s="227" t="s">
        <v>102</v>
      </c>
      <c r="G1954" s="227" t="str">
        <f>VLOOKUP(E1954,DI_schema,2,FALSE)</f>
        <v>string</v>
      </c>
      <c r="H1954" s="227" t="str">
        <f>VLOOKUP($E1954,DI_schema,3,FALSE)</f>
        <v/>
      </c>
      <c r="I1954" s="227">
        <f>VLOOKUP($E1954,DI_schema,4,FALSE)</f>
        <v>2</v>
      </c>
      <c r="J1954" s="227" t="str">
        <f>VLOOKUP($E1954,DI_schema,5,FALSE)</f>
        <v/>
      </c>
      <c r="K1954" s="227" t="str">
        <f>VLOOKUP($E1954,DI_schema,6,FALSE)</f>
        <v/>
      </c>
      <c r="L1954" s="227" t="str">
        <f>VLOOKUP($E1954,DI_schema,7,FALSE)</f>
        <v/>
      </c>
      <c r="M1954" s="227" t="str">
        <f>IF(LEN(VLOOKUP($E1954,DI_schema,8,FALSE))&gt;0,"Yes","")</f>
        <v/>
      </c>
    </row>
    <row r="1955" spans="1:13" outlineLevel="1" x14ac:dyDescent="0.25">
      <c r="A1955" s="141" t="str">
        <f t="shared" si="647"/>
        <v xml:space="preserve">Objection and Cancellation; </v>
      </c>
      <c r="B1955" s="256" t="s">
        <v>456</v>
      </c>
      <c r="E1955" s="227" t="s">
        <v>243</v>
      </c>
      <c r="F1955" s="227" t="s">
        <v>102</v>
      </c>
      <c r="G1955" s="227" t="str">
        <f>VLOOKUP(E1955,DI_schema,2,FALSE)</f>
        <v>date</v>
      </c>
      <c r="H1955" s="227" t="str">
        <f>VLOOKUP($E1955,DI_schema,3,FALSE)</f>
        <v/>
      </c>
      <c r="I1955" s="227" t="str">
        <f>VLOOKUP($E1955,DI_schema,4,FALSE)</f>
        <v/>
      </c>
      <c r="J1955" s="227" t="str">
        <f>VLOOKUP($E1955,DI_schema,5,FALSE)</f>
        <v/>
      </c>
      <c r="K1955" s="227" t="str">
        <f>VLOOKUP($E1955,DI_schema,6,FALSE)</f>
        <v/>
      </c>
      <c r="L1955" s="227" t="str">
        <f>VLOOKUP($E1955,DI_schema,7,FALSE)</f>
        <v/>
      </c>
      <c r="M1955" s="227" t="str">
        <f>IF(LEN(VLOOKUP($E1955,DI_schema,8,FALSE))&gt;0,"Yes","")</f>
        <v/>
      </c>
    </row>
    <row r="1956" spans="1:13" outlineLevel="1" x14ac:dyDescent="0.25">
      <c r="A1956" s="141" t="str">
        <f t="shared" si="647"/>
        <v xml:space="preserve">Objection and Cancellation; </v>
      </c>
      <c r="B1956" s="256" t="s">
        <v>456</v>
      </c>
      <c r="E1956" s="227" t="s">
        <v>455</v>
      </c>
      <c r="F1956" s="227" t="s">
        <v>118</v>
      </c>
      <c r="G1956" s="227" t="str">
        <f>VLOOKUP(E1956,DI_schema,2,FALSE)</f>
        <v>string</v>
      </c>
      <c r="H1956" s="227" t="str">
        <f>VLOOKUP($E1956,DI_schema,3,FALSE)</f>
        <v/>
      </c>
      <c r="I1956" s="227">
        <f>VLOOKUP($E1956,DI_schema,4,FALSE)</f>
        <v>254</v>
      </c>
      <c r="J1956" s="227" t="str">
        <f>VLOOKUP($E1956,DI_schema,5,FALSE)</f>
        <v/>
      </c>
      <c r="K1956" s="227" t="str">
        <f>VLOOKUP($E1956,DI_schema,6,FALSE)</f>
        <v/>
      </c>
      <c r="L1956" s="227" t="str">
        <f>VLOOKUP($E1956,DI_schema,7,FALSE)</f>
        <v/>
      </c>
      <c r="M1956" s="227" t="str">
        <f>IF(LEN(VLOOKUP($E1956,DI_schema,8,FALSE))&gt;0,"Yes","")</f>
        <v/>
      </c>
    </row>
    <row r="1957" spans="1:13" outlineLevel="1" x14ac:dyDescent="0.25">
      <c r="A1957" s="141" t="str">
        <f t="shared" si="647"/>
        <v xml:space="preserve">Objection and Cancellation; </v>
      </c>
      <c r="B1957" s="256" t="s">
        <v>456</v>
      </c>
      <c r="E1957" s="227" t="s">
        <v>247</v>
      </c>
      <c r="F1957" s="227" t="s">
        <v>118</v>
      </c>
      <c r="G1957" s="227" t="s">
        <v>248</v>
      </c>
    </row>
    <row r="1958" spans="1:13" outlineLevel="1" x14ac:dyDescent="0.25">
      <c r="A1958" s="141" t="str">
        <f t="shared" si="647"/>
        <v xml:space="preserve">Objection and Cancellation; </v>
      </c>
      <c r="B1958" s="260" t="s">
        <v>457</v>
      </c>
      <c r="C1958" s="261" t="str">
        <f>VLOOKUP($B1958,MMnames,2,FALSE)</f>
        <v>Change of Supplier Cancellation Notification</v>
      </c>
      <c r="D1958" s="262"/>
      <c r="E1958" s="262"/>
      <c r="F1958" s="263"/>
      <c r="G1958" s="263"/>
      <c r="H1958" s="263"/>
      <c r="I1958" s="263"/>
      <c r="J1958" s="263"/>
      <c r="K1958" s="263"/>
      <c r="L1958" s="263"/>
      <c r="M1958" s="263"/>
    </row>
    <row r="1959" spans="1:13" x14ac:dyDescent="0.25">
      <c r="A1959" s="141" t="str">
        <f t="shared" si="647"/>
        <v xml:space="preserve">Objection and Cancellation; </v>
      </c>
      <c r="B1959" s="256" t="s">
        <v>457</v>
      </c>
      <c r="C1959" s="141" t="s">
        <v>109</v>
      </c>
      <c r="E1959" s="227" t="s">
        <v>110</v>
      </c>
      <c r="F1959" s="227" t="s">
        <v>102</v>
      </c>
      <c r="G1959" s="227" t="str">
        <f>VLOOKUP(E1959,DI_schema,2,FALSE)</f>
        <v>string</v>
      </c>
      <c r="H1959" s="227">
        <f>VLOOKUP($E1959,DI_schema,3,FALSE)</f>
        <v>11</v>
      </c>
      <c r="I1959" s="227" t="str">
        <f>VLOOKUP($E1959,DI_schema,4,FALSE)</f>
        <v/>
      </c>
      <c r="J1959" s="227" t="str">
        <f>VLOOKUP($E1959,DI_schema,5,FALSE)</f>
        <v/>
      </c>
      <c r="K1959" s="227" t="str">
        <f>VLOOKUP($E1959,DI_schema,6,FALSE)</f>
        <v/>
      </c>
      <c r="L1959" s="227" t="str">
        <f>VLOOKUP($E1959,DI_schema,7,FALSE)</f>
        <v/>
      </c>
      <c r="M1959" s="227" t="str">
        <f>IF(LEN(VLOOKUP($E1959,DI_schema,8,FALSE))&gt;0,"Yes","")</f>
        <v/>
      </c>
    </row>
    <row r="1960" spans="1:13" outlineLevel="1" x14ac:dyDescent="0.25">
      <c r="A1960" s="141" t="str">
        <f t="shared" si="647"/>
        <v xml:space="preserve">Objection and Cancellation; </v>
      </c>
      <c r="B1960" s="256" t="s">
        <v>457</v>
      </c>
      <c r="E1960" s="227" t="s">
        <v>195</v>
      </c>
      <c r="F1960" s="227" t="s">
        <v>102</v>
      </c>
      <c r="G1960" s="227" t="str">
        <f>VLOOKUP(E1960,DI_schema,2,FALSE)</f>
        <v>string</v>
      </c>
      <c r="H1960" s="227">
        <f>VLOOKUP($E1960,DI_schema,3,FALSE)</f>
        <v>2</v>
      </c>
      <c r="I1960" s="227" t="str">
        <f>VLOOKUP($E1960,DI_schema,4,FALSE)</f>
        <v/>
      </c>
      <c r="J1960" s="227" t="str">
        <f>VLOOKUP($E1960,DI_schema,5,FALSE)</f>
        <v/>
      </c>
      <c r="K1960" s="227" t="str">
        <f>VLOOKUP($E1960,DI_schema,6,FALSE)</f>
        <v/>
      </c>
      <c r="L1960" s="227" t="str">
        <f>VLOOKUP($E1960,DI_schema,7,FALSE)</f>
        <v/>
      </c>
      <c r="M1960" s="227" t="str">
        <f>IF(LEN(VLOOKUP($E1960,DI_schema,8,FALSE))&gt;0,"Yes","")</f>
        <v/>
      </c>
    </row>
    <row r="1961" spans="1:13" outlineLevel="1" x14ac:dyDescent="0.25">
      <c r="A1961" s="141" t="str">
        <f t="shared" si="647"/>
        <v xml:space="preserve">Objection and Cancellation; </v>
      </c>
      <c r="B1961" s="256" t="s">
        <v>457</v>
      </c>
      <c r="E1961" s="227" t="s">
        <v>243</v>
      </c>
      <c r="F1961" s="141" t="s">
        <v>458</v>
      </c>
      <c r="G1961" s="227" t="str">
        <f>VLOOKUP(E1961,DI_schema,2,FALSE)</f>
        <v>date</v>
      </c>
      <c r="H1961" s="227" t="str">
        <f>VLOOKUP($E1961,DI_schema,3,FALSE)</f>
        <v/>
      </c>
      <c r="I1961" s="227" t="str">
        <f>VLOOKUP($E1961,DI_schema,4,FALSE)</f>
        <v/>
      </c>
      <c r="J1961" s="227" t="str">
        <f>VLOOKUP($E1961,DI_schema,5,FALSE)</f>
        <v/>
      </c>
      <c r="K1961" s="227" t="str">
        <f>VLOOKUP($E1961,DI_schema,6,FALSE)</f>
        <v/>
      </c>
      <c r="L1961" s="227" t="str">
        <f>VLOOKUP($E1961,DI_schema,7,FALSE)</f>
        <v/>
      </c>
      <c r="M1961" s="227" t="str">
        <f>IF(LEN(VLOOKUP($E1961,DI_schema,8,FALSE))&gt;0,"Yes","")</f>
        <v/>
      </c>
    </row>
    <row r="1962" spans="1:13" outlineLevel="1" x14ac:dyDescent="0.25">
      <c r="A1962" s="141" t="str">
        <f t="shared" si="647"/>
        <v xml:space="preserve">Objection and Cancellation; </v>
      </c>
      <c r="B1962" s="260" t="s">
        <v>459</v>
      </c>
      <c r="C1962" s="261" t="str">
        <f>VLOOKUP($B1962,MMnames,2,FALSE)</f>
        <v>Registration Cancellation Customer Loss</v>
      </c>
      <c r="D1962" s="262"/>
      <c r="E1962" s="262"/>
      <c r="F1962" s="263"/>
      <c r="G1962" s="263"/>
      <c r="H1962" s="263"/>
      <c r="I1962" s="263"/>
      <c r="J1962" s="263"/>
      <c r="K1962" s="263"/>
      <c r="L1962" s="263"/>
      <c r="M1962" s="263"/>
    </row>
    <row r="1963" spans="1:13" outlineLevel="1" x14ac:dyDescent="0.25">
      <c r="A1963" s="141" t="str">
        <f t="shared" si="647"/>
        <v xml:space="preserve">Objection and Cancellation; </v>
      </c>
      <c r="B1963" s="256" t="s">
        <v>459</v>
      </c>
      <c r="C1963" s="141" t="s">
        <v>109</v>
      </c>
      <c r="E1963" s="227" t="s">
        <v>110</v>
      </c>
      <c r="F1963" s="227" t="s">
        <v>102</v>
      </c>
      <c r="G1963" s="227" t="str">
        <f>VLOOKUP(E1963,DI_schema,2,FALSE)</f>
        <v>string</v>
      </c>
      <c r="H1963" s="227">
        <f>VLOOKUP($E1963,DI_schema,3,FALSE)</f>
        <v>11</v>
      </c>
      <c r="I1963" s="227" t="str">
        <f>VLOOKUP($E1963,DI_schema,4,FALSE)</f>
        <v/>
      </c>
      <c r="J1963" s="227" t="str">
        <f>VLOOKUP($E1963,DI_schema,5,FALSE)</f>
        <v/>
      </c>
      <c r="K1963" s="227" t="str">
        <f>VLOOKUP($E1963,DI_schema,6,FALSE)</f>
        <v/>
      </c>
      <c r="L1963" s="227" t="str">
        <f>VLOOKUP($E1963,DI_schema,7,FALSE)</f>
        <v/>
      </c>
      <c r="M1963" s="227" t="str">
        <f>IF(LEN(VLOOKUP($E1963,DI_schema,8,FALSE))&gt;0,"Yes","")</f>
        <v/>
      </c>
    </row>
    <row r="1964" spans="1:13" x14ac:dyDescent="0.25">
      <c r="A1964" s="141" t="str">
        <f t="shared" si="647"/>
        <v xml:space="preserve">Objection and Cancellation; </v>
      </c>
      <c r="B1964" s="256" t="s">
        <v>459</v>
      </c>
      <c r="E1964" s="227" t="s">
        <v>112</v>
      </c>
      <c r="F1964" s="227" t="s">
        <v>102</v>
      </c>
      <c r="G1964" s="227" t="str">
        <f>VLOOKUP(E1964,DI_schema,2,FALSE)</f>
        <v>string</v>
      </c>
      <c r="H1964" s="227">
        <f>VLOOKUP($E1964,DI_schema,3,FALSE)</f>
        <v>3</v>
      </c>
      <c r="I1964" s="227" t="str">
        <f>VLOOKUP($E1964,DI_schema,4,FALSE)</f>
        <v/>
      </c>
      <c r="J1964" s="227" t="str">
        <f>VLOOKUP($E1964,DI_schema,5,FALSE)</f>
        <v/>
      </c>
      <c r="K1964" s="227" t="str">
        <f>VLOOKUP($E1964,DI_schema,6,FALSE)</f>
        <v/>
      </c>
      <c r="L1964" s="227" t="str">
        <f>VLOOKUP($E1964,DI_schema,7,FALSE)</f>
        <v/>
      </c>
      <c r="M1964" s="227" t="str">
        <f>IF(LEN(VLOOKUP($E1964,DI_schema,8,FALSE))&gt;0,"Yes","")</f>
        <v/>
      </c>
    </row>
    <row r="1965" spans="1:13" outlineLevel="1" x14ac:dyDescent="0.25">
      <c r="A1965" s="141" t="str">
        <f t="shared" si="647"/>
        <v xml:space="preserve">Objection and Cancellation; </v>
      </c>
      <c r="B1965" s="256" t="s">
        <v>459</v>
      </c>
      <c r="E1965" s="227" t="s">
        <v>195</v>
      </c>
      <c r="F1965" s="227" t="s">
        <v>102</v>
      </c>
      <c r="G1965" s="227" t="str">
        <f>VLOOKUP(E1965,DI_schema,2,FALSE)</f>
        <v>string</v>
      </c>
      <c r="H1965" s="227">
        <f>VLOOKUP($E1965,DI_schema,3,FALSE)</f>
        <v>2</v>
      </c>
      <c r="I1965" s="227" t="str">
        <f>VLOOKUP($E1965,DI_schema,4,FALSE)</f>
        <v/>
      </c>
      <c r="J1965" s="227" t="str">
        <f>VLOOKUP($E1965,DI_schema,5,FALSE)</f>
        <v/>
      </c>
      <c r="K1965" s="227" t="str">
        <f>VLOOKUP($E1965,DI_schema,6,FALSE)</f>
        <v/>
      </c>
      <c r="L1965" s="227" t="str">
        <f>VLOOKUP($E1965,DI_schema,7,FALSE)</f>
        <v/>
      </c>
      <c r="M1965" s="227" t="str">
        <f>IF(LEN(VLOOKUP($E1965,DI_schema,8,FALSE))&gt;0,"Yes","")</f>
        <v/>
      </c>
    </row>
    <row r="1966" spans="1:13" outlineLevel="1" x14ac:dyDescent="0.25">
      <c r="A1966" s="141" t="str">
        <f t="shared" si="647"/>
        <v xml:space="preserve">Objection and Cancellation; </v>
      </c>
      <c r="B1966" s="256" t="s">
        <v>459</v>
      </c>
      <c r="E1966" s="227" t="s">
        <v>243</v>
      </c>
      <c r="F1966" s="227" t="s">
        <v>118</v>
      </c>
      <c r="G1966" s="227" t="str">
        <f>VLOOKUP(E1966,DI_schema,2,FALSE)</f>
        <v>date</v>
      </c>
      <c r="H1966" s="227" t="str">
        <f>VLOOKUP($E1966,DI_schema,3,FALSE)</f>
        <v/>
      </c>
      <c r="I1966" s="227" t="str">
        <f>VLOOKUP($E1966,DI_schema,4,FALSE)</f>
        <v/>
      </c>
      <c r="J1966" s="227" t="str">
        <f>VLOOKUP($E1966,DI_schema,5,FALSE)</f>
        <v/>
      </c>
      <c r="K1966" s="227" t="str">
        <f>VLOOKUP($E1966,DI_schema,6,FALSE)</f>
        <v/>
      </c>
      <c r="L1966" s="227" t="str">
        <f>VLOOKUP($E1966,DI_schema,7,FALSE)</f>
        <v/>
      </c>
      <c r="M1966" s="227" t="str">
        <f>IF(LEN(VLOOKUP($E1966,DI_schema,8,FALSE))&gt;0,"Yes","")</f>
        <v/>
      </c>
    </row>
    <row r="1967" spans="1:13" outlineLevel="1" x14ac:dyDescent="0.25">
      <c r="A1967" s="141" t="str">
        <f t="shared" si="647"/>
        <v xml:space="preserve">Objection and Cancellation; </v>
      </c>
      <c r="B1967" s="260" t="s">
        <v>460</v>
      </c>
      <c r="C1967" s="261" t="str">
        <f>VLOOKUP($B1967,MMnames,2,FALSE)</f>
        <v>Change of Supplier Cancellation Rejection</v>
      </c>
      <c r="D1967" s="262"/>
      <c r="E1967" s="262"/>
      <c r="F1967" s="263"/>
      <c r="G1967" s="263"/>
      <c r="H1967" s="263"/>
      <c r="I1967" s="263"/>
      <c r="J1967" s="263"/>
      <c r="K1967" s="263"/>
      <c r="L1967" s="263"/>
      <c r="M1967" s="263"/>
    </row>
    <row r="1968" spans="1:13" outlineLevel="1" x14ac:dyDescent="0.25">
      <c r="A1968" s="141" t="str">
        <f t="shared" si="647"/>
        <v xml:space="preserve">Objection and Cancellation; </v>
      </c>
      <c r="B1968" s="256" t="s">
        <v>460</v>
      </c>
      <c r="C1968" s="141" t="s">
        <v>109</v>
      </c>
      <c r="E1968" s="227" t="s">
        <v>110</v>
      </c>
      <c r="F1968" s="227" t="s">
        <v>102</v>
      </c>
      <c r="G1968" s="227" t="str">
        <f>VLOOKUP(E1968,DI_schema,2,FALSE)</f>
        <v>string</v>
      </c>
      <c r="H1968" s="227">
        <f>VLOOKUP($E1968,DI_schema,3,FALSE)</f>
        <v>11</v>
      </c>
      <c r="I1968" s="227" t="str">
        <f>VLOOKUP($E1968,DI_schema,4,FALSE)</f>
        <v/>
      </c>
      <c r="J1968" s="227" t="str">
        <f>VLOOKUP($E1968,DI_schema,5,FALSE)</f>
        <v/>
      </c>
      <c r="K1968" s="227" t="str">
        <f>VLOOKUP($E1968,DI_schema,6,FALSE)</f>
        <v/>
      </c>
      <c r="L1968" s="227" t="str">
        <f>VLOOKUP($E1968,DI_schema,7,FALSE)</f>
        <v/>
      </c>
      <c r="M1968" s="227" t="str">
        <f>IF(LEN(VLOOKUP($E1968,DI_schema,8,FALSE))&gt;0,"Yes","")</f>
        <v/>
      </c>
    </row>
    <row r="1969" spans="1:13" outlineLevel="1" x14ac:dyDescent="0.25">
      <c r="A1969" s="141" t="str">
        <f t="shared" si="647"/>
        <v xml:space="preserve">Objection and Cancellation; </v>
      </c>
      <c r="B1969" s="256" t="s">
        <v>460</v>
      </c>
      <c r="E1969" s="227" t="s">
        <v>111</v>
      </c>
      <c r="F1969" s="227" t="s">
        <v>102</v>
      </c>
      <c r="G1969" s="227" t="str">
        <f>VLOOKUP(E1969,DI_schema,2,FALSE)</f>
        <v>string</v>
      </c>
      <c r="H1969" s="227" t="str">
        <f>VLOOKUP($E1969,DI_schema,3,FALSE)</f>
        <v/>
      </c>
      <c r="I1969" s="227">
        <f>VLOOKUP($E1969,DI_schema,4,FALSE)</f>
        <v>35</v>
      </c>
      <c r="J1969" s="227" t="str">
        <f>VLOOKUP($E1969,DI_schema,5,FALSE)</f>
        <v/>
      </c>
      <c r="K1969" s="227" t="str">
        <f>VLOOKUP($E1969,DI_schema,6,FALSE)</f>
        <v/>
      </c>
      <c r="L1969" s="227" t="str">
        <f>VLOOKUP($E1969,DI_schema,7,FALSE)</f>
        <v/>
      </c>
      <c r="M1969" s="227" t="str">
        <f>IF(LEN(VLOOKUP($E1969,DI_schema,8,FALSE))&gt;0,"Yes","")</f>
        <v/>
      </c>
    </row>
    <row r="1970" spans="1:13" outlineLevel="1" x14ac:dyDescent="0.25">
      <c r="A1970" s="141" t="str">
        <f t="shared" si="647"/>
        <v xml:space="preserve">Objection and Cancellation; </v>
      </c>
      <c r="B1970" s="256" t="s">
        <v>460</v>
      </c>
      <c r="E1970" s="227" t="s">
        <v>195</v>
      </c>
      <c r="F1970" s="227" t="s">
        <v>102</v>
      </c>
      <c r="G1970" s="227" t="str">
        <f>VLOOKUP(E1970,DI_schema,2,FALSE)</f>
        <v>string</v>
      </c>
      <c r="H1970" s="227">
        <f>VLOOKUP($E1970,DI_schema,3,FALSE)</f>
        <v>2</v>
      </c>
      <c r="I1970" s="227" t="str">
        <f>VLOOKUP($E1970,DI_schema,4,FALSE)</f>
        <v/>
      </c>
      <c r="J1970" s="227" t="str">
        <f>VLOOKUP($E1970,DI_schema,5,FALSE)</f>
        <v/>
      </c>
      <c r="K1970" s="227" t="str">
        <f>VLOOKUP($E1970,DI_schema,6,FALSE)</f>
        <v/>
      </c>
      <c r="L1970" s="227" t="str">
        <f>VLOOKUP($E1970,DI_schema,7,FALSE)</f>
        <v/>
      </c>
      <c r="M1970" s="227" t="str">
        <f>IF(LEN(VLOOKUP($E1970,DI_schema,8,FALSE))&gt;0,"Yes","")</f>
        <v/>
      </c>
    </row>
    <row r="1971" spans="1:13" outlineLevel="1" x14ac:dyDescent="0.25">
      <c r="A1971" s="141" t="str">
        <f t="shared" si="647"/>
        <v xml:space="preserve">Objection and Cancellation; </v>
      </c>
      <c r="B1971" s="256" t="s">
        <v>460</v>
      </c>
      <c r="C1971" s="141" t="s">
        <v>444</v>
      </c>
      <c r="D1971" s="227" t="s">
        <v>183</v>
      </c>
      <c r="E1971" s="227" t="s">
        <v>445</v>
      </c>
      <c r="F1971" s="227" t="s">
        <v>102</v>
      </c>
      <c r="G1971" s="227" t="str">
        <f>VLOOKUP(E1971,DI_schema,2,FALSE)</f>
        <v>string</v>
      </c>
      <c r="H1971" s="227" t="str">
        <f>VLOOKUP($E1971,DI_schema,3,FALSE)</f>
        <v/>
      </c>
      <c r="I1971" s="227">
        <f>VLOOKUP($E1971,DI_schema,4,FALSE)</f>
        <v>3</v>
      </c>
      <c r="J1971" s="227">
        <f>VLOOKUP($E1971,DI_schema,5,FALSE)</f>
        <v>2</v>
      </c>
      <c r="K1971" s="227" t="str">
        <f>VLOOKUP($E1971,DI_schema,6,FALSE)</f>
        <v/>
      </c>
      <c r="L1971" s="227" t="str">
        <f>VLOOKUP($E1971,DI_schema,7,FALSE)</f>
        <v/>
      </c>
      <c r="M1971" s="227" t="str">
        <f>IF(LEN(VLOOKUP($E1971,DI_schema,8,FALSE))&gt;0,"Yes","")</f>
        <v/>
      </c>
    </row>
    <row r="1972" spans="1:13" outlineLevel="1" x14ac:dyDescent="0.25">
      <c r="A1972" s="141" t="str">
        <f t="shared" si="647"/>
        <v xml:space="preserve">Objection and Cancellation; </v>
      </c>
      <c r="B1972" s="260" t="s">
        <v>461</v>
      </c>
      <c r="C1972" s="261" t="str">
        <f>VLOOKUP($B1972,MMnames,2,FALSE)</f>
        <v>Notification of Objection Rejection</v>
      </c>
      <c r="D1972" s="262"/>
      <c r="E1972" s="262"/>
      <c r="F1972" s="263"/>
      <c r="G1972" s="263"/>
      <c r="H1972" s="263"/>
      <c r="I1972" s="263"/>
      <c r="J1972" s="263"/>
      <c r="K1972" s="263"/>
      <c r="L1972" s="263"/>
      <c r="M1972" s="263"/>
    </row>
    <row r="1973" spans="1:13" outlineLevel="1" collapsed="1" x14ac:dyDescent="0.25">
      <c r="A1973" s="141" t="str">
        <f t="shared" si="647"/>
        <v xml:space="preserve">Objection and Cancellation; </v>
      </c>
      <c r="B1973" s="256" t="s">
        <v>461</v>
      </c>
      <c r="C1973" s="141" t="s">
        <v>109</v>
      </c>
      <c r="E1973" s="227" t="s">
        <v>110</v>
      </c>
      <c r="F1973" s="227" t="s">
        <v>102</v>
      </c>
      <c r="G1973" s="227" t="str">
        <f t="shared" ref="G1973:G1995" si="648">VLOOKUP(E1973,DI_schema,2,FALSE)</f>
        <v>string</v>
      </c>
      <c r="H1973" s="227">
        <f t="shared" ref="H1973:H1995" si="649">VLOOKUP($E1973,DI_schema,3,FALSE)</f>
        <v>11</v>
      </c>
      <c r="I1973" s="227" t="str">
        <f t="shared" ref="I1973:I1995" si="650">VLOOKUP($E1973,DI_schema,4,FALSE)</f>
        <v/>
      </c>
      <c r="J1973" s="227" t="str">
        <f t="shared" ref="J1973:J1995" si="651">VLOOKUP($E1973,DI_schema,5,FALSE)</f>
        <v/>
      </c>
      <c r="K1973" s="227" t="str">
        <f t="shared" ref="K1973:K1995" si="652">VLOOKUP($E1973,DI_schema,6,FALSE)</f>
        <v/>
      </c>
      <c r="L1973" s="227" t="str">
        <f t="shared" ref="L1973:L1995" si="653">VLOOKUP($E1973,DI_schema,7,FALSE)</f>
        <v/>
      </c>
      <c r="M1973" s="227" t="str">
        <f t="shared" ref="M1973:M1995" si="654">IF(LEN(VLOOKUP($E1973,DI_schema,8,FALSE))&gt;0,"Yes","")</f>
        <v/>
      </c>
    </row>
    <row r="1974" spans="1:13" outlineLevel="1" x14ac:dyDescent="0.25">
      <c r="A1974" s="141" t="str">
        <f t="shared" si="647"/>
        <v xml:space="preserve">Objection and Cancellation; </v>
      </c>
      <c r="B1974" s="256" t="s">
        <v>461</v>
      </c>
      <c r="E1974" s="227" t="s">
        <v>111</v>
      </c>
      <c r="F1974" s="227" t="s">
        <v>102</v>
      </c>
      <c r="G1974" s="227" t="str">
        <f t="shared" si="648"/>
        <v>string</v>
      </c>
      <c r="H1974" s="227" t="str">
        <f t="shared" si="649"/>
        <v/>
      </c>
      <c r="I1974" s="227">
        <f t="shared" si="650"/>
        <v>35</v>
      </c>
      <c r="J1974" s="227" t="str">
        <f t="shared" si="651"/>
        <v/>
      </c>
      <c r="K1974" s="227" t="str">
        <f t="shared" si="652"/>
        <v/>
      </c>
      <c r="L1974" s="227" t="str">
        <f t="shared" si="653"/>
        <v/>
      </c>
      <c r="M1974" s="227" t="str">
        <f t="shared" si="654"/>
        <v/>
      </c>
    </row>
    <row r="1975" spans="1:13" outlineLevel="1" x14ac:dyDescent="0.25">
      <c r="A1975" s="141" t="str">
        <f t="shared" si="647"/>
        <v xml:space="preserve">Objection and Cancellation; </v>
      </c>
      <c r="B1975" s="256" t="s">
        <v>461</v>
      </c>
      <c r="E1975" s="227" t="s">
        <v>198</v>
      </c>
      <c r="F1975" s="227" t="s">
        <v>102</v>
      </c>
      <c r="G1975" s="227" t="str">
        <f t="shared" si="648"/>
        <v>string</v>
      </c>
      <c r="H1975" s="227" t="str">
        <f t="shared" si="649"/>
        <v/>
      </c>
      <c r="I1975" s="227">
        <f t="shared" si="650"/>
        <v>3</v>
      </c>
      <c r="J1975" s="227" t="str">
        <f t="shared" si="651"/>
        <v/>
      </c>
      <c r="K1975" s="227" t="str">
        <f t="shared" si="652"/>
        <v/>
      </c>
      <c r="L1975" s="227" t="str">
        <f t="shared" si="653"/>
        <v/>
      </c>
      <c r="M1975" s="227" t="str">
        <f t="shared" si="654"/>
        <v/>
      </c>
    </row>
    <row r="1976" spans="1:13" outlineLevel="1" x14ac:dyDescent="0.25">
      <c r="A1976" s="141" t="str">
        <f t="shared" si="647"/>
        <v xml:space="preserve">Objection and Cancellation; </v>
      </c>
      <c r="B1976" s="256" t="s">
        <v>461</v>
      </c>
      <c r="E1976" s="227" t="s">
        <v>197</v>
      </c>
      <c r="F1976" s="227" t="s">
        <v>102</v>
      </c>
      <c r="G1976" s="227" t="str">
        <f t="shared" si="648"/>
        <v>string</v>
      </c>
      <c r="H1976" s="227" t="str">
        <f t="shared" si="649"/>
        <v/>
      </c>
      <c r="I1976" s="227">
        <f t="shared" si="650"/>
        <v>3</v>
      </c>
      <c r="J1976" s="227" t="str">
        <f t="shared" si="651"/>
        <v/>
      </c>
      <c r="K1976" s="227" t="str">
        <f t="shared" si="652"/>
        <v/>
      </c>
      <c r="L1976" s="227" t="str">
        <f t="shared" si="653"/>
        <v/>
      </c>
      <c r="M1976" s="227" t="str">
        <f t="shared" si="654"/>
        <v/>
      </c>
    </row>
    <row r="1977" spans="1:13" outlineLevel="1" x14ac:dyDescent="0.25">
      <c r="A1977" s="141" t="str">
        <f t="shared" si="647"/>
        <v xml:space="preserve">Objection and Cancellation; </v>
      </c>
      <c r="B1977" s="256" t="s">
        <v>461</v>
      </c>
      <c r="E1977" s="227" t="s">
        <v>272</v>
      </c>
      <c r="F1977" s="227" t="s">
        <v>102</v>
      </c>
      <c r="G1977" s="227" t="str">
        <f t="shared" si="648"/>
        <v>date</v>
      </c>
      <c r="H1977" s="227" t="str">
        <f t="shared" si="649"/>
        <v/>
      </c>
      <c r="I1977" s="227" t="str">
        <f t="shared" si="650"/>
        <v/>
      </c>
      <c r="J1977" s="227" t="str">
        <f t="shared" si="651"/>
        <v/>
      </c>
      <c r="K1977" s="227" t="str">
        <f t="shared" si="652"/>
        <v/>
      </c>
      <c r="L1977" s="227" t="str">
        <f t="shared" si="653"/>
        <v/>
      </c>
      <c r="M1977" s="227" t="str">
        <f t="shared" si="654"/>
        <v/>
      </c>
    </row>
    <row r="1978" spans="1:13" outlineLevel="1" x14ac:dyDescent="0.25">
      <c r="A1978" s="141" t="str">
        <f t="shared" si="647"/>
        <v xml:space="preserve">Objection and Cancellation; </v>
      </c>
      <c r="B1978" s="256" t="s">
        <v>461</v>
      </c>
      <c r="C1978" s="141" t="s">
        <v>211</v>
      </c>
      <c r="D1978" s="227" t="s">
        <v>102</v>
      </c>
      <c r="E1978" s="197" t="s">
        <v>137</v>
      </c>
      <c r="F1978" s="197" t="s">
        <v>118</v>
      </c>
      <c r="G1978" s="227" t="str">
        <f t="shared" si="648"/>
        <v>string</v>
      </c>
      <c r="H1978" s="227" t="str">
        <f t="shared" si="649"/>
        <v/>
      </c>
      <c r="I1978" s="227">
        <f t="shared" si="650"/>
        <v>10</v>
      </c>
      <c r="J1978" s="227" t="str">
        <f t="shared" si="651"/>
        <v/>
      </c>
      <c r="K1978" s="227" t="str">
        <f t="shared" si="652"/>
        <v/>
      </c>
      <c r="L1978" s="227" t="str">
        <f t="shared" si="653"/>
        <v/>
      </c>
      <c r="M1978" s="227" t="str">
        <f t="shared" si="654"/>
        <v/>
      </c>
    </row>
    <row r="1979" spans="1:13" outlineLevel="1" x14ac:dyDescent="0.25">
      <c r="A1979" s="141" t="str">
        <f t="shared" si="647"/>
        <v xml:space="preserve">Objection and Cancellation; </v>
      </c>
      <c r="B1979" s="256" t="s">
        <v>461</v>
      </c>
      <c r="E1979" s="197" t="s">
        <v>138</v>
      </c>
      <c r="F1979" s="197" t="s">
        <v>118</v>
      </c>
      <c r="G1979" s="227" t="str">
        <f t="shared" si="648"/>
        <v>string</v>
      </c>
      <c r="H1979" s="227" t="str">
        <f t="shared" si="649"/>
        <v/>
      </c>
      <c r="I1979" s="227">
        <f t="shared" si="650"/>
        <v>40</v>
      </c>
      <c r="J1979" s="227" t="str">
        <f t="shared" si="651"/>
        <v/>
      </c>
      <c r="K1979" s="227" t="str">
        <f t="shared" si="652"/>
        <v/>
      </c>
      <c r="L1979" s="227" t="str">
        <f t="shared" si="653"/>
        <v/>
      </c>
      <c r="M1979" s="227" t="str">
        <f t="shared" si="654"/>
        <v/>
      </c>
    </row>
    <row r="1980" spans="1:13" outlineLevel="1" x14ac:dyDescent="0.25">
      <c r="A1980" s="141" t="str">
        <f t="shared" si="647"/>
        <v xml:space="preserve">Objection and Cancellation; </v>
      </c>
      <c r="B1980" s="256" t="s">
        <v>461</v>
      </c>
      <c r="E1980" s="197" t="s">
        <v>139</v>
      </c>
      <c r="F1980" s="197" t="s">
        <v>118</v>
      </c>
      <c r="G1980" s="227" t="str">
        <f t="shared" si="648"/>
        <v>string</v>
      </c>
      <c r="H1980" s="227" t="str">
        <f t="shared" si="649"/>
        <v/>
      </c>
      <c r="I1980" s="227">
        <f t="shared" si="650"/>
        <v>40</v>
      </c>
      <c r="J1980" s="227" t="str">
        <f t="shared" si="651"/>
        <v/>
      </c>
      <c r="K1980" s="227" t="str">
        <f t="shared" si="652"/>
        <v/>
      </c>
      <c r="L1980" s="227" t="str">
        <f t="shared" si="653"/>
        <v/>
      </c>
      <c r="M1980" s="227" t="str">
        <f t="shared" si="654"/>
        <v/>
      </c>
    </row>
    <row r="1981" spans="1:13" outlineLevel="1" x14ac:dyDescent="0.25">
      <c r="A1981" s="141"/>
      <c r="B1981" s="256" t="s">
        <v>461</v>
      </c>
      <c r="E1981" s="197" t="s">
        <v>140</v>
      </c>
      <c r="F1981" s="197" t="s">
        <v>118</v>
      </c>
      <c r="G1981" s="227" t="str">
        <f t="shared" si="648"/>
        <v>string</v>
      </c>
      <c r="H1981" s="227" t="str">
        <f t="shared" si="649"/>
        <v/>
      </c>
      <c r="I1981" s="227">
        <f t="shared" si="650"/>
        <v>10</v>
      </c>
      <c r="J1981" s="227" t="str">
        <f t="shared" si="651"/>
        <v/>
      </c>
      <c r="K1981" s="227" t="str">
        <f t="shared" si="652"/>
        <v/>
      </c>
      <c r="L1981" s="227" t="str">
        <f t="shared" si="653"/>
        <v/>
      </c>
      <c r="M1981" s="227" t="str">
        <f t="shared" si="654"/>
        <v>Yes</v>
      </c>
    </row>
    <row r="1982" spans="1:13" outlineLevel="1" x14ac:dyDescent="0.25">
      <c r="A1982" s="141" t="str">
        <f t="shared" si="647"/>
        <v xml:space="preserve">Objection and Cancellation; </v>
      </c>
      <c r="B1982" s="256" t="s">
        <v>461</v>
      </c>
      <c r="E1982" s="197" t="s">
        <v>141</v>
      </c>
      <c r="F1982" s="197" t="s">
        <v>118</v>
      </c>
      <c r="G1982" s="227" t="str">
        <f t="shared" si="648"/>
        <v>string</v>
      </c>
      <c r="H1982" s="227" t="str">
        <f t="shared" si="649"/>
        <v/>
      </c>
      <c r="I1982" s="227">
        <f t="shared" si="650"/>
        <v>60</v>
      </c>
      <c r="J1982" s="227" t="str">
        <f t="shared" si="651"/>
        <v/>
      </c>
      <c r="K1982" s="227" t="str">
        <f t="shared" si="652"/>
        <v/>
      </c>
      <c r="L1982" s="227" t="str">
        <f t="shared" si="653"/>
        <v/>
      </c>
      <c r="M1982" s="227" t="str">
        <f t="shared" si="654"/>
        <v>Yes</v>
      </c>
    </row>
    <row r="1983" spans="1:13" outlineLevel="1" x14ac:dyDescent="0.25">
      <c r="A1983" s="141" t="str">
        <f t="shared" si="647"/>
        <v xml:space="preserve">Objection and Cancellation; </v>
      </c>
      <c r="B1983" s="256" t="s">
        <v>461</v>
      </c>
      <c r="E1983" s="197" t="s">
        <v>142</v>
      </c>
      <c r="F1983" s="197" t="s">
        <v>118</v>
      </c>
      <c r="G1983" s="227" t="str">
        <f t="shared" si="648"/>
        <v>string</v>
      </c>
      <c r="H1983" s="227" t="str">
        <f t="shared" si="649"/>
        <v/>
      </c>
      <c r="I1983" s="227">
        <f t="shared" si="650"/>
        <v>40</v>
      </c>
      <c r="J1983" s="227" t="str">
        <f t="shared" si="651"/>
        <v/>
      </c>
      <c r="K1983" s="227" t="str">
        <f t="shared" si="652"/>
        <v/>
      </c>
      <c r="L1983" s="227" t="str">
        <f t="shared" si="653"/>
        <v/>
      </c>
      <c r="M1983" s="227" t="str">
        <f t="shared" si="654"/>
        <v/>
      </c>
    </row>
    <row r="1984" spans="1:13" outlineLevel="1" x14ac:dyDescent="0.25">
      <c r="A1984" s="141" t="str">
        <f t="shared" si="647"/>
        <v xml:space="preserve">Objection and Cancellation; </v>
      </c>
      <c r="B1984" s="256" t="s">
        <v>461</v>
      </c>
      <c r="E1984" s="197" t="s">
        <v>143</v>
      </c>
      <c r="F1984" s="197" t="s">
        <v>118</v>
      </c>
      <c r="G1984" s="227" t="str">
        <f t="shared" si="648"/>
        <v>string</v>
      </c>
      <c r="H1984" s="227" t="str">
        <f t="shared" si="649"/>
        <v/>
      </c>
      <c r="I1984" s="227">
        <f t="shared" si="650"/>
        <v>40</v>
      </c>
      <c r="J1984" s="227" t="str">
        <f t="shared" si="651"/>
        <v/>
      </c>
      <c r="K1984" s="227" t="str">
        <f t="shared" si="652"/>
        <v/>
      </c>
      <c r="L1984" s="227" t="str">
        <f t="shared" si="653"/>
        <v/>
      </c>
      <c r="M1984" s="227" t="str">
        <f t="shared" si="654"/>
        <v/>
      </c>
    </row>
    <row r="1985" spans="1:13" outlineLevel="1" x14ac:dyDescent="0.25">
      <c r="A1985" s="141" t="str">
        <f t="shared" si="647"/>
        <v xml:space="preserve">Objection and Cancellation; </v>
      </c>
      <c r="B1985" s="256" t="s">
        <v>461</v>
      </c>
      <c r="E1985" s="197" t="s">
        <v>144</v>
      </c>
      <c r="F1985" s="197" t="s">
        <v>118</v>
      </c>
      <c r="G1985" s="227" t="str">
        <f t="shared" si="648"/>
        <v>string</v>
      </c>
      <c r="H1985" s="227" t="str">
        <f t="shared" si="649"/>
        <v/>
      </c>
      <c r="I1985" s="227">
        <f t="shared" si="650"/>
        <v>10</v>
      </c>
      <c r="J1985" s="227" t="str">
        <f t="shared" si="651"/>
        <v/>
      </c>
      <c r="K1985" s="227" t="str">
        <f t="shared" si="652"/>
        <v/>
      </c>
      <c r="L1985" s="227" t="str">
        <f t="shared" si="653"/>
        <v/>
      </c>
      <c r="M1985" s="227" t="str">
        <f t="shared" si="654"/>
        <v/>
      </c>
    </row>
    <row r="1986" spans="1:13" outlineLevel="1" x14ac:dyDescent="0.25">
      <c r="A1986" s="141" t="str">
        <f t="shared" si="647"/>
        <v xml:space="preserve">Objection and Cancellation; </v>
      </c>
      <c r="B1986" s="256" t="s">
        <v>461</v>
      </c>
      <c r="E1986" s="197" t="s">
        <v>145</v>
      </c>
      <c r="F1986" s="197" t="s">
        <v>118</v>
      </c>
      <c r="G1986" s="227" t="str">
        <f t="shared" si="648"/>
        <v>string</v>
      </c>
      <c r="H1986" s="227" t="str">
        <f t="shared" si="649"/>
        <v/>
      </c>
      <c r="I1986" s="227">
        <f t="shared" si="650"/>
        <v>40</v>
      </c>
      <c r="J1986" s="227" t="str">
        <f t="shared" si="651"/>
        <v/>
      </c>
      <c r="K1986" s="227" t="str">
        <f t="shared" si="652"/>
        <v/>
      </c>
      <c r="L1986" s="227" t="str">
        <f t="shared" si="653"/>
        <v/>
      </c>
      <c r="M1986" s="227" t="str">
        <f t="shared" si="654"/>
        <v/>
      </c>
    </row>
    <row r="1987" spans="1:13" outlineLevel="1" x14ac:dyDescent="0.25">
      <c r="A1987" s="141" t="str">
        <f t="shared" si="647"/>
        <v xml:space="preserve">Objection and Cancellation; </v>
      </c>
      <c r="B1987" s="256" t="s">
        <v>461</v>
      </c>
      <c r="E1987" s="197" t="s">
        <v>146</v>
      </c>
      <c r="F1987" s="197" t="s">
        <v>118</v>
      </c>
      <c r="G1987" s="227" t="str">
        <f t="shared" si="648"/>
        <v>string</v>
      </c>
      <c r="H1987" s="227" t="str">
        <f t="shared" si="649"/>
        <v/>
      </c>
      <c r="I1987" s="227">
        <f t="shared" si="650"/>
        <v>3</v>
      </c>
      <c r="J1987" s="227" t="str">
        <f t="shared" si="651"/>
        <v/>
      </c>
      <c r="K1987" s="227" t="str">
        <f t="shared" si="652"/>
        <v/>
      </c>
      <c r="L1987" s="227" t="str">
        <f t="shared" si="653"/>
        <v/>
      </c>
      <c r="M1987" s="227" t="str">
        <f t="shared" si="654"/>
        <v/>
      </c>
    </row>
    <row r="1988" spans="1:13" outlineLevel="1" x14ac:dyDescent="0.25">
      <c r="A1988" s="141" t="str">
        <f t="shared" si="647"/>
        <v xml:space="preserve">Objection and Cancellation; </v>
      </c>
      <c r="B1988" s="256" t="s">
        <v>461</v>
      </c>
      <c r="E1988" s="197" t="s">
        <v>147</v>
      </c>
      <c r="F1988" s="197" t="s">
        <v>118</v>
      </c>
      <c r="G1988" s="227" t="str">
        <f t="shared" si="648"/>
        <v>string</v>
      </c>
      <c r="H1988" s="227" t="str">
        <f t="shared" si="649"/>
        <v/>
      </c>
      <c r="I1988" s="227">
        <f t="shared" si="650"/>
        <v>3</v>
      </c>
      <c r="J1988" s="227" t="str">
        <f t="shared" si="651"/>
        <v/>
      </c>
      <c r="K1988" s="227" t="str">
        <f t="shared" si="652"/>
        <v/>
      </c>
      <c r="L1988" s="227" t="str">
        <f t="shared" si="653"/>
        <v/>
      </c>
      <c r="M1988" s="227" t="str">
        <f t="shared" si="654"/>
        <v/>
      </c>
    </row>
    <row r="1989" spans="1:13" x14ac:dyDescent="0.25">
      <c r="A1989" s="141" t="str">
        <f t="shared" si="647"/>
        <v xml:space="preserve">Objection and Cancellation; </v>
      </c>
      <c r="B1989" s="256" t="s">
        <v>461</v>
      </c>
      <c r="C1989" s="141" t="s">
        <v>148</v>
      </c>
      <c r="D1989" s="227" t="s">
        <v>102</v>
      </c>
      <c r="E1989" s="197" t="s">
        <v>149</v>
      </c>
      <c r="F1989" s="197" t="s">
        <v>118</v>
      </c>
      <c r="G1989" s="227" t="str">
        <f t="shared" si="648"/>
        <v>string</v>
      </c>
      <c r="H1989" s="227" t="str">
        <f t="shared" si="649"/>
        <v/>
      </c>
      <c r="I1989" s="227">
        <f t="shared" si="650"/>
        <v>4</v>
      </c>
      <c r="J1989" s="227" t="str">
        <f t="shared" si="651"/>
        <v/>
      </c>
      <c r="K1989" s="227" t="str">
        <f t="shared" si="652"/>
        <v/>
      </c>
      <c r="L1989" s="227" t="str">
        <f t="shared" si="653"/>
        <v/>
      </c>
      <c r="M1989" s="227" t="str">
        <f t="shared" si="654"/>
        <v>Yes</v>
      </c>
    </row>
    <row r="1990" spans="1:13" outlineLevel="1" x14ac:dyDescent="0.25">
      <c r="A1990" s="141" t="str">
        <f t="shared" si="647"/>
        <v xml:space="preserve">Objection and Cancellation; </v>
      </c>
      <c r="B1990" s="256" t="s">
        <v>461</v>
      </c>
      <c r="E1990" s="197" t="s">
        <v>150</v>
      </c>
      <c r="F1990" s="197" t="s">
        <v>118</v>
      </c>
      <c r="G1990" s="227" t="str">
        <f t="shared" si="648"/>
        <v>string</v>
      </c>
      <c r="H1990" s="227" t="str">
        <f t="shared" si="649"/>
        <v/>
      </c>
      <c r="I1990" s="227">
        <f t="shared" si="650"/>
        <v>40</v>
      </c>
      <c r="J1990" s="227" t="str">
        <f t="shared" si="651"/>
        <v/>
      </c>
      <c r="K1990" s="227" t="str">
        <f t="shared" si="652"/>
        <v/>
      </c>
      <c r="L1990" s="227" t="str">
        <f t="shared" si="653"/>
        <v/>
      </c>
      <c r="M1990" s="227" t="str">
        <f t="shared" si="654"/>
        <v/>
      </c>
    </row>
    <row r="1991" spans="1:13" outlineLevel="1" collapsed="1" x14ac:dyDescent="0.25">
      <c r="A1991" s="141" t="str">
        <f t="shared" si="647"/>
        <v xml:space="preserve">Objection and Cancellation; </v>
      </c>
      <c r="B1991" s="256" t="s">
        <v>461</v>
      </c>
      <c r="E1991" s="197" t="s">
        <v>151</v>
      </c>
      <c r="F1991" s="197" t="s">
        <v>118</v>
      </c>
      <c r="G1991" s="227" t="str">
        <f t="shared" si="648"/>
        <v>string</v>
      </c>
      <c r="H1991" s="227" t="str">
        <f t="shared" si="649"/>
        <v/>
      </c>
      <c r="I1991" s="227">
        <f t="shared" si="650"/>
        <v>40</v>
      </c>
      <c r="J1991" s="227" t="str">
        <f t="shared" si="651"/>
        <v/>
      </c>
      <c r="K1991" s="227" t="str">
        <f t="shared" si="652"/>
        <v/>
      </c>
      <c r="L1991" s="227" t="str">
        <f t="shared" si="653"/>
        <v/>
      </c>
      <c r="M1991" s="227" t="str">
        <f t="shared" si="654"/>
        <v/>
      </c>
    </row>
    <row r="1992" spans="1:13" outlineLevel="1" x14ac:dyDescent="0.25">
      <c r="A1992" s="141" t="str">
        <f t="shared" si="647"/>
        <v xml:space="preserve">Objection and Cancellation; </v>
      </c>
      <c r="B1992" s="256" t="s">
        <v>461</v>
      </c>
      <c r="E1992" s="197" t="s">
        <v>152</v>
      </c>
      <c r="F1992" s="197" t="s">
        <v>118</v>
      </c>
      <c r="G1992" s="227" t="str">
        <f t="shared" si="648"/>
        <v>string</v>
      </c>
      <c r="H1992" s="227" t="str">
        <f t="shared" si="649"/>
        <v/>
      </c>
      <c r="I1992" s="227">
        <f t="shared" si="650"/>
        <v>40</v>
      </c>
      <c r="J1992" s="227" t="str">
        <f t="shared" si="651"/>
        <v/>
      </c>
      <c r="K1992" s="227" t="str">
        <f t="shared" si="652"/>
        <v/>
      </c>
      <c r="L1992" s="227" t="str">
        <f t="shared" si="653"/>
        <v/>
      </c>
      <c r="M1992" s="227" t="str">
        <f t="shared" si="654"/>
        <v/>
      </c>
    </row>
    <row r="1993" spans="1:13" outlineLevel="1" x14ac:dyDescent="0.25">
      <c r="A1993" s="141" t="str">
        <f t="shared" si="647"/>
        <v xml:space="preserve">Objection and Cancellation; </v>
      </c>
      <c r="B1993" s="256" t="s">
        <v>461</v>
      </c>
      <c r="E1993" s="197" t="s">
        <v>153</v>
      </c>
      <c r="F1993" s="197" t="s">
        <v>118</v>
      </c>
      <c r="G1993" s="227" t="str">
        <f t="shared" si="648"/>
        <v>string</v>
      </c>
      <c r="H1993" s="227" t="str">
        <f t="shared" si="649"/>
        <v/>
      </c>
      <c r="I1993" s="227">
        <f t="shared" si="650"/>
        <v>40</v>
      </c>
      <c r="J1993" s="227" t="str">
        <f t="shared" si="651"/>
        <v/>
      </c>
      <c r="K1993" s="227" t="str">
        <f t="shared" si="652"/>
        <v/>
      </c>
      <c r="L1993" s="227" t="str">
        <f t="shared" si="653"/>
        <v/>
      </c>
      <c r="M1993" s="227" t="str">
        <f t="shared" si="654"/>
        <v/>
      </c>
    </row>
    <row r="1994" spans="1:13" outlineLevel="1" x14ac:dyDescent="0.25">
      <c r="A1994" s="141" t="str">
        <f t="shared" si="647"/>
        <v xml:space="preserve">Objection and Cancellation; </v>
      </c>
      <c r="B1994" s="256" t="s">
        <v>461</v>
      </c>
      <c r="E1994" s="197" t="s">
        <v>154</v>
      </c>
      <c r="F1994" s="197" t="s">
        <v>118</v>
      </c>
      <c r="G1994" s="227" t="str">
        <f t="shared" si="648"/>
        <v>string</v>
      </c>
      <c r="H1994" s="227" t="str">
        <f t="shared" si="649"/>
        <v/>
      </c>
      <c r="I1994" s="227">
        <f t="shared" si="650"/>
        <v>30</v>
      </c>
      <c r="J1994" s="227" t="str">
        <f t="shared" si="651"/>
        <v/>
      </c>
      <c r="K1994" s="227" t="str">
        <f t="shared" si="652"/>
        <v/>
      </c>
      <c r="L1994" s="227" t="str">
        <f t="shared" si="653"/>
        <v/>
      </c>
      <c r="M1994" s="227" t="str">
        <f t="shared" si="654"/>
        <v>Yes</v>
      </c>
    </row>
    <row r="1995" spans="1:13" outlineLevel="1" x14ac:dyDescent="0.25">
      <c r="A1995" s="141" t="str">
        <f t="shared" si="647"/>
        <v xml:space="preserve">Objection and Cancellation; </v>
      </c>
      <c r="B1995" s="256" t="s">
        <v>461</v>
      </c>
      <c r="E1995" s="197" t="s">
        <v>155</v>
      </c>
      <c r="F1995" s="197" t="s">
        <v>118</v>
      </c>
      <c r="G1995" s="227" t="str">
        <f t="shared" si="648"/>
        <v>string</v>
      </c>
      <c r="H1995" s="227" t="str">
        <f t="shared" si="649"/>
        <v/>
      </c>
      <c r="I1995" s="227">
        <f t="shared" si="650"/>
        <v>40</v>
      </c>
      <c r="J1995" s="227" t="str">
        <f t="shared" si="651"/>
        <v/>
      </c>
      <c r="K1995" s="227" t="str">
        <f t="shared" si="652"/>
        <v/>
      </c>
      <c r="L1995" s="227" t="str">
        <f t="shared" si="653"/>
        <v/>
      </c>
      <c r="M1995" s="227" t="str">
        <f t="shared" si="654"/>
        <v/>
      </c>
    </row>
    <row r="1996" spans="1:13" outlineLevel="1" x14ac:dyDescent="0.25">
      <c r="A1996" s="141" t="str">
        <f t="shared" si="647"/>
        <v xml:space="preserve">Objection and Cancellation; </v>
      </c>
      <c r="B1996" s="256" t="s">
        <v>461</v>
      </c>
      <c r="C1996" s="141" t="s">
        <v>444</v>
      </c>
      <c r="D1996" s="227" t="s">
        <v>183</v>
      </c>
      <c r="E1996" s="227" t="s">
        <v>445</v>
      </c>
      <c r="F1996" s="227" t="s">
        <v>102</v>
      </c>
      <c r="G1996" s="227" t="s">
        <v>135</v>
      </c>
      <c r="H1996" s="227" t="s">
        <v>250</v>
      </c>
      <c r="I1996" s="227">
        <v>3</v>
      </c>
      <c r="J1996" s="227">
        <v>2</v>
      </c>
      <c r="K1996" s="227" t="s">
        <v>250</v>
      </c>
      <c r="L1996" s="227" t="s">
        <v>250</v>
      </c>
      <c r="M1996" s="227" t="s">
        <v>250</v>
      </c>
    </row>
    <row r="1997" spans="1:13" outlineLevel="1" x14ac:dyDescent="0.25">
      <c r="A1997" s="141" t="str">
        <f t="shared" si="647"/>
        <v xml:space="preserve">Objection and Cancellation; </v>
      </c>
      <c r="B1997" s="260" t="s">
        <v>462</v>
      </c>
      <c r="C1997" s="261" t="str">
        <f>VLOOKUP($B1997,MMnames,2,FALSE)</f>
        <v>Withdrawal of Objection</v>
      </c>
      <c r="D1997" s="262"/>
      <c r="E1997" s="262"/>
      <c r="F1997" s="263"/>
      <c r="G1997" s="263"/>
      <c r="H1997" s="263"/>
      <c r="I1997" s="263"/>
      <c r="J1997" s="263"/>
      <c r="K1997" s="263"/>
      <c r="L1997" s="263"/>
      <c r="M1997" s="263"/>
    </row>
    <row r="1998" spans="1:13" outlineLevel="1" x14ac:dyDescent="0.25">
      <c r="A1998" s="141" t="str">
        <f t="shared" si="647"/>
        <v xml:space="preserve">Objection and Cancellation; </v>
      </c>
      <c r="B1998" s="256" t="s">
        <v>462</v>
      </c>
      <c r="C1998" s="141" t="s">
        <v>109</v>
      </c>
      <c r="E1998" s="227" t="s">
        <v>110</v>
      </c>
      <c r="F1998" s="227" t="s">
        <v>102</v>
      </c>
      <c r="G1998" s="227" t="str">
        <f t="shared" ref="G1998:G2027" si="655">VLOOKUP(E1998,DI_schema,2,FALSE)</f>
        <v>string</v>
      </c>
      <c r="H1998" s="227">
        <f t="shared" ref="H1998:H2027" si="656">VLOOKUP($E1998,DI_schema,3,FALSE)</f>
        <v>11</v>
      </c>
      <c r="I1998" s="227" t="str">
        <f t="shared" ref="I1998:I2027" si="657">VLOOKUP($E1998,DI_schema,4,FALSE)</f>
        <v/>
      </c>
      <c r="J1998" s="227" t="str">
        <f t="shared" ref="J1998:J2027" si="658">VLOOKUP($E1998,DI_schema,5,FALSE)</f>
        <v/>
      </c>
      <c r="K1998" s="227" t="str">
        <f t="shared" ref="K1998:K2027" si="659">VLOOKUP($E1998,DI_schema,6,FALSE)</f>
        <v/>
      </c>
      <c r="L1998" s="227" t="str">
        <f t="shared" ref="L1998:L2027" si="660">VLOOKUP($E1998,DI_schema,7,FALSE)</f>
        <v/>
      </c>
      <c r="M1998" s="227" t="str">
        <f t="shared" ref="M1998:M2027" si="661">IF(LEN(VLOOKUP($E1998,DI_schema,8,FALSE))&gt;0,"Yes","")</f>
        <v/>
      </c>
    </row>
    <row r="1999" spans="1:13" outlineLevel="1" x14ac:dyDescent="0.25">
      <c r="A1999" s="141" t="str">
        <f t="shared" si="647"/>
        <v xml:space="preserve">Objection and Cancellation; </v>
      </c>
      <c r="B1999" s="256" t="s">
        <v>462</v>
      </c>
      <c r="E1999" s="227" t="s">
        <v>112</v>
      </c>
      <c r="F1999" s="227" t="s">
        <v>102</v>
      </c>
      <c r="G1999" s="227" t="str">
        <f t="shared" si="655"/>
        <v>string</v>
      </c>
      <c r="H1999" s="227">
        <f t="shared" si="656"/>
        <v>3</v>
      </c>
      <c r="I1999" s="227" t="str">
        <f t="shared" si="657"/>
        <v/>
      </c>
      <c r="J1999" s="227" t="str">
        <f t="shared" si="658"/>
        <v/>
      </c>
      <c r="K1999" s="227" t="str">
        <f t="shared" si="659"/>
        <v/>
      </c>
      <c r="L1999" s="227" t="str">
        <f t="shared" si="660"/>
        <v/>
      </c>
      <c r="M1999" s="227" t="str">
        <f t="shared" si="661"/>
        <v/>
      </c>
    </row>
    <row r="2000" spans="1:13" outlineLevel="1" x14ac:dyDescent="0.25">
      <c r="A2000" s="141" t="str">
        <f t="shared" si="647"/>
        <v xml:space="preserve">Objection and Cancellation; </v>
      </c>
      <c r="B2000" s="256" t="s">
        <v>462</v>
      </c>
      <c r="E2000" s="227" t="s">
        <v>198</v>
      </c>
      <c r="F2000" s="141" t="s">
        <v>102</v>
      </c>
      <c r="G2000" s="227" t="str">
        <f t="shared" si="655"/>
        <v>string</v>
      </c>
      <c r="H2000" s="227" t="str">
        <f t="shared" si="656"/>
        <v/>
      </c>
      <c r="I2000" s="227">
        <f t="shared" si="657"/>
        <v>3</v>
      </c>
      <c r="J2000" s="227" t="str">
        <f t="shared" si="658"/>
        <v/>
      </c>
      <c r="K2000" s="227" t="str">
        <f t="shared" si="659"/>
        <v/>
      </c>
      <c r="L2000" s="227" t="str">
        <f t="shared" si="660"/>
        <v/>
      </c>
      <c r="M2000" s="227" t="str">
        <f t="shared" si="661"/>
        <v/>
      </c>
    </row>
    <row r="2001" spans="1:13" outlineLevel="1" x14ac:dyDescent="0.25">
      <c r="A2001" s="141"/>
      <c r="B2001" s="256" t="s">
        <v>462</v>
      </c>
      <c r="E2001" s="227" t="s">
        <v>197</v>
      </c>
      <c r="F2001" s="141" t="s">
        <v>102</v>
      </c>
      <c r="G2001" s="227" t="str">
        <f t="shared" si="655"/>
        <v>string</v>
      </c>
      <c r="H2001" s="227" t="str">
        <f t="shared" si="656"/>
        <v/>
      </c>
      <c r="I2001" s="227">
        <f t="shared" si="657"/>
        <v>3</v>
      </c>
      <c r="J2001" s="227" t="str">
        <f t="shared" si="658"/>
        <v/>
      </c>
      <c r="K2001" s="227" t="str">
        <f t="shared" si="659"/>
        <v/>
      </c>
      <c r="L2001" s="227" t="str">
        <f t="shared" si="660"/>
        <v/>
      </c>
      <c r="M2001" s="227" t="str">
        <f t="shared" si="661"/>
        <v/>
      </c>
    </row>
    <row r="2002" spans="1:13" outlineLevel="1" x14ac:dyDescent="0.25">
      <c r="A2002" s="141"/>
      <c r="B2002" s="256" t="s">
        <v>462</v>
      </c>
      <c r="E2002" s="227" t="s">
        <v>272</v>
      </c>
      <c r="F2002" s="141" t="s">
        <v>102</v>
      </c>
      <c r="G2002" s="227" t="str">
        <f t="shared" si="655"/>
        <v>date</v>
      </c>
      <c r="H2002" s="227" t="str">
        <f t="shared" si="656"/>
        <v/>
      </c>
      <c r="I2002" s="227" t="str">
        <f t="shared" si="657"/>
        <v/>
      </c>
      <c r="J2002" s="227" t="str">
        <f t="shared" si="658"/>
        <v/>
      </c>
      <c r="K2002" s="227" t="str">
        <f t="shared" si="659"/>
        <v/>
      </c>
      <c r="L2002" s="227" t="str">
        <f t="shared" si="660"/>
        <v/>
      </c>
      <c r="M2002" s="227" t="str">
        <f t="shared" si="661"/>
        <v/>
      </c>
    </row>
    <row r="2003" spans="1:13" outlineLevel="1" x14ac:dyDescent="0.25">
      <c r="A2003" s="141" t="str">
        <f t="shared" si="647"/>
        <v xml:space="preserve">Objection and Cancellation; </v>
      </c>
      <c r="B2003" s="256" t="s">
        <v>462</v>
      </c>
      <c r="C2003" s="141" t="s">
        <v>136</v>
      </c>
      <c r="D2003" s="227" t="s">
        <v>102</v>
      </c>
      <c r="E2003" s="197" t="s">
        <v>137</v>
      </c>
      <c r="F2003" s="197" t="s">
        <v>118</v>
      </c>
      <c r="G2003" s="227" t="str">
        <f t="shared" si="655"/>
        <v>string</v>
      </c>
      <c r="H2003" s="227" t="str">
        <f t="shared" si="656"/>
        <v/>
      </c>
      <c r="I2003" s="227">
        <f t="shared" si="657"/>
        <v>10</v>
      </c>
      <c r="J2003" s="227" t="str">
        <f t="shared" si="658"/>
        <v/>
      </c>
      <c r="K2003" s="227" t="str">
        <f t="shared" si="659"/>
        <v/>
      </c>
      <c r="L2003" s="227" t="str">
        <f t="shared" si="660"/>
        <v/>
      </c>
      <c r="M2003" s="227" t="str">
        <f t="shared" si="661"/>
        <v/>
      </c>
    </row>
    <row r="2004" spans="1:13" outlineLevel="1" x14ac:dyDescent="0.25">
      <c r="A2004" s="141" t="str">
        <f t="shared" si="647"/>
        <v xml:space="preserve">Objection and Cancellation; </v>
      </c>
      <c r="B2004" s="256" t="s">
        <v>462</v>
      </c>
      <c r="E2004" s="197" t="s">
        <v>138</v>
      </c>
      <c r="F2004" s="197" t="s">
        <v>118</v>
      </c>
      <c r="G2004" s="227" t="str">
        <f t="shared" si="655"/>
        <v>string</v>
      </c>
      <c r="H2004" s="227" t="str">
        <f t="shared" si="656"/>
        <v/>
      </c>
      <c r="I2004" s="227">
        <f t="shared" si="657"/>
        <v>40</v>
      </c>
      <c r="J2004" s="227" t="str">
        <f t="shared" si="658"/>
        <v/>
      </c>
      <c r="K2004" s="227" t="str">
        <f t="shared" si="659"/>
        <v/>
      </c>
      <c r="L2004" s="227" t="str">
        <f t="shared" si="660"/>
        <v/>
      </c>
      <c r="M2004" s="227" t="str">
        <f t="shared" si="661"/>
        <v/>
      </c>
    </row>
    <row r="2005" spans="1:13" outlineLevel="1" x14ac:dyDescent="0.25">
      <c r="A2005" s="141" t="str">
        <f t="shared" si="647"/>
        <v xml:space="preserve">Objection and Cancellation; </v>
      </c>
      <c r="B2005" s="256" t="s">
        <v>462</v>
      </c>
      <c r="E2005" s="197" t="s">
        <v>139</v>
      </c>
      <c r="F2005" s="197" t="s">
        <v>118</v>
      </c>
      <c r="G2005" s="227" t="str">
        <f t="shared" si="655"/>
        <v>string</v>
      </c>
      <c r="H2005" s="227" t="str">
        <f t="shared" si="656"/>
        <v/>
      </c>
      <c r="I2005" s="227">
        <f t="shared" si="657"/>
        <v>40</v>
      </c>
      <c r="J2005" s="227" t="str">
        <f t="shared" si="658"/>
        <v/>
      </c>
      <c r="K2005" s="227" t="str">
        <f t="shared" si="659"/>
        <v/>
      </c>
      <c r="L2005" s="227" t="str">
        <f t="shared" si="660"/>
        <v/>
      </c>
      <c r="M2005" s="227" t="str">
        <f t="shared" si="661"/>
        <v/>
      </c>
    </row>
    <row r="2006" spans="1:13" outlineLevel="1" x14ac:dyDescent="0.25">
      <c r="A2006" s="141" t="str">
        <f t="shared" si="647"/>
        <v xml:space="preserve">Objection and Cancellation; </v>
      </c>
      <c r="B2006" s="256" t="s">
        <v>462</v>
      </c>
      <c r="E2006" s="197" t="s">
        <v>140</v>
      </c>
      <c r="F2006" s="197" t="s">
        <v>118</v>
      </c>
      <c r="G2006" s="227" t="str">
        <f t="shared" si="655"/>
        <v>string</v>
      </c>
      <c r="H2006" s="227" t="str">
        <f t="shared" si="656"/>
        <v/>
      </c>
      <c r="I2006" s="227">
        <f t="shared" si="657"/>
        <v>10</v>
      </c>
      <c r="J2006" s="227" t="str">
        <f t="shared" si="658"/>
        <v/>
      </c>
      <c r="K2006" s="227" t="str">
        <f t="shared" si="659"/>
        <v/>
      </c>
      <c r="L2006" s="227" t="str">
        <f t="shared" si="660"/>
        <v/>
      </c>
      <c r="M2006" s="227" t="str">
        <f t="shared" si="661"/>
        <v>Yes</v>
      </c>
    </row>
    <row r="2007" spans="1:13" outlineLevel="1" x14ac:dyDescent="0.25">
      <c r="A2007" s="141" t="str">
        <f t="shared" si="647"/>
        <v xml:space="preserve">Objection and Cancellation; </v>
      </c>
      <c r="B2007" s="256" t="s">
        <v>462</v>
      </c>
      <c r="E2007" s="197" t="s">
        <v>141</v>
      </c>
      <c r="F2007" s="197" t="s">
        <v>118</v>
      </c>
      <c r="G2007" s="227" t="str">
        <f t="shared" si="655"/>
        <v>string</v>
      </c>
      <c r="H2007" s="227" t="str">
        <f t="shared" si="656"/>
        <v/>
      </c>
      <c r="I2007" s="227">
        <f t="shared" si="657"/>
        <v>60</v>
      </c>
      <c r="J2007" s="227" t="str">
        <f t="shared" si="658"/>
        <v/>
      </c>
      <c r="K2007" s="227" t="str">
        <f t="shared" si="659"/>
        <v/>
      </c>
      <c r="L2007" s="227" t="str">
        <f t="shared" si="660"/>
        <v/>
      </c>
      <c r="M2007" s="227" t="str">
        <f t="shared" si="661"/>
        <v>Yes</v>
      </c>
    </row>
    <row r="2008" spans="1:13" outlineLevel="1" x14ac:dyDescent="0.25">
      <c r="A2008" s="141" t="str">
        <f t="shared" si="647"/>
        <v xml:space="preserve">Objection and Cancellation; </v>
      </c>
      <c r="B2008" s="256" t="s">
        <v>462</v>
      </c>
      <c r="E2008" s="197" t="s">
        <v>142</v>
      </c>
      <c r="F2008" s="197" t="s">
        <v>118</v>
      </c>
      <c r="G2008" s="227" t="str">
        <f t="shared" si="655"/>
        <v>string</v>
      </c>
      <c r="H2008" s="227" t="str">
        <f t="shared" si="656"/>
        <v/>
      </c>
      <c r="I2008" s="227">
        <f t="shared" si="657"/>
        <v>40</v>
      </c>
      <c r="J2008" s="227" t="str">
        <f t="shared" si="658"/>
        <v/>
      </c>
      <c r="K2008" s="227" t="str">
        <f t="shared" si="659"/>
        <v/>
      </c>
      <c r="L2008" s="227" t="str">
        <f t="shared" si="660"/>
        <v/>
      </c>
      <c r="M2008" s="227" t="str">
        <f t="shared" si="661"/>
        <v/>
      </c>
    </row>
    <row r="2009" spans="1:13" outlineLevel="1" x14ac:dyDescent="0.25">
      <c r="A2009" s="141" t="str">
        <f t="shared" si="647"/>
        <v xml:space="preserve">Objection and Cancellation; </v>
      </c>
      <c r="B2009" s="256" t="s">
        <v>462</v>
      </c>
      <c r="E2009" s="197" t="s">
        <v>143</v>
      </c>
      <c r="F2009" s="197" t="s">
        <v>118</v>
      </c>
      <c r="G2009" s="227" t="str">
        <f t="shared" si="655"/>
        <v>string</v>
      </c>
      <c r="H2009" s="227" t="str">
        <f t="shared" si="656"/>
        <v/>
      </c>
      <c r="I2009" s="227">
        <f t="shared" si="657"/>
        <v>40</v>
      </c>
      <c r="J2009" s="227" t="str">
        <f t="shared" si="658"/>
        <v/>
      </c>
      <c r="K2009" s="227" t="str">
        <f t="shared" si="659"/>
        <v/>
      </c>
      <c r="L2009" s="227" t="str">
        <f t="shared" si="660"/>
        <v/>
      </c>
      <c r="M2009" s="227" t="str">
        <f t="shared" si="661"/>
        <v/>
      </c>
    </row>
    <row r="2010" spans="1:13" outlineLevel="1" x14ac:dyDescent="0.25">
      <c r="A2010" s="141" t="str">
        <f t="shared" si="647"/>
        <v xml:space="preserve">Objection and Cancellation; </v>
      </c>
      <c r="B2010" s="256" t="s">
        <v>462</v>
      </c>
      <c r="E2010" s="197" t="s">
        <v>144</v>
      </c>
      <c r="F2010" s="197" t="s">
        <v>118</v>
      </c>
      <c r="G2010" s="227" t="str">
        <f t="shared" si="655"/>
        <v>string</v>
      </c>
      <c r="H2010" s="227" t="str">
        <f t="shared" si="656"/>
        <v/>
      </c>
      <c r="I2010" s="227">
        <f t="shared" si="657"/>
        <v>10</v>
      </c>
      <c r="J2010" s="227" t="str">
        <f t="shared" si="658"/>
        <v/>
      </c>
      <c r="K2010" s="227" t="str">
        <f t="shared" si="659"/>
        <v/>
      </c>
      <c r="L2010" s="227" t="str">
        <f t="shared" si="660"/>
        <v/>
      </c>
      <c r="M2010" s="227" t="str">
        <f t="shared" si="661"/>
        <v/>
      </c>
    </row>
    <row r="2011" spans="1:13" outlineLevel="1" x14ac:dyDescent="0.25">
      <c r="A2011" s="141" t="str">
        <f t="shared" si="647"/>
        <v xml:space="preserve">Objection and Cancellation; </v>
      </c>
      <c r="B2011" s="256" t="s">
        <v>462</v>
      </c>
      <c r="E2011" s="197" t="s">
        <v>145</v>
      </c>
      <c r="F2011" s="197" t="s">
        <v>118</v>
      </c>
      <c r="G2011" s="227" t="str">
        <f t="shared" si="655"/>
        <v>string</v>
      </c>
      <c r="H2011" s="227" t="str">
        <f t="shared" si="656"/>
        <v/>
      </c>
      <c r="I2011" s="227">
        <f t="shared" si="657"/>
        <v>40</v>
      </c>
      <c r="J2011" s="227" t="str">
        <f t="shared" si="658"/>
        <v/>
      </c>
      <c r="K2011" s="227" t="str">
        <f t="shared" si="659"/>
        <v/>
      </c>
      <c r="L2011" s="227" t="str">
        <f t="shared" si="660"/>
        <v/>
      </c>
      <c r="M2011" s="227" t="str">
        <f t="shared" si="661"/>
        <v/>
      </c>
    </row>
    <row r="2012" spans="1:13" outlineLevel="1" x14ac:dyDescent="0.25">
      <c r="A2012" s="141" t="str">
        <f t="shared" si="647"/>
        <v xml:space="preserve">Objection and Cancellation; </v>
      </c>
      <c r="B2012" s="256" t="s">
        <v>462</v>
      </c>
      <c r="E2012" s="197" t="s">
        <v>146</v>
      </c>
      <c r="F2012" s="197" t="s">
        <v>118</v>
      </c>
      <c r="G2012" s="227" t="str">
        <f t="shared" si="655"/>
        <v>string</v>
      </c>
      <c r="H2012" s="227" t="str">
        <f t="shared" si="656"/>
        <v/>
      </c>
      <c r="I2012" s="227">
        <f t="shared" si="657"/>
        <v>3</v>
      </c>
      <c r="J2012" s="227" t="str">
        <f t="shared" si="658"/>
        <v/>
      </c>
      <c r="K2012" s="227" t="str">
        <f t="shared" si="659"/>
        <v/>
      </c>
      <c r="L2012" s="227" t="str">
        <f t="shared" si="660"/>
        <v/>
      </c>
      <c r="M2012" s="227" t="str">
        <f t="shared" si="661"/>
        <v/>
      </c>
    </row>
    <row r="2013" spans="1:13" outlineLevel="1" x14ac:dyDescent="0.25">
      <c r="A2013" s="141" t="str">
        <f t="shared" si="647"/>
        <v xml:space="preserve">Objection and Cancellation; </v>
      </c>
      <c r="B2013" s="256" t="s">
        <v>462</v>
      </c>
      <c r="E2013" s="197" t="s">
        <v>147</v>
      </c>
      <c r="F2013" s="197" t="s">
        <v>118</v>
      </c>
      <c r="G2013" s="227" t="str">
        <f t="shared" si="655"/>
        <v>string</v>
      </c>
      <c r="H2013" s="227" t="str">
        <f t="shared" si="656"/>
        <v/>
      </c>
      <c r="I2013" s="227">
        <f t="shared" si="657"/>
        <v>3</v>
      </c>
      <c r="J2013" s="227" t="str">
        <f t="shared" si="658"/>
        <v/>
      </c>
      <c r="K2013" s="227" t="str">
        <f t="shared" si="659"/>
        <v/>
      </c>
      <c r="L2013" s="227" t="str">
        <f t="shared" si="660"/>
        <v/>
      </c>
      <c r="M2013" s="227" t="str">
        <f t="shared" si="661"/>
        <v/>
      </c>
    </row>
    <row r="2014" spans="1:13" outlineLevel="1" x14ac:dyDescent="0.25">
      <c r="A2014" s="141" t="str">
        <f t="shared" si="647"/>
        <v xml:space="preserve">Objection and Cancellation; </v>
      </c>
      <c r="B2014" s="256" t="s">
        <v>462</v>
      </c>
      <c r="C2014" s="141" t="s">
        <v>148</v>
      </c>
      <c r="D2014" s="227" t="s">
        <v>102</v>
      </c>
      <c r="E2014" s="197" t="s">
        <v>149</v>
      </c>
      <c r="F2014" s="197" t="s">
        <v>118</v>
      </c>
      <c r="G2014" s="227" t="str">
        <f t="shared" si="655"/>
        <v>string</v>
      </c>
      <c r="H2014" s="227" t="str">
        <f t="shared" si="656"/>
        <v/>
      </c>
      <c r="I2014" s="227">
        <f t="shared" si="657"/>
        <v>4</v>
      </c>
      <c r="J2014" s="227" t="str">
        <f t="shared" si="658"/>
        <v/>
      </c>
      <c r="K2014" s="227" t="str">
        <f t="shared" si="659"/>
        <v/>
      </c>
      <c r="L2014" s="227" t="str">
        <f t="shared" si="660"/>
        <v/>
      </c>
      <c r="M2014" s="227" t="str">
        <f t="shared" si="661"/>
        <v>Yes</v>
      </c>
    </row>
    <row r="2015" spans="1:13" outlineLevel="1" x14ac:dyDescent="0.25">
      <c r="A2015" s="141" t="str">
        <f t="shared" ref="A2015:A2063" si="662">IF(B2023="","",VLOOKUP(B2023,mapping_result,2,FALSE))</f>
        <v xml:space="preserve">Objection and Cancellation; </v>
      </c>
      <c r="B2015" s="256" t="s">
        <v>462</v>
      </c>
      <c r="E2015" s="197" t="s">
        <v>150</v>
      </c>
      <c r="F2015" s="197" t="s">
        <v>118</v>
      </c>
      <c r="G2015" s="227" t="str">
        <f t="shared" si="655"/>
        <v>string</v>
      </c>
      <c r="H2015" s="227" t="str">
        <f t="shared" si="656"/>
        <v/>
      </c>
      <c r="I2015" s="227">
        <f t="shared" si="657"/>
        <v>40</v>
      </c>
      <c r="J2015" s="227" t="str">
        <f t="shared" si="658"/>
        <v/>
      </c>
      <c r="K2015" s="227" t="str">
        <f t="shared" si="659"/>
        <v/>
      </c>
      <c r="L2015" s="227" t="str">
        <f t="shared" si="660"/>
        <v/>
      </c>
      <c r="M2015" s="227" t="str">
        <f t="shared" si="661"/>
        <v/>
      </c>
    </row>
    <row r="2016" spans="1:13" outlineLevel="1" x14ac:dyDescent="0.25">
      <c r="A2016" s="141" t="str">
        <f t="shared" si="662"/>
        <v xml:space="preserve">Objection and Cancellation; </v>
      </c>
      <c r="B2016" s="256" t="s">
        <v>462</v>
      </c>
      <c r="E2016" s="197" t="s">
        <v>151</v>
      </c>
      <c r="F2016" s="197" t="s">
        <v>118</v>
      </c>
      <c r="G2016" s="227" t="str">
        <f t="shared" si="655"/>
        <v>string</v>
      </c>
      <c r="H2016" s="227" t="str">
        <f t="shared" si="656"/>
        <v/>
      </c>
      <c r="I2016" s="227">
        <f t="shared" si="657"/>
        <v>40</v>
      </c>
      <c r="J2016" s="227" t="str">
        <f t="shared" si="658"/>
        <v/>
      </c>
      <c r="K2016" s="227" t="str">
        <f t="shared" si="659"/>
        <v/>
      </c>
      <c r="L2016" s="227" t="str">
        <f t="shared" si="660"/>
        <v/>
      </c>
      <c r="M2016" s="227" t="str">
        <f t="shared" si="661"/>
        <v/>
      </c>
    </row>
    <row r="2017" spans="1:13" outlineLevel="1" x14ac:dyDescent="0.25">
      <c r="A2017" s="141" t="str">
        <f t="shared" si="662"/>
        <v xml:space="preserve">Objection and Cancellation; </v>
      </c>
      <c r="B2017" s="256" t="s">
        <v>462</v>
      </c>
      <c r="E2017" s="197" t="s">
        <v>152</v>
      </c>
      <c r="F2017" s="197" t="s">
        <v>118</v>
      </c>
      <c r="G2017" s="227" t="str">
        <f t="shared" si="655"/>
        <v>string</v>
      </c>
      <c r="H2017" s="227" t="str">
        <f t="shared" si="656"/>
        <v/>
      </c>
      <c r="I2017" s="227">
        <f t="shared" si="657"/>
        <v>40</v>
      </c>
      <c r="J2017" s="227" t="str">
        <f t="shared" si="658"/>
        <v/>
      </c>
      <c r="K2017" s="227" t="str">
        <f t="shared" si="659"/>
        <v/>
      </c>
      <c r="L2017" s="227" t="str">
        <f t="shared" si="660"/>
        <v/>
      </c>
      <c r="M2017" s="227" t="str">
        <f t="shared" si="661"/>
        <v/>
      </c>
    </row>
    <row r="2018" spans="1:13" outlineLevel="1" x14ac:dyDescent="0.25">
      <c r="A2018" s="141" t="str">
        <f t="shared" si="662"/>
        <v xml:space="preserve">Objection and Cancellation; </v>
      </c>
      <c r="B2018" s="256" t="s">
        <v>462</v>
      </c>
      <c r="E2018" s="197" t="s">
        <v>153</v>
      </c>
      <c r="F2018" s="197" t="s">
        <v>118</v>
      </c>
      <c r="G2018" s="227" t="str">
        <f t="shared" si="655"/>
        <v>string</v>
      </c>
      <c r="H2018" s="227" t="str">
        <f t="shared" si="656"/>
        <v/>
      </c>
      <c r="I2018" s="227">
        <f t="shared" si="657"/>
        <v>40</v>
      </c>
      <c r="J2018" s="227" t="str">
        <f t="shared" si="658"/>
        <v/>
      </c>
      <c r="K2018" s="227" t="str">
        <f t="shared" si="659"/>
        <v/>
      </c>
      <c r="L2018" s="227" t="str">
        <f t="shared" si="660"/>
        <v/>
      </c>
      <c r="M2018" s="227" t="str">
        <f t="shared" si="661"/>
        <v/>
      </c>
    </row>
    <row r="2019" spans="1:13" outlineLevel="1" x14ac:dyDescent="0.25">
      <c r="A2019" s="141" t="str">
        <f t="shared" si="662"/>
        <v xml:space="preserve">Objection and Cancellation; </v>
      </c>
      <c r="B2019" s="256" t="s">
        <v>462</v>
      </c>
      <c r="E2019" s="197" t="s">
        <v>154</v>
      </c>
      <c r="F2019" s="197" t="s">
        <v>118</v>
      </c>
      <c r="G2019" s="227" t="str">
        <f t="shared" si="655"/>
        <v>string</v>
      </c>
      <c r="H2019" s="227" t="str">
        <f t="shared" si="656"/>
        <v/>
      </c>
      <c r="I2019" s="227">
        <f t="shared" si="657"/>
        <v>30</v>
      </c>
      <c r="J2019" s="227" t="str">
        <f t="shared" si="658"/>
        <v/>
      </c>
      <c r="K2019" s="227" t="str">
        <f t="shared" si="659"/>
        <v/>
      </c>
      <c r="L2019" s="227" t="str">
        <f t="shared" si="660"/>
        <v/>
      </c>
      <c r="M2019" s="227" t="str">
        <f t="shared" si="661"/>
        <v>Yes</v>
      </c>
    </row>
    <row r="2020" spans="1:13" x14ac:dyDescent="0.25">
      <c r="A2020" s="141" t="str">
        <f t="shared" si="662"/>
        <v xml:space="preserve">Supplier Unit Registration; </v>
      </c>
      <c r="B2020" s="256" t="s">
        <v>462</v>
      </c>
      <c r="E2020" s="197" t="s">
        <v>155</v>
      </c>
      <c r="F2020" s="197" t="s">
        <v>118</v>
      </c>
      <c r="G2020" s="227" t="str">
        <f t="shared" si="655"/>
        <v>string</v>
      </c>
      <c r="H2020" s="227" t="str">
        <f t="shared" si="656"/>
        <v/>
      </c>
      <c r="I2020" s="227">
        <f t="shared" si="657"/>
        <v>40</v>
      </c>
      <c r="J2020" s="227" t="str">
        <f t="shared" si="658"/>
        <v/>
      </c>
      <c r="K2020" s="227" t="str">
        <f t="shared" si="659"/>
        <v/>
      </c>
      <c r="L2020" s="227" t="str">
        <f t="shared" si="660"/>
        <v/>
      </c>
      <c r="M2020" s="227" t="str">
        <f t="shared" si="661"/>
        <v/>
      </c>
    </row>
    <row r="2021" spans="1:13" outlineLevel="1" x14ac:dyDescent="0.25">
      <c r="A2021" s="141" t="str">
        <f t="shared" si="662"/>
        <v xml:space="preserve">Supplier Unit Registration; </v>
      </c>
      <c r="B2021" s="256" t="s">
        <v>462</v>
      </c>
      <c r="C2021" s="141" t="s">
        <v>178</v>
      </c>
      <c r="D2021" s="227" t="s">
        <v>118</v>
      </c>
      <c r="E2021" s="227" t="s">
        <v>162</v>
      </c>
      <c r="F2021" s="227" t="s">
        <v>118</v>
      </c>
      <c r="G2021" s="227" t="str">
        <f t="shared" si="655"/>
        <v>string</v>
      </c>
      <c r="H2021" s="227" t="str">
        <f t="shared" si="656"/>
        <v/>
      </c>
      <c r="I2021" s="227">
        <f t="shared" si="657"/>
        <v>70</v>
      </c>
      <c r="J2021" s="227" t="str">
        <f t="shared" si="658"/>
        <v/>
      </c>
      <c r="K2021" s="227" t="str">
        <f t="shared" si="659"/>
        <v/>
      </c>
      <c r="L2021" s="227" t="str">
        <f t="shared" si="660"/>
        <v/>
      </c>
      <c r="M2021" s="227" t="str">
        <f t="shared" si="661"/>
        <v/>
      </c>
    </row>
    <row r="2022" spans="1:13" outlineLevel="1" x14ac:dyDescent="0.25">
      <c r="A2022" s="141" t="str">
        <f t="shared" si="662"/>
        <v xml:space="preserve">Supplier Unit Registration; </v>
      </c>
      <c r="B2022" s="256" t="s">
        <v>462</v>
      </c>
      <c r="C2022" s="258" t="s">
        <v>163</v>
      </c>
      <c r="D2022" s="227" t="s">
        <v>118</v>
      </c>
      <c r="E2022" s="227" t="s">
        <v>164</v>
      </c>
      <c r="F2022" s="227" t="s">
        <v>118</v>
      </c>
      <c r="G2022" s="227" t="str">
        <f t="shared" si="655"/>
        <v>string</v>
      </c>
      <c r="H2022" s="227" t="str">
        <f t="shared" si="656"/>
        <v/>
      </c>
      <c r="I2022" s="227">
        <f t="shared" si="657"/>
        <v>20</v>
      </c>
      <c r="J2022" s="227" t="str">
        <f t="shared" si="658"/>
        <v/>
      </c>
      <c r="K2022" s="227" t="str">
        <f t="shared" si="659"/>
        <v/>
      </c>
      <c r="L2022" s="227" t="str">
        <f t="shared" si="660"/>
        <v/>
      </c>
      <c r="M2022" s="227" t="str">
        <f t="shared" si="661"/>
        <v/>
      </c>
    </row>
    <row r="2023" spans="1:13" outlineLevel="1" x14ac:dyDescent="0.25">
      <c r="A2023" s="141" t="str">
        <f t="shared" si="662"/>
        <v xml:space="preserve">Supplier Unit Registration; </v>
      </c>
      <c r="B2023" s="256" t="s">
        <v>462</v>
      </c>
      <c r="C2023" s="258"/>
      <c r="E2023" s="227" t="s">
        <v>165</v>
      </c>
      <c r="F2023" s="227" t="s">
        <v>118</v>
      </c>
      <c r="G2023" s="227" t="str">
        <f t="shared" si="655"/>
        <v>string</v>
      </c>
      <c r="H2023" s="227" t="str">
        <f t="shared" si="656"/>
        <v/>
      </c>
      <c r="I2023" s="227">
        <f t="shared" si="657"/>
        <v>10</v>
      </c>
      <c r="J2023" s="227" t="str">
        <f t="shared" si="658"/>
        <v/>
      </c>
      <c r="K2023" s="227" t="str">
        <f t="shared" si="659"/>
        <v/>
      </c>
      <c r="L2023" s="227" t="str">
        <f t="shared" si="660"/>
        <v/>
      </c>
      <c r="M2023" s="227" t="str">
        <f t="shared" si="661"/>
        <v/>
      </c>
    </row>
    <row r="2024" spans="1:13" outlineLevel="1" x14ac:dyDescent="0.25">
      <c r="A2024" s="141" t="str">
        <f t="shared" si="662"/>
        <v xml:space="preserve">Supplier Unit Registration; </v>
      </c>
      <c r="B2024" s="256" t="s">
        <v>462</v>
      </c>
      <c r="C2024" s="258" t="s">
        <v>166</v>
      </c>
      <c r="D2024" s="227" t="s">
        <v>118</v>
      </c>
      <c r="E2024" s="227" t="s">
        <v>164</v>
      </c>
      <c r="F2024" s="227" t="s">
        <v>118</v>
      </c>
      <c r="G2024" s="227" t="str">
        <f t="shared" si="655"/>
        <v>string</v>
      </c>
      <c r="H2024" s="227" t="str">
        <f t="shared" si="656"/>
        <v/>
      </c>
      <c r="I2024" s="227">
        <f t="shared" si="657"/>
        <v>20</v>
      </c>
      <c r="J2024" s="227" t="str">
        <f t="shared" si="658"/>
        <v/>
      </c>
      <c r="K2024" s="227" t="str">
        <f t="shared" si="659"/>
        <v/>
      </c>
      <c r="L2024" s="227" t="str">
        <f t="shared" si="660"/>
        <v/>
      </c>
      <c r="M2024" s="227" t="str">
        <f t="shared" si="661"/>
        <v/>
      </c>
    </row>
    <row r="2025" spans="1:13" outlineLevel="1" x14ac:dyDescent="0.25">
      <c r="A2025" s="141" t="str">
        <f t="shared" si="662"/>
        <v xml:space="preserve">Supplier Unit Registration; </v>
      </c>
      <c r="B2025" s="256" t="s">
        <v>462</v>
      </c>
      <c r="C2025" s="258"/>
      <c r="E2025" s="227" t="s">
        <v>165</v>
      </c>
      <c r="F2025" s="227" t="s">
        <v>118</v>
      </c>
      <c r="G2025" s="227" t="str">
        <f t="shared" si="655"/>
        <v>string</v>
      </c>
      <c r="H2025" s="227" t="str">
        <f t="shared" si="656"/>
        <v/>
      </c>
      <c r="I2025" s="227">
        <f t="shared" si="657"/>
        <v>10</v>
      </c>
      <c r="J2025" s="227" t="str">
        <f t="shared" si="658"/>
        <v/>
      </c>
      <c r="K2025" s="227" t="str">
        <f t="shared" si="659"/>
        <v/>
      </c>
      <c r="L2025" s="227" t="str">
        <f t="shared" si="660"/>
        <v/>
      </c>
      <c r="M2025" s="227" t="str">
        <f t="shared" si="661"/>
        <v/>
      </c>
    </row>
    <row r="2026" spans="1:13" outlineLevel="1" x14ac:dyDescent="0.25">
      <c r="A2026" s="141" t="str">
        <f t="shared" si="662"/>
        <v xml:space="preserve">Supplier Unit Registration; </v>
      </c>
      <c r="B2026" s="256" t="s">
        <v>462</v>
      </c>
      <c r="C2026" s="258" t="s">
        <v>167</v>
      </c>
      <c r="D2026" s="227" t="s">
        <v>118</v>
      </c>
      <c r="E2026" s="227" t="s">
        <v>164</v>
      </c>
      <c r="F2026" s="227" t="s">
        <v>118</v>
      </c>
      <c r="G2026" s="227" t="str">
        <f t="shared" si="655"/>
        <v>string</v>
      </c>
      <c r="H2026" s="227" t="str">
        <f t="shared" si="656"/>
        <v/>
      </c>
      <c r="I2026" s="227">
        <f t="shared" si="657"/>
        <v>20</v>
      </c>
      <c r="J2026" s="227" t="str">
        <f t="shared" si="658"/>
        <v/>
      </c>
      <c r="K2026" s="227" t="str">
        <f t="shared" si="659"/>
        <v/>
      </c>
      <c r="L2026" s="227" t="str">
        <f t="shared" si="660"/>
        <v/>
      </c>
      <c r="M2026" s="227" t="str">
        <f t="shared" si="661"/>
        <v/>
      </c>
    </row>
    <row r="2027" spans="1:13" x14ac:dyDescent="0.25">
      <c r="A2027" s="141" t="str">
        <f t="shared" si="662"/>
        <v xml:space="preserve">Customer Details; </v>
      </c>
      <c r="B2027" s="256" t="s">
        <v>462</v>
      </c>
      <c r="E2027" s="227" t="s">
        <v>165</v>
      </c>
      <c r="F2027" s="227" t="s">
        <v>118</v>
      </c>
      <c r="G2027" s="227" t="str">
        <f t="shared" si="655"/>
        <v>string</v>
      </c>
      <c r="H2027" s="227" t="str">
        <f t="shared" si="656"/>
        <v/>
      </c>
      <c r="I2027" s="227">
        <f t="shared" si="657"/>
        <v>10</v>
      </c>
      <c r="J2027" s="227" t="str">
        <f t="shared" si="658"/>
        <v/>
      </c>
      <c r="K2027" s="227" t="str">
        <f t="shared" si="659"/>
        <v/>
      </c>
      <c r="L2027" s="227" t="str">
        <f t="shared" si="660"/>
        <v/>
      </c>
      <c r="M2027" s="227" t="str">
        <f t="shared" si="661"/>
        <v/>
      </c>
    </row>
    <row r="2028" spans="1:13" outlineLevel="1" x14ac:dyDescent="0.25">
      <c r="A2028" s="141" t="str">
        <f t="shared" si="662"/>
        <v xml:space="preserve">Customer Details; </v>
      </c>
      <c r="B2028" s="260" t="s">
        <v>463</v>
      </c>
      <c r="C2028" s="261" t="str">
        <f>VLOOKUP($B2028,MMnames,2,FALSE)</f>
        <v>Change of SSAC and or SupplierUnit Rejection</v>
      </c>
      <c r="D2028" s="262"/>
      <c r="E2028" s="262"/>
      <c r="F2028" s="263"/>
      <c r="G2028" s="263"/>
      <c r="H2028" s="263"/>
      <c r="I2028" s="263"/>
      <c r="J2028" s="263"/>
      <c r="K2028" s="263"/>
      <c r="L2028" s="263"/>
      <c r="M2028" s="263"/>
    </row>
    <row r="2029" spans="1:13" outlineLevel="1" x14ac:dyDescent="0.25">
      <c r="A2029" s="141" t="str">
        <f t="shared" si="662"/>
        <v xml:space="preserve">Customer Details; </v>
      </c>
      <c r="B2029" s="256" t="s">
        <v>463</v>
      </c>
      <c r="C2029" s="141" t="s">
        <v>109</v>
      </c>
      <c r="E2029" s="227" t="s">
        <v>110</v>
      </c>
      <c r="F2029" s="227" t="s">
        <v>102</v>
      </c>
      <c r="G2029" s="227" t="str">
        <f t="shared" ref="G2029:G2034" si="663">VLOOKUP(E2029,DI_schema,2,FALSE)</f>
        <v>string</v>
      </c>
      <c r="H2029" s="227">
        <f t="shared" ref="H2029:H2034" si="664">VLOOKUP($E2029,DI_schema,3,FALSE)</f>
        <v>11</v>
      </c>
      <c r="I2029" s="227" t="str">
        <f t="shared" ref="I2029:I2034" si="665">VLOOKUP($E2029,DI_schema,4,FALSE)</f>
        <v/>
      </c>
      <c r="J2029" s="227" t="str">
        <f t="shared" ref="J2029:J2034" si="666">VLOOKUP($E2029,DI_schema,5,FALSE)</f>
        <v/>
      </c>
      <c r="K2029" s="227" t="str">
        <f t="shared" ref="K2029:K2034" si="667">VLOOKUP($E2029,DI_schema,6,FALSE)</f>
        <v/>
      </c>
      <c r="L2029" s="227" t="str">
        <f t="shared" ref="L2029:L2034" si="668">VLOOKUP($E2029,DI_schema,7,FALSE)</f>
        <v/>
      </c>
      <c r="M2029" s="227" t="str">
        <f t="shared" ref="M2029:M2034" si="669">IF(LEN(VLOOKUP($E2029,DI_schema,8,FALSE))&gt;0,"Yes","")</f>
        <v/>
      </c>
    </row>
    <row r="2030" spans="1:13" outlineLevel="1" x14ac:dyDescent="0.25">
      <c r="A2030" s="141" t="str">
        <f t="shared" si="662"/>
        <v xml:space="preserve">Customer Details; </v>
      </c>
      <c r="B2030" s="256" t="s">
        <v>463</v>
      </c>
      <c r="E2030" s="227" t="s">
        <v>111</v>
      </c>
      <c r="F2030" s="227" t="s">
        <v>102</v>
      </c>
      <c r="G2030" s="227" t="str">
        <f t="shared" si="663"/>
        <v>string</v>
      </c>
      <c r="H2030" s="227" t="str">
        <f t="shared" si="664"/>
        <v/>
      </c>
      <c r="I2030" s="227">
        <f t="shared" si="665"/>
        <v>35</v>
      </c>
      <c r="J2030" s="227" t="str">
        <f t="shared" si="666"/>
        <v/>
      </c>
      <c r="K2030" s="227" t="str">
        <f t="shared" si="667"/>
        <v/>
      </c>
      <c r="L2030" s="227" t="str">
        <f t="shared" si="668"/>
        <v/>
      </c>
      <c r="M2030" s="227" t="str">
        <f t="shared" si="669"/>
        <v/>
      </c>
    </row>
    <row r="2031" spans="1:13" outlineLevel="1" x14ac:dyDescent="0.25">
      <c r="A2031" s="141" t="str">
        <f t="shared" si="662"/>
        <v xml:space="preserve">Customer Details; </v>
      </c>
      <c r="B2031" s="256" t="s">
        <v>463</v>
      </c>
      <c r="E2031" s="227" t="s">
        <v>113</v>
      </c>
      <c r="F2031" s="227" t="s">
        <v>102</v>
      </c>
      <c r="G2031" s="227" t="str">
        <f t="shared" si="663"/>
        <v>string</v>
      </c>
      <c r="H2031" s="227">
        <f t="shared" si="664"/>
        <v>9</v>
      </c>
      <c r="I2031" s="227" t="str">
        <f t="shared" si="665"/>
        <v/>
      </c>
      <c r="J2031" s="227" t="str">
        <f t="shared" si="666"/>
        <v/>
      </c>
      <c r="K2031" s="227" t="str">
        <f t="shared" si="667"/>
        <v/>
      </c>
      <c r="L2031" s="227" t="str">
        <f t="shared" si="668"/>
        <v/>
      </c>
      <c r="M2031" s="227" t="str">
        <f t="shared" si="669"/>
        <v>Yes</v>
      </c>
    </row>
    <row r="2032" spans="1:13" outlineLevel="1" x14ac:dyDescent="0.25">
      <c r="A2032" s="141" t="str">
        <f t="shared" si="662"/>
        <v xml:space="preserve">Customer Details; </v>
      </c>
      <c r="B2032" s="256" t="s">
        <v>463</v>
      </c>
      <c r="E2032" s="227" t="s">
        <v>114</v>
      </c>
      <c r="F2032" s="227" t="s">
        <v>102</v>
      </c>
      <c r="G2032" s="227" t="str">
        <f t="shared" si="663"/>
        <v>string</v>
      </c>
      <c r="H2032" s="227" t="str">
        <f t="shared" si="664"/>
        <v/>
      </c>
      <c r="I2032" s="227">
        <f t="shared" si="665"/>
        <v>1</v>
      </c>
      <c r="J2032" s="227" t="str">
        <f t="shared" si="666"/>
        <v/>
      </c>
      <c r="K2032" s="227" t="str">
        <f t="shared" si="667"/>
        <v/>
      </c>
      <c r="L2032" s="227" t="str">
        <f t="shared" si="668"/>
        <v/>
      </c>
      <c r="M2032" s="227" t="str">
        <f t="shared" si="669"/>
        <v>Yes</v>
      </c>
    </row>
    <row r="2033" spans="1:13" outlineLevel="1" x14ac:dyDescent="0.25">
      <c r="A2033" s="141" t="str">
        <f t="shared" si="662"/>
        <v xml:space="preserve">Customer Details; </v>
      </c>
      <c r="B2033" s="256" t="s">
        <v>463</v>
      </c>
      <c r="E2033" s="227" t="s">
        <v>122</v>
      </c>
      <c r="F2033" s="227" t="s">
        <v>102</v>
      </c>
      <c r="G2033" s="227" t="str">
        <f t="shared" si="663"/>
        <v>date</v>
      </c>
      <c r="H2033" s="227" t="str">
        <f t="shared" si="664"/>
        <v/>
      </c>
      <c r="I2033" s="227" t="str">
        <f t="shared" si="665"/>
        <v/>
      </c>
      <c r="J2033" s="227" t="str">
        <f t="shared" si="666"/>
        <v/>
      </c>
      <c r="K2033" s="227" t="str">
        <f t="shared" si="667"/>
        <v/>
      </c>
      <c r="L2033" s="227" t="str">
        <f t="shared" si="668"/>
        <v/>
      </c>
      <c r="M2033" s="227" t="str">
        <f t="shared" si="669"/>
        <v/>
      </c>
    </row>
    <row r="2034" spans="1:13" outlineLevel="1" x14ac:dyDescent="0.25">
      <c r="A2034" s="141" t="str">
        <f t="shared" si="662"/>
        <v xml:space="preserve">Customer Details; </v>
      </c>
      <c r="B2034" s="256" t="s">
        <v>463</v>
      </c>
      <c r="C2034" s="141" t="s">
        <v>444</v>
      </c>
      <c r="D2034" s="227" t="s">
        <v>183</v>
      </c>
      <c r="E2034" s="197" t="s">
        <v>445</v>
      </c>
      <c r="F2034" s="197" t="s">
        <v>102</v>
      </c>
      <c r="G2034" s="227" t="str">
        <f t="shared" si="663"/>
        <v>string</v>
      </c>
      <c r="H2034" s="227" t="str">
        <f t="shared" si="664"/>
        <v/>
      </c>
      <c r="I2034" s="227">
        <f t="shared" si="665"/>
        <v>3</v>
      </c>
      <c r="J2034" s="227">
        <f t="shared" si="666"/>
        <v>2</v>
      </c>
      <c r="K2034" s="227" t="str">
        <f t="shared" si="667"/>
        <v/>
      </c>
      <c r="L2034" s="227" t="str">
        <f t="shared" si="668"/>
        <v/>
      </c>
      <c r="M2034" s="227" t="str">
        <f t="shared" si="669"/>
        <v/>
      </c>
    </row>
    <row r="2035" spans="1:13" outlineLevel="1" x14ac:dyDescent="0.25">
      <c r="A2035" s="141" t="str">
        <f t="shared" si="662"/>
        <v xml:space="preserve">Customer Details; </v>
      </c>
      <c r="B2035" s="260" t="s">
        <v>464</v>
      </c>
      <c r="C2035" s="261" t="str">
        <f>VLOOKUP($B2035,MMnames,2,FALSE)</f>
        <v>Change Of Legal Entity Confirmation</v>
      </c>
      <c r="D2035" s="262"/>
      <c r="E2035" s="262"/>
      <c r="F2035" s="263"/>
      <c r="G2035" s="263"/>
      <c r="H2035" s="263"/>
      <c r="I2035" s="263"/>
      <c r="J2035" s="263"/>
      <c r="K2035" s="263"/>
      <c r="L2035" s="263"/>
      <c r="M2035" s="263"/>
    </row>
    <row r="2036" spans="1:13" outlineLevel="1" x14ac:dyDescent="0.25">
      <c r="A2036" s="141" t="str">
        <f t="shared" si="662"/>
        <v xml:space="preserve">Customer Details; </v>
      </c>
      <c r="B2036" s="256" t="s">
        <v>464</v>
      </c>
      <c r="C2036" s="141" t="s">
        <v>109</v>
      </c>
      <c r="E2036" s="227" t="s">
        <v>110</v>
      </c>
      <c r="F2036" s="227" t="s">
        <v>102</v>
      </c>
      <c r="G2036" s="227" t="str">
        <f t="shared" ref="G2036:G2062" si="670">VLOOKUP(E2036,DI_schema,2,FALSE)</f>
        <v>string</v>
      </c>
      <c r="H2036" s="227">
        <f t="shared" ref="H2036:H2062" si="671">VLOOKUP($E2036,DI_schema,3,FALSE)</f>
        <v>11</v>
      </c>
      <c r="I2036" s="227" t="str">
        <f t="shared" ref="I2036:I2062" si="672">VLOOKUP($E2036,DI_schema,4,FALSE)</f>
        <v/>
      </c>
      <c r="J2036" s="227" t="str">
        <f t="shared" ref="J2036:J2062" si="673">VLOOKUP($E2036,DI_schema,5,FALSE)</f>
        <v/>
      </c>
      <c r="K2036" s="227" t="str">
        <f t="shared" ref="K2036:K2062" si="674">VLOOKUP($E2036,DI_schema,6,FALSE)</f>
        <v/>
      </c>
      <c r="L2036" s="227" t="str">
        <f t="shared" ref="L2036:L2062" si="675">VLOOKUP($E2036,DI_schema,7,FALSE)</f>
        <v/>
      </c>
      <c r="M2036" s="227" t="str">
        <f t="shared" ref="M2036:M2062" si="676">IF(LEN(VLOOKUP($E2036,DI_schema,8,FALSE))&gt;0,"Yes","")</f>
        <v/>
      </c>
    </row>
    <row r="2037" spans="1:13" outlineLevel="1" x14ac:dyDescent="0.25">
      <c r="A2037" s="141" t="str">
        <f t="shared" si="662"/>
        <v xml:space="preserve">Customer Details; </v>
      </c>
      <c r="B2037" s="256" t="s">
        <v>464</v>
      </c>
      <c r="E2037" s="227" t="s">
        <v>112</v>
      </c>
      <c r="F2037" s="227" t="s">
        <v>102</v>
      </c>
      <c r="G2037" s="227" t="str">
        <f t="shared" si="670"/>
        <v>string</v>
      </c>
      <c r="H2037" s="227">
        <f t="shared" si="671"/>
        <v>3</v>
      </c>
      <c r="I2037" s="227" t="str">
        <f t="shared" si="672"/>
        <v/>
      </c>
      <c r="J2037" s="227" t="str">
        <f t="shared" si="673"/>
        <v/>
      </c>
      <c r="K2037" s="227" t="str">
        <f t="shared" si="674"/>
        <v/>
      </c>
      <c r="L2037" s="227" t="str">
        <f t="shared" si="675"/>
        <v/>
      </c>
      <c r="M2037" s="227" t="str">
        <f t="shared" si="676"/>
        <v/>
      </c>
    </row>
    <row r="2038" spans="1:13" outlineLevel="1" x14ac:dyDescent="0.25">
      <c r="A2038" s="141" t="str">
        <f t="shared" si="662"/>
        <v xml:space="preserve">Customer Details; </v>
      </c>
      <c r="B2038" s="256" t="s">
        <v>464</v>
      </c>
      <c r="E2038" s="227" t="s">
        <v>111</v>
      </c>
      <c r="F2038" s="227" t="s">
        <v>102</v>
      </c>
      <c r="G2038" s="227" t="str">
        <f t="shared" si="670"/>
        <v>string</v>
      </c>
      <c r="H2038" s="227" t="str">
        <f t="shared" si="671"/>
        <v/>
      </c>
      <c r="I2038" s="227">
        <f t="shared" si="672"/>
        <v>35</v>
      </c>
      <c r="J2038" s="227" t="str">
        <f t="shared" si="673"/>
        <v/>
      </c>
      <c r="K2038" s="227" t="str">
        <f t="shared" si="674"/>
        <v/>
      </c>
      <c r="L2038" s="227" t="str">
        <f t="shared" si="675"/>
        <v/>
      </c>
      <c r="M2038" s="227" t="str">
        <f t="shared" si="676"/>
        <v/>
      </c>
    </row>
    <row r="2039" spans="1:13" outlineLevel="1" x14ac:dyDescent="0.25">
      <c r="A2039" s="141" t="str">
        <f t="shared" si="662"/>
        <v xml:space="preserve">Customer Details; </v>
      </c>
      <c r="B2039" s="256" t="s">
        <v>464</v>
      </c>
      <c r="E2039" s="227" t="s">
        <v>243</v>
      </c>
      <c r="F2039" s="227" t="s">
        <v>102</v>
      </c>
      <c r="G2039" s="227" t="str">
        <f t="shared" si="670"/>
        <v>date</v>
      </c>
      <c r="H2039" s="227" t="str">
        <f t="shared" si="671"/>
        <v/>
      </c>
      <c r="I2039" s="227" t="str">
        <f t="shared" si="672"/>
        <v/>
      </c>
      <c r="J2039" s="227" t="str">
        <f t="shared" si="673"/>
        <v/>
      </c>
      <c r="K2039" s="227" t="str">
        <f t="shared" si="674"/>
        <v/>
      </c>
      <c r="L2039" s="227" t="str">
        <f t="shared" si="675"/>
        <v/>
      </c>
      <c r="M2039" s="227" t="str">
        <f t="shared" si="676"/>
        <v/>
      </c>
    </row>
    <row r="2040" spans="1:13" outlineLevel="1" x14ac:dyDescent="0.25">
      <c r="A2040" s="141" t="str">
        <f t="shared" si="662"/>
        <v xml:space="preserve">Customer Details; </v>
      </c>
      <c r="B2040" s="256" t="s">
        <v>464</v>
      </c>
      <c r="E2040" s="227" t="s">
        <v>235</v>
      </c>
      <c r="F2040" s="227" t="s">
        <v>102</v>
      </c>
      <c r="G2040" s="227" t="str">
        <f t="shared" si="670"/>
        <v>string</v>
      </c>
      <c r="H2040" s="227" t="str">
        <f t="shared" si="671"/>
        <v/>
      </c>
      <c r="I2040" s="227">
        <f t="shared" si="672"/>
        <v>4</v>
      </c>
      <c r="J2040" s="227" t="str">
        <f t="shared" si="673"/>
        <v/>
      </c>
      <c r="K2040" s="227" t="str">
        <f t="shared" si="674"/>
        <v/>
      </c>
      <c r="L2040" s="227" t="str">
        <f t="shared" si="675"/>
        <v/>
      </c>
      <c r="M2040" s="227" t="str">
        <f t="shared" si="676"/>
        <v/>
      </c>
    </row>
    <row r="2041" spans="1:13" outlineLevel="1" x14ac:dyDescent="0.25">
      <c r="A2041" s="141" t="str">
        <f t="shared" si="662"/>
        <v xml:space="preserve">Customer Details; </v>
      </c>
      <c r="B2041" s="256" t="s">
        <v>464</v>
      </c>
      <c r="E2041" s="227" t="s">
        <v>123</v>
      </c>
      <c r="F2041" s="227" t="s">
        <v>118</v>
      </c>
      <c r="G2041" s="227" t="str">
        <f t="shared" si="670"/>
        <v>string</v>
      </c>
      <c r="H2041" s="227" t="str">
        <f t="shared" si="671"/>
        <v/>
      </c>
      <c r="I2041" s="227">
        <f t="shared" si="672"/>
        <v>5</v>
      </c>
      <c r="J2041" s="227" t="str">
        <f t="shared" si="673"/>
        <v/>
      </c>
      <c r="K2041" s="227" t="str">
        <f t="shared" si="674"/>
        <v/>
      </c>
      <c r="L2041" s="227" t="str">
        <f t="shared" si="675"/>
        <v/>
      </c>
      <c r="M2041" s="227" t="str">
        <f t="shared" si="676"/>
        <v/>
      </c>
    </row>
    <row r="2042" spans="1:13" outlineLevel="1" x14ac:dyDescent="0.25">
      <c r="A2042" s="141" t="str">
        <f t="shared" si="662"/>
        <v xml:space="preserve">Customer Details; </v>
      </c>
      <c r="B2042" s="256" t="s">
        <v>464</v>
      </c>
      <c r="C2042" s="141" t="s">
        <v>178</v>
      </c>
      <c r="D2042" s="227" t="s">
        <v>118</v>
      </c>
      <c r="E2042" s="227" t="s">
        <v>162</v>
      </c>
      <c r="F2042" s="227" t="s">
        <v>118</v>
      </c>
      <c r="G2042" s="227" t="str">
        <f t="shared" si="670"/>
        <v>string</v>
      </c>
      <c r="H2042" s="227" t="str">
        <f t="shared" si="671"/>
        <v/>
      </c>
      <c r="I2042" s="227">
        <f t="shared" si="672"/>
        <v>70</v>
      </c>
      <c r="J2042" s="227" t="str">
        <f t="shared" si="673"/>
        <v/>
      </c>
      <c r="K2042" s="227" t="str">
        <f t="shared" si="674"/>
        <v/>
      </c>
      <c r="L2042" s="227" t="str">
        <f t="shared" si="675"/>
        <v/>
      </c>
      <c r="M2042" s="227" t="str">
        <f t="shared" si="676"/>
        <v/>
      </c>
    </row>
    <row r="2043" spans="1:13" outlineLevel="1" x14ac:dyDescent="0.25">
      <c r="A2043" s="141" t="str">
        <f t="shared" si="662"/>
        <v xml:space="preserve">Customer Details; </v>
      </c>
      <c r="B2043" s="256" t="s">
        <v>464</v>
      </c>
      <c r="C2043" s="258" t="s">
        <v>465</v>
      </c>
      <c r="D2043" s="227" t="s">
        <v>118</v>
      </c>
      <c r="E2043" s="227" t="s">
        <v>164</v>
      </c>
      <c r="F2043" s="227" t="s">
        <v>118</v>
      </c>
      <c r="G2043" s="227" t="str">
        <f t="shared" si="670"/>
        <v>string</v>
      </c>
      <c r="H2043" s="227" t="str">
        <f t="shared" si="671"/>
        <v/>
      </c>
      <c r="I2043" s="227">
        <f t="shared" si="672"/>
        <v>20</v>
      </c>
      <c r="J2043" s="227" t="str">
        <f t="shared" si="673"/>
        <v/>
      </c>
      <c r="K2043" s="227" t="str">
        <f t="shared" si="674"/>
        <v/>
      </c>
      <c r="L2043" s="227" t="str">
        <f t="shared" si="675"/>
        <v/>
      </c>
      <c r="M2043" s="227" t="str">
        <f t="shared" si="676"/>
        <v/>
      </c>
    </row>
    <row r="2044" spans="1:13" outlineLevel="1" x14ac:dyDescent="0.25">
      <c r="A2044" s="141" t="str">
        <f t="shared" si="662"/>
        <v xml:space="preserve">Customer Details; </v>
      </c>
      <c r="B2044" s="256" t="s">
        <v>464</v>
      </c>
      <c r="C2044" s="258"/>
      <c r="E2044" s="227" t="s">
        <v>165</v>
      </c>
      <c r="F2044" s="227" t="s">
        <v>118</v>
      </c>
      <c r="G2044" s="227" t="str">
        <f t="shared" si="670"/>
        <v>string</v>
      </c>
      <c r="H2044" s="227" t="str">
        <f t="shared" si="671"/>
        <v/>
      </c>
      <c r="I2044" s="227">
        <f t="shared" si="672"/>
        <v>10</v>
      </c>
      <c r="J2044" s="227" t="str">
        <f t="shared" si="673"/>
        <v/>
      </c>
      <c r="K2044" s="227" t="str">
        <f t="shared" si="674"/>
        <v/>
      </c>
      <c r="L2044" s="227" t="str">
        <f t="shared" si="675"/>
        <v/>
      </c>
      <c r="M2044" s="227" t="str">
        <f t="shared" si="676"/>
        <v/>
      </c>
    </row>
    <row r="2045" spans="1:13" outlineLevel="1" x14ac:dyDescent="0.25">
      <c r="A2045" s="141" t="str">
        <f t="shared" si="662"/>
        <v xml:space="preserve">Customer Details; </v>
      </c>
      <c r="B2045" s="256" t="s">
        <v>464</v>
      </c>
      <c r="C2045" s="258" t="s">
        <v>466</v>
      </c>
      <c r="D2045" s="227" t="s">
        <v>118</v>
      </c>
      <c r="E2045" s="227" t="s">
        <v>164</v>
      </c>
      <c r="F2045" s="227" t="s">
        <v>118</v>
      </c>
      <c r="G2045" s="227" t="str">
        <f t="shared" si="670"/>
        <v>string</v>
      </c>
      <c r="H2045" s="227" t="str">
        <f t="shared" si="671"/>
        <v/>
      </c>
      <c r="I2045" s="227">
        <f t="shared" si="672"/>
        <v>20</v>
      </c>
      <c r="J2045" s="227" t="str">
        <f t="shared" si="673"/>
        <v/>
      </c>
      <c r="K2045" s="227" t="str">
        <f t="shared" si="674"/>
        <v/>
      </c>
      <c r="L2045" s="227" t="str">
        <f t="shared" si="675"/>
        <v/>
      </c>
      <c r="M2045" s="227" t="str">
        <f t="shared" si="676"/>
        <v/>
      </c>
    </row>
    <row r="2046" spans="1:13" outlineLevel="1" x14ac:dyDescent="0.25">
      <c r="A2046" s="141" t="str">
        <f t="shared" si="662"/>
        <v xml:space="preserve">Customer Details; </v>
      </c>
      <c r="B2046" s="256" t="s">
        <v>464</v>
      </c>
      <c r="C2046" s="258"/>
      <c r="E2046" s="227" t="s">
        <v>165</v>
      </c>
      <c r="F2046" s="227" t="s">
        <v>118</v>
      </c>
      <c r="G2046" s="227" t="str">
        <f t="shared" si="670"/>
        <v>string</v>
      </c>
      <c r="H2046" s="227" t="str">
        <f t="shared" si="671"/>
        <v/>
      </c>
      <c r="I2046" s="227">
        <f t="shared" si="672"/>
        <v>10</v>
      </c>
      <c r="J2046" s="227" t="str">
        <f t="shared" si="673"/>
        <v/>
      </c>
      <c r="K2046" s="227" t="str">
        <f t="shared" si="674"/>
        <v/>
      </c>
      <c r="L2046" s="227" t="str">
        <f t="shared" si="675"/>
        <v/>
      </c>
      <c r="M2046" s="227" t="str">
        <f t="shared" si="676"/>
        <v/>
      </c>
    </row>
    <row r="2047" spans="1:13" outlineLevel="1" x14ac:dyDescent="0.25">
      <c r="A2047" s="141" t="str">
        <f t="shared" si="662"/>
        <v xml:space="preserve">Customer Details; </v>
      </c>
      <c r="B2047" s="256" t="s">
        <v>464</v>
      </c>
      <c r="C2047" s="258" t="s">
        <v>467</v>
      </c>
      <c r="D2047" s="227" t="s">
        <v>118</v>
      </c>
      <c r="E2047" s="227" t="s">
        <v>164</v>
      </c>
      <c r="F2047" s="227" t="s">
        <v>118</v>
      </c>
      <c r="G2047" s="227" t="str">
        <f t="shared" si="670"/>
        <v>string</v>
      </c>
      <c r="H2047" s="227" t="str">
        <f t="shared" si="671"/>
        <v/>
      </c>
      <c r="I2047" s="227">
        <f t="shared" si="672"/>
        <v>20</v>
      </c>
      <c r="J2047" s="227" t="str">
        <f t="shared" si="673"/>
        <v/>
      </c>
      <c r="K2047" s="227" t="str">
        <f t="shared" si="674"/>
        <v/>
      </c>
      <c r="L2047" s="227" t="str">
        <f t="shared" si="675"/>
        <v/>
      </c>
      <c r="M2047" s="227" t="str">
        <f t="shared" si="676"/>
        <v/>
      </c>
    </row>
    <row r="2048" spans="1:13" outlineLevel="1" x14ac:dyDescent="0.25">
      <c r="A2048" s="141" t="str">
        <f t="shared" si="662"/>
        <v xml:space="preserve">Customer Details; </v>
      </c>
      <c r="B2048" s="256" t="s">
        <v>464</v>
      </c>
      <c r="E2048" s="227" t="s">
        <v>165</v>
      </c>
      <c r="F2048" s="227" t="s">
        <v>118</v>
      </c>
      <c r="G2048" s="227" t="str">
        <f t="shared" si="670"/>
        <v>string</v>
      </c>
      <c r="H2048" s="227" t="str">
        <f t="shared" si="671"/>
        <v/>
      </c>
      <c r="I2048" s="227">
        <f t="shared" si="672"/>
        <v>10</v>
      </c>
      <c r="J2048" s="227" t="str">
        <f t="shared" si="673"/>
        <v/>
      </c>
      <c r="K2048" s="227" t="str">
        <f t="shared" si="674"/>
        <v/>
      </c>
      <c r="L2048" s="227" t="str">
        <f t="shared" si="675"/>
        <v/>
      </c>
      <c r="M2048" s="227" t="str">
        <f t="shared" si="676"/>
        <v/>
      </c>
    </row>
    <row r="2049" spans="1:13" outlineLevel="1" x14ac:dyDescent="0.25">
      <c r="A2049" s="141" t="str">
        <f t="shared" si="662"/>
        <v xml:space="preserve">Customer Details; </v>
      </c>
      <c r="B2049" s="256" t="s">
        <v>464</v>
      </c>
      <c r="C2049" s="141" t="s">
        <v>148</v>
      </c>
      <c r="D2049" s="227" t="s">
        <v>102</v>
      </c>
      <c r="E2049" s="197" t="s">
        <v>149</v>
      </c>
      <c r="F2049" s="197" t="s">
        <v>118</v>
      </c>
      <c r="G2049" s="227" t="str">
        <f t="shared" si="670"/>
        <v>string</v>
      </c>
      <c r="H2049" s="227" t="str">
        <f t="shared" si="671"/>
        <v/>
      </c>
      <c r="I2049" s="227">
        <f t="shared" si="672"/>
        <v>4</v>
      </c>
      <c r="J2049" s="227" t="str">
        <f t="shared" si="673"/>
        <v/>
      </c>
      <c r="K2049" s="227" t="str">
        <f t="shared" si="674"/>
        <v/>
      </c>
      <c r="L2049" s="227" t="str">
        <f t="shared" si="675"/>
        <v/>
      </c>
      <c r="M2049" s="227" t="str">
        <f t="shared" si="676"/>
        <v>Yes</v>
      </c>
    </row>
    <row r="2050" spans="1:13" outlineLevel="1" x14ac:dyDescent="0.25">
      <c r="A2050" s="141" t="str">
        <f t="shared" si="662"/>
        <v xml:space="preserve">Customer Details; </v>
      </c>
      <c r="B2050" s="256" t="s">
        <v>464</v>
      </c>
      <c r="E2050" s="197" t="s">
        <v>150</v>
      </c>
      <c r="F2050" s="197" t="s">
        <v>118</v>
      </c>
      <c r="G2050" s="227" t="str">
        <f t="shared" si="670"/>
        <v>string</v>
      </c>
      <c r="H2050" s="227" t="str">
        <f t="shared" si="671"/>
        <v/>
      </c>
      <c r="I2050" s="227">
        <f t="shared" si="672"/>
        <v>40</v>
      </c>
      <c r="J2050" s="227" t="str">
        <f t="shared" si="673"/>
        <v/>
      </c>
      <c r="K2050" s="227" t="str">
        <f t="shared" si="674"/>
        <v/>
      </c>
      <c r="L2050" s="227" t="str">
        <f t="shared" si="675"/>
        <v/>
      </c>
      <c r="M2050" s="227" t="str">
        <f t="shared" si="676"/>
        <v/>
      </c>
    </row>
    <row r="2051" spans="1:13" outlineLevel="1" x14ac:dyDescent="0.25">
      <c r="A2051" s="141" t="str">
        <f t="shared" si="662"/>
        <v xml:space="preserve">Customer Details; </v>
      </c>
      <c r="B2051" s="256" t="s">
        <v>464</v>
      </c>
      <c r="E2051" s="197" t="s">
        <v>151</v>
      </c>
      <c r="F2051" s="197" t="s">
        <v>118</v>
      </c>
      <c r="G2051" s="227" t="str">
        <f t="shared" si="670"/>
        <v>string</v>
      </c>
      <c r="H2051" s="227" t="str">
        <f t="shared" si="671"/>
        <v/>
      </c>
      <c r="I2051" s="227">
        <f t="shared" si="672"/>
        <v>40</v>
      </c>
      <c r="J2051" s="227" t="str">
        <f t="shared" si="673"/>
        <v/>
      </c>
      <c r="K2051" s="227" t="str">
        <f t="shared" si="674"/>
        <v/>
      </c>
      <c r="L2051" s="227" t="str">
        <f t="shared" si="675"/>
        <v/>
      </c>
      <c r="M2051" s="227" t="str">
        <f t="shared" si="676"/>
        <v/>
      </c>
    </row>
    <row r="2052" spans="1:13" outlineLevel="1" collapsed="1" x14ac:dyDescent="0.25">
      <c r="A2052" s="141" t="str">
        <f t="shared" si="662"/>
        <v xml:space="preserve">Customer Details; </v>
      </c>
      <c r="B2052" s="256" t="s">
        <v>464</v>
      </c>
      <c r="E2052" s="197" t="s">
        <v>152</v>
      </c>
      <c r="F2052" s="197" t="s">
        <v>118</v>
      </c>
      <c r="G2052" s="227" t="str">
        <f t="shared" si="670"/>
        <v>string</v>
      </c>
      <c r="H2052" s="227" t="str">
        <f t="shared" si="671"/>
        <v/>
      </c>
      <c r="I2052" s="227">
        <f t="shared" si="672"/>
        <v>40</v>
      </c>
      <c r="J2052" s="227" t="str">
        <f t="shared" si="673"/>
        <v/>
      </c>
      <c r="K2052" s="227" t="str">
        <f t="shared" si="674"/>
        <v/>
      </c>
      <c r="L2052" s="227" t="str">
        <f t="shared" si="675"/>
        <v/>
      </c>
      <c r="M2052" s="227" t="str">
        <f t="shared" si="676"/>
        <v/>
      </c>
    </row>
    <row r="2053" spans="1:13" outlineLevel="1" x14ac:dyDescent="0.25">
      <c r="A2053" s="141" t="str">
        <f t="shared" si="662"/>
        <v xml:space="preserve">Customer Details; </v>
      </c>
      <c r="B2053" s="256" t="s">
        <v>464</v>
      </c>
      <c r="E2053" s="197" t="s">
        <v>153</v>
      </c>
      <c r="F2053" s="197" t="s">
        <v>118</v>
      </c>
      <c r="G2053" s="227" t="str">
        <f t="shared" si="670"/>
        <v>string</v>
      </c>
      <c r="H2053" s="227" t="str">
        <f t="shared" si="671"/>
        <v/>
      </c>
      <c r="I2053" s="227">
        <f t="shared" si="672"/>
        <v>40</v>
      </c>
      <c r="J2053" s="227" t="str">
        <f t="shared" si="673"/>
        <v/>
      </c>
      <c r="K2053" s="227" t="str">
        <f t="shared" si="674"/>
        <v/>
      </c>
      <c r="L2053" s="227" t="str">
        <f t="shared" si="675"/>
        <v/>
      </c>
      <c r="M2053" s="227" t="str">
        <f t="shared" si="676"/>
        <v/>
      </c>
    </row>
    <row r="2054" spans="1:13" outlineLevel="1" x14ac:dyDescent="0.25">
      <c r="A2054" s="141" t="str">
        <f t="shared" si="662"/>
        <v xml:space="preserve">Customer Details; </v>
      </c>
      <c r="B2054" s="256" t="s">
        <v>464</v>
      </c>
      <c r="E2054" s="197" t="s">
        <v>154</v>
      </c>
      <c r="F2054" s="197" t="s">
        <v>118</v>
      </c>
      <c r="G2054" s="227" t="str">
        <f t="shared" si="670"/>
        <v>string</v>
      </c>
      <c r="H2054" s="227" t="str">
        <f t="shared" si="671"/>
        <v/>
      </c>
      <c r="I2054" s="227">
        <f t="shared" si="672"/>
        <v>30</v>
      </c>
      <c r="J2054" s="227" t="str">
        <f t="shared" si="673"/>
        <v/>
      </c>
      <c r="K2054" s="227" t="str">
        <f t="shared" si="674"/>
        <v/>
      </c>
      <c r="L2054" s="227" t="str">
        <f t="shared" si="675"/>
        <v/>
      </c>
      <c r="M2054" s="227" t="str">
        <f t="shared" si="676"/>
        <v>Yes</v>
      </c>
    </row>
    <row r="2055" spans="1:13" outlineLevel="1" x14ac:dyDescent="0.25">
      <c r="A2055" s="141" t="str">
        <f t="shared" si="662"/>
        <v xml:space="preserve">Customer Details; </v>
      </c>
      <c r="B2055" s="256" t="s">
        <v>464</v>
      </c>
      <c r="E2055" s="197" t="s">
        <v>155</v>
      </c>
      <c r="F2055" s="197" t="s">
        <v>118</v>
      </c>
      <c r="G2055" s="227" t="str">
        <f t="shared" si="670"/>
        <v>string</v>
      </c>
      <c r="H2055" s="227" t="str">
        <f t="shared" si="671"/>
        <v/>
      </c>
      <c r="I2055" s="227">
        <f t="shared" si="672"/>
        <v>40</v>
      </c>
      <c r="J2055" s="227" t="str">
        <f t="shared" si="673"/>
        <v/>
      </c>
      <c r="K2055" s="227" t="str">
        <f t="shared" si="674"/>
        <v/>
      </c>
      <c r="L2055" s="227" t="str">
        <f t="shared" si="675"/>
        <v/>
      </c>
      <c r="M2055" s="227" t="str">
        <f t="shared" si="676"/>
        <v/>
      </c>
    </row>
    <row r="2056" spans="1:13" outlineLevel="1" x14ac:dyDescent="0.25">
      <c r="A2056" s="141" t="str">
        <f t="shared" si="662"/>
        <v xml:space="preserve">Customer Details; </v>
      </c>
      <c r="B2056" s="256" t="s">
        <v>464</v>
      </c>
      <c r="C2056" s="141" t="s">
        <v>161</v>
      </c>
      <c r="D2056" s="227" t="s">
        <v>118</v>
      </c>
      <c r="E2056" s="227" t="s">
        <v>162</v>
      </c>
      <c r="F2056" s="227" t="s">
        <v>118</v>
      </c>
      <c r="G2056" s="227" t="str">
        <f t="shared" si="670"/>
        <v>string</v>
      </c>
      <c r="H2056" s="227" t="str">
        <f t="shared" si="671"/>
        <v/>
      </c>
      <c r="I2056" s="227">
        <f t="shared" si="672"/>
        <v>70</v>
      </c>
      <c r="J2056" s="227" t="str">
        <f t="shared" si="673"/>
        <v/>
      </c>
      <c r="K2056" s="227" t="str">
        <f t="shared" si="674"/>
        <v/>
      </c>
      <c r="L2056" s="227" t="str">
        <f t="shared" si="675"/>
        <v/>
      </c>
      <c r="M2056" s="227" t="str">
        <f t="shared" si="676"/>
        <v/>
      </c>
    </row>
    <row r="2057" spans="1:13" outlineLevel="1" x14ac:dyDescent="0.25">
      <c r="A2057" s="141" t="str">
        <f t="shared" si="662"/>
        <v xml:space="preserve">Customer Details; </v>
      </c>
      <c r="B2057" s="256" t="s">
        <v>464</v>
      </c>
      <c r="C2057" s="258" t="s">
        <v>465</v>
      </c>
      <c r="D2057" s="227" t="s">
        <v>118</v>
      </c>
      <c r="E2057" s="227" t="s">
        <v>164</v>
      </c>
      <c r="F2057" s="227" t="s">
        <v>118</v>
      </c>
      <c r="G2057" s="227" t="str">
        <f t="shared" si="670"/>
        <v>string</v>
      </c>
      <c r="H2057" s="227" t="str">
        <f t="shared" si="671"/>
        <v/>
      </c>
      <c r="I2057" s="227">
        <f t="shared" si="672"/>
        <v>20</v>
      </c>
      <c r="J2057" s="227" t="str">
        <f t="shared" si="673"/>
        <v/>
      </c>
      <c r="K2057" s="227" t="str">
        <f t="shared" si="674"/>
        <v/>
      </c>
      <c r="L2057" s="227" t="str">
        <f t="shared" si="675"/>
        <v/>
      </c>
      <c r="M2057" s="227" t="str">
        <f t="shared" si="676"/>
        <v/>
      </c>
    </row>
    <row r="2058" spans="1:13" outlineLevel="1" x14ac:dyDescent="0.25">
      <c r="A2058" s="141" t="str">
        <f t="shared" si="662"/>
        <v xml:space="preserve">Customer Details; </v>
      </c>
      <c r="B2058" s="256" t="s">
        <v>464</v>
      </c>
      <c r="C2058" s="258"/>
      <c r="E2058" s="227" t="s">
        <v>165</v>
      </c>
      <c r="F2058" s="227" t="s">
        <v>118</v>
      </c>
      <c r="G2058" s="227" t="str">
        <f t="shared" si="670"/>
        <v>string</v>
      </c>
      <c r="H2058" s="227" t="str">
        <f t="shared" si="671"/>
        <v/>
      </c>
      <c r="I2058" s="227">
        <f t="shared" si="672"/>
        <v>10</v>
      </c>
      <c r="J2058" s="227" t="str">
        <f t="shared" si="673"/>
        <v/>
      </c>
      <c r="K2058" s="227" t="str">
        <f t="shared" si="674"/>
        <v/>
      </c>
      <c r="L2058" s="227" t="str">
        <f t="shared" si="675"/>
        <v/>
      </c>
      <c r="M2058" s="227" t="str">
        <f t="shared" si="676"/>
        <v/>
      </c>
    </row>
    <row r="2059" spans="1:13" outlineLevel="1" x14ac:dyDescent="0.25">
      <c r="A2059" s="141" t="str">
        <f t="shared" si="662"/>
        <v xml:space="preserve">Customer Details; </v>
      </c>
      <c r="B2059" s="256" t="s">
        <v>464</v>
      </c>
      <c r="C2059" s="258" t="s">
        <v>466</v>
      </c>
      <c r="D2059" s="227" t="s">
        <v>118</v>
      </c>
      <c r="E2059" s="227" t="s">
        <v>164</v>
      </c>
      <c r="F2059" s="227" t="s">
        <v>118</v>
      </c>
      <c r="G2059" s="227" t="str">
        <f t="shared" si="670"/>
        <v>string</v>
      </c>
      <c r="H2059" s="227" t="str">
        <f t="shared" si="671"/>
        <v/>
      </c>
      <c r="I2059" s="227">
        <f t="shared" si="672"/>
        <v>20</v>
      </c>
      <c r="J2059" s="227" t="str">
        <f t="shared" si="673"/>
        <v/>
      </c>
      <c r="K2059" s="227" t="str">
        <f t="shared" si="674"/>
        <v/>
      </c>
      <c r="L2059" s="227" t="str">
        <f t="shared" si="675"/>
        <v/>
      </c>
      <c r="M2059" s="227" t="str">
        <f t="shared" si="676"/>
        <v/>
      </c>
    </row>
    <row r="2060" spans="1:13" outlineLevel="1" x14ac:dyDescent="0.25">
      <c r="A2060" s="141" t="str">
        <f t="shared" si="662"/>
        <v xml:space="preserve">Customer Details; </v>
      </c>
      <c r="B2060" s="256" t="s">
        <v>464</v>
      </c>
      <c r="C2060" s="258"/>
      <c r="E2060" s="227" t="s">
        <v>165</v>
      </c>
      <c r="F2060" s="227" t="s">
        <v>118</v>
      </c>
      <c r="G2060" s="227" t="str">
        <f t="shared" si="670"/>
        <v>string</v>
      </c>
      <c r="H2060" s="227" t="str">
        <f t="shared" si="671"/>
        <v/>
      </c>
      <c r="I2060" s="227">
        <f t="shared" si="672"/>
        <v>10</v>
      </c>
      <c r="J2060" s="227" t="str">
        <f t="shared" si="673"/>
        <v/>
      </c>
      <c r="K2060" s="227" t="str">
        <f t="shared" si="674"/>
        <v/>
      </c>
      <c r="L2060" s="227" t="str">
        <f t="shared" si="675"/>
        <v/>
      </c>
      <c r="M2060" s="227" t="str">
        <f t="shared" si="676"/>
        <v/>
      </c>
    </row>
    <row r="2061" spans="1:13" outlineLevel="1" x14ac:dyDescent="0.25">
      <c r="A2061" s="141" t="str">
        <f t="shared" si="662"/>
        <v xml:space="preserve">Customer Details; </v>
      </c>
      <c r="B2061" s="256" t="s">
        <v>464</v>
      </c>
      <c r="C2061" s="258" t="s">
        <v>467</v>
      </c>
      <c r="D2061" s="227" t="s">
        <v>118</v>
      </c>
      <c r="E2061" s="227" t="s">
        <v>164</v>
      </c>
      <c r="F2061" s="227" t="s">
        <v>118</v>
      </c>
      <c r="G2061" s="227" t="str">
        <f t="shared" si="670"/>
        <v>string</v>
      </c>
      <c r="H2061" s="227" t="str">
        <f t="shared" si="671"/>
        <v/>
      </c>
      <c r="I2061" s="227">
        <f t="shared" si="672"/>
        <v>20</v>
      </c>
      <c r="J2061" s="227" t="str">
        <f t="shared" si="673"/>
        <v/>
      </c>
      <c r="K2061" s="227" t="str">
        <f t="shared" si="674"/>
        <v/>
      </c>
      <c r="L2061" s="227" t="str">
        <f t="shared" si="675"/>
        <v/>
      </c>
      <c r="M2061" s="227" t="str">
        <f t="shared" si="676"/>
        <v/>
      </c>
    </row>
    <row r="2062" spans="1:13" outlineLevel="1" x14ac:dyDescent="0.25">
      <c r="A2062" s="141"/>
      <c r="B2062" s="256" t="s">
        <v>464</v>
      </c>
      <c r="E2062" s="227" t="s">
        <v>165</v>
      </c>
      <c r="F2062" s="227" t="s">
        <v>118</v>
      </c>
      <c r="G2062" s="227" t="str">
        <f t="shared" si="670"/>
        <v>string</v>
      </c>
      <c r="H2062" s="227" t="str">
        <f t="shared" si="671"/>
        <v/>
      </c>
      <c r="I2062" s="227">
        <f t="shared" si="672"/>
        <v>10</v>
      </c>
      <c r="J2062" s="227" t="str">
        <f t="shared" si="673"/>
        <v/>
      </c>
      <c r="K2062" s="227" t="str">
        <f t="shared" si="674"/>
        <v/>
      </c>
      <c r="L2062" s="227" t="str">
        <f t="shared" si="675"/>
        <v/>
      </c>
      <c r="M2062" s="227" t="str">
        <f t="shared" si="676"/>
        <v/>
      </c>
    </row>
    <row r="2063" spans="1:13" outlineLevel="1" x14ac:dyDescent="0.25">
      <c r="A2063" s="141" t="str">
        <f t="shared" si="662"/>
        <v xml:space="preserve">Customer Details; </v>
      </c>
      <c r="B2063" s="256" t="s">
        <v>464</v>
      </c>
      <c r="C2063" s="141" t="s">
        <v>168</v>
      </c>
      <c r="D2063" s="227" t="s">
        <v>118</v>
      </c>
    </row>
    <row r="2064" spans="1:13" outlineLevel="1" x14ac:dyDescent="0.25">
      <c r="A2064" s="141"/>
      <c r="B2064" s="256" t="s">
        <v>464</v>
      </c>
      <c r="C2064" s="258" t="s">
        <v>213</v>
      </c>
      <c r="D2064" s="227" t="s">
        <v>118</v>
      </c>
      <c r="E2064" s="227" t="s">
        <v>170</v>
      </c>
      <c r="F2064" s="227" t="s">
        <v>118</v>
      </c>
      <c r="G2064" s="227" t="str">
        <f t="shared" ref="G2064:G2076" si="677">VLOOKUP(E2064,DI_schema,2,FALSE)</f>
        <v>string</v>
      </c>
      <c r="H2064" s="227" t="str">
        <f t="shared" ref="H2064:H2076" si="678">VLOOKUP($E2064,DI_schema,3,FALSE)</f>
        <v/>
      </c>
      <c r="I2064" s="227">
        <f t="shared" ref="I2064:I2076" si="679">VLOOKUP($E2064,DI_schema,4,FALSE)</f>
        <v>40</v>
      </c>
      <c r="J2064" s="227" t="str">
        <f t="shared" ref="J2064:J2076" si="680">VLOOKUP($E2064,DI_schema,5,FALSE)</f>
        <v/>
      </c>
      <c r="K2064" s="227" t="str">
        <f t="shared" ref="K2064:K2076" si="681">VLOOKUP($E2064,DI_schema,6,FALSE)</f>
        <v/>
      </c>
      <c r="L2064" s="227" t="str">
        <f t="shared" ref="L2064:L2076" si="682">VLOOKUP($E2064,DI_schema,7,FALSE)</f>
        <v/>
      </c>
      <c r="M2064" s="227" t="str">
        <f t="shared" ref="M2064:M2076" si="683">IF(LEN(VLOOKUP($E2064,DI_schema,8,FALSE))&gt;0,"Yes","")</f>
        <v/>
      </c>
    </row>
    <row r="2065" spans="1:13" outlineLevel="1" x14ac:dyDescent="0.25">
      <c r="A2065" s="141" t="str">
        <f t="shared" ref="A2065:A2119" si="684">IF(B2073="","",VLOOKUP(B2073,mapping_result,2,FALSE))</f>
        <v xml:space="preserve">Customer Details; </v>
      </c>
      <c r="B2065" s="256" t="s">
        <v>464</v>
      </c>
      <c r="C2065" s="258"/>
      <c r="E2065" s="227" t="s">
        <v>137</v>
      </c>
      <c r="F2065" s="227" t="s">
        <v>118</v>
      </c>
      <c r="G2065" s="227" t="str">
        <f t="shared" si="677"/>
        <v>string</v>
      </c>
      <c r="H2065" s="227" t="str">
        <f t="shared" si="678"/>
        <v/>
      </c>
      <c r="I2065" s="227">
        <f t="shared" si="679"/>
        <v>10</v>
      </c>
      <c r="J2065" s="227" t="str">
        <f t="shared" si="680"/>
        <v/>
      </c>
      <c r="K2065" s="227" t="str">
        <f t="shared" si="681"/>
        <v/>
      </c>
      <c r="L2065" s="227" t="str">
        <f t="shared" si="682"/>
        <v/>
      </c>
      <c r="M2065" s="227" t="str">
        <f t="shared" si="683"/>
        <v/>
      </c>
    </row>
    <row r="2066" spans="1:13" outlineLevel="1" x14ac:dyDescent="0.25">
      <c r="A2066" s="141" t="str">
        <f t="shared" si="684"/>
        <v xml:space="preserve">Customer Details; </v>
      </c>
      <c r="B2066" s="256" t="s">
        <v>464</v>
      </c>
      <c r="C2066" s="258"/>
      <c r="E2066" s="227" t="s">
        <v>138</v>
      </c>
      <c r="F2066" s="227" t="s">
        <v>118</v>
      </c>
      <c r="G2066" s="227" t="str">
        <f t="shared" si="677"/>
        <v>string</v>
      </c>
      <c r="H2066" s="227" t="str">
        <f t="shared" si="678"/>
        <v/>
      </c>
      <c r="I2066" s="227">
        <f t="shared" si="679"/>
        <v>40</v>
      </c>
      <c r="J2066" s="227" t="str">
        <f t="shared" si="680"/>
        <v/>
      </c>
      <c r="K2066" s="227" t="str">
        <f t="shared" si="681"/>
        <v/>
      </c>
      <c r="L2066" s="227" t="str">
        <f t="shared" si="682"/>
        <v/>
      </c>
      <c r="M2066" s="227" t="str">
        <f t="shared" si="683"/>
        <v/>
      </c>
    </row>
    <row r="2067" spans="1:13" outlineLevel="1" x14ac:dyDescent="0.25">
      <c r="A2067" s="141" t="str">
        <f t="shared" si="684"/>
        <v xml:space="preserve">Customer Details; </v>
      </c>
      <c r="B2067" s="256" t="s">
        <v>464</v>
      </c>
      <c r="C2067" s="258"/>
      <c r="E2067" s="227" t="s">
        <v>139</v>
      </c>
      <c r="F2067" s="227" t="s">
        <v>118</v>
      </c>
      <c r="G2067" s="227" t="str">
        <f t="shared" si="677"/>
        <v>string</v>
      </c>
      <c r="H2067" s="227" t="str">
        <f t="shared" si="678"/>
        <v/>
      </c>
      <c r="I2067" s="227">
        <f t="shared" si="679"/>
        <v>40</v>
      </c>
      <c r="J2067" s="227" t="str">
        <f t="shared" si="680"/>
        <v/>
      </c>
      <c r="K2067" s="227" t="str">
        <f t="shared" si="681"/>
        <v/>
      </c>
      <c r="L2067" s="227" t="str">
        <f t="shared" si="682"/>
        <v/>
      </c>
      <c r="M2067" s="227" t="str">
        <f t="shared" si="683"/>
        <v/>
      </c>
    </row>
    <row r="2068" spans="1:13" outlineLevel="1" x14ac:dyDescent="0.25">
      <c r="A2068" s="141" t="str">
        <f t="shared" si="684"/>
        <v xml:space="preserve">Customer Details; </v>
      </c>
      <c r="B2068" s="256" t="s">
        <v>464</v>
      </c>
      <c r="C2068" s="258"/>
      <c r="E2068" s="227" t="s">
        <v>140</v>
      </c>
      <c r="F2068" s="227" t="s">
        <v>118</v>
      </c>
      <c r="G2068" s="227" t="str">
        <f t="shared" si="677"/>
        <v>string</v>
      </c>
      <c r="H2068" s="227" t="str">
        <f t="shared" si="678"/>
        <v/>
      </c>
      <c r="I2068" s="227">
        <f t="shared" si="679"/>
        <v>10</v>
      </c>
      <c r="J2068" s="227" t="str">
        <f t="shared" si="680"/>
        <v/>
      </c>
      <c r="K2068" s="227" t="str">
        <f t="shared" si="681"/>
        <v/>
      </c>
      <c r="L2068" s="227" t="str">
        <f t="shared" si="682"/>
        <v/>
      </c>
      <c r="M2068" s="227" t="str">
        <f t="shared" si="683"/>
        <v>Yes</v>
      </c>
    </row>
    <row r="2069" spans="1:13" outlineLevel="1" x14ac:dyDescent="0.25">
      <c r="A2069" s="141" t="str">
        <f t="shared" si="684"/>
        <v xml:space="preserve">Customer Details; </v>
      </c>
      <c r="B2069" s="256" t="s">
        <v>464</v>
      </c>
      <c r="C2069" s="258"/>
      <c r="E2069" s="227" t="s">
        <v>141</v>
      </c>
      <c r="F2069" s="227" t="s">
        <v>102</v>
      </c>
      <c r="G2069" s="227" t="str">
        <f t="shared" si="677"/>
        <v>string</v>
      </c>
      <c r="H2069" s="227" t="str">
        <f t="shared" si="678"/>
        <v/>
      </c>
      <c r="I2069" s="227">
        <f t="shared" si="679"/>
        <v>60</v>
      </c>
      <c r="J2069" s="227" t="str">
        <f t="shared" si="680"/>
        <v/>
      </c>
      <c r="K2069" s="227" t="str">
        <f t="shared" si="681"/>
        <v/>
      </c>
      <c r="L2069" s="227" t="str">
        <f t="shared" si="682"/>
        <v/>
      </c>
      <c r="M2069" s="227" t="str">
        <f t="shared" si="683"/>
        <v>Yes</v>
      </c>
    </row>
    <row r="2070" spans="1:13" outlineLevel="1" x14ac:dyDescent="0.25">
      <c r="A2070" s="141" t="str">
        <f t="shared" si="684"/>
        <v xml:space="preserve">Customer Details; </v>
      </c>
      <c r="B2070" s="256" t="s">
        <v>464</v>
      </c>
      <c r="C2070" s="258"/>
      <c r="E2070" s="227" t="s">
        <v>142</v>
      </c>
      <c r="F2070" s="227" t="s">
        <v>118</v>
      </c>
      <c r="G2070" s="227" t="str">
        <f t="shared" si="677"/>
        <v>string</v>
      </c>
      <c r="H2070" s="227" t="str">
        <f t="shared" si="678"/>
        <v/>
      </c>
      <c r="I2070" s="227">
        <f t="shared" si="679"/>
        <v>40</v>
      </c>
      <c r="J2070" s="227" t="str">
        <f t="shared" si="680"/>
        <v/>
      </c>
      <c r="K2070" s="227" t="str">
        <f t="shared" si="681"/>
        <v/>
      </c>
      <c r="L2070" s="227" t="str">
        <f t="shared" si="682"/>
        <v/>
      </c>
      <c r="M2070" s="227" t="str">
        <f t="shared" si="683"/>
        <v/>
      </c>
    </row>
    <row r="2071" spans="1:13" outlineLevel="1" x14ac:dyDescent="0.25">
      <c r="A2071" s="141" t="str">
        <f t="shared" si="684"/>
        <v xml:space="preserve">Customer Details; </v>
      </c>
      <c r="B2071" s="256" t="s">
        <v>464</v>
      </c>
      <c r="C2071" s="258"/>
      <c r="E2071" s="227" t="s">
        <v>143</v>
      </c>
      <c r="F2071" s="227" t="s">
        <v>118</v>
      </c>
      <c r="G2071" s="227" t="str">
        <f t="shared" si="677"/>
        <v>string</v>
      </c>
      <c r="H2071" s="227" t="str">
        <f t="shared" si="678"/>
        <v/>
      </c>
      <c r="I2071" s="227">
        <f t="shared" si="679"/>
        <v>40</v>
      </c>
      <c r="J2071" s="227" t="str">
        <f t="shared" si="680"/>
        <v/>
      </c>
      <c r="K2071" s="227" t="str">
        <f t="shared" si="681"/>
        <v/>
      </c>
      <c r="L2071" s="227" t="str">
        <f t="shared" si="682"/>
        <v/>
      </c>
      <c r="M2071" s="227" t="str">
        <f t="shared" si="683"/>
        <v/>
      </c>
    </row>
    <row r="2072" spans="1:13" outlineLevel="1" x14ac:dyDescent="0.25">
      <c r="A2072" s="141" t="str">
        <f t="shared" si="684"/>
        <v xml:space="preserve">Customer Details; </v>
      </c>
      <c r="B2072" s="256" t="s">
        <v>464</v>
      </c>
      <c r="C2072" s="258"/>
      <c r="E2072" s="227" t="s">
        <v>144</v>
      </c>
      <c r="F2072" s="227" t="s">
        <v>118</v>
      </c>
      <c r="G2072" s="227" t="str">
        <f t="shared" si="677"/>
        <v>string</v>
      </c>
      <c r="H2072" s="227" t="str">
        <f t="shared" si="678"/>
        <v/>
      </c>
      <c r="I2072" s="227">
        <f t="shared" si="679"/>
        <v>10</v>
      </c>
      <c r="J2072" s="227" t="str">
        <f t="shared" si="680"/>
        <v/>
      </c>
      <c r="K2072" s="227" t="str">
        <f t="shared" si="681"/>
        <v/>
      </c>
      <c r="L2072" s="227" t="str">
        <f t="shared" si="682"/>
        <v/>
      </c>
      <c r="M2072" s="227" t="str">
        <f t="shared" si="683"/>
        <v/>
      </c>
    </row>
    <row r="2073" spans="1:13" outlineLevel="1" x14ac:dyDescent="0.25">
      <c r="A2073" s="141" t="str">
        <f t="shared" si="684"/>
        <v xml:space="preserve">Customer Details; </v>
      </c>
      <c r="B2073" s="256" t="s">
        <v>464</v>
      </c>
      <c r="C2073" s="258"/>
      <c r="E2073" s="227" t="s">
        <v>145</v>
      </c>
      <c r="F2073" s="227" t="s">
        <v>118</v>
      </c>
      <c r="G2073" s="227" t="str">
        <f t="shared" si="677"/>
        <v>string</v>
      </c>
      <c r="H2073" s="227" t="str">
        <f t="shared" si="678"/>
        <v/>
      </c>
      <c r="I2073" s="227">
        <f t="shared" si="679"/>
        <v>40</v>
      </c>
      <c r="J2073" s="227" t="str">
        <f t="shared" si="680"/>
        <v/>
      </c>
      <c r="K2073" s="227" t="str">
        <f t="shared" si="681"/>
        <v/>
      </c>
      <c r="L2073" s="227" t="str">
        <f t="shared" si="682"/>
        <v/>
      </c>
      <c r="M2073" s="227" t="str">
        <f t="shared" si="683"/>
        <v/>
      </c>
    </row>
    <row r="2074" spans="1:13" outlineLevel="1" x14ac:dyDescent="0.25">
      <c r="A2074" s="141" t="str">
        <f t="shared" si="684"/>
        <v xml:space="preserve">Customer Details; </v>
      </c>
      <c r="B2074" s="256" t="s">
        <v>464</v>
      </c>
      <c r="C2074" s="258"/>
      <c r="E2074" s="227" t="s">
        <v>146</v>
      </c>
      <c r="F2074" s="227" t="s">
        <v>118</v>
      </c>
      <c r="G2074" s="227" t="str">
        <f t="shared" si="677"/>
        <v>string</v>
      </c>
      <c r="H2074" s="227" t="str">
        <f t="shared" si="678"/>
        <v/>
      </c>
      <c r="I2074" s="227">
        <f t="shared" si="679"/>
        <v>3</v>
      </c>
      <c r="J2074" s="227" t="str">
        <f t="shared" si="680"/>
        <v/>
      </c>
      <c r="K2074" s="227" t="str">
        <f t="shared" si="681"/>
        <v/>
      </c>
      <c r="L2074" s="227" t="str">
        <f t="shared" si="682"/>
        <v/>
      </c>
      <c r="M2074" s="227" t="str">
        <f t="shared" si="683"/>
        <v/>
      </c>
    </row>
    <row r="2075" spans="1:13" outlineLevel="1" x14ac:dyDescent="0.25">
      <c r="A2075" s="141" t="str">
        <f t="shared" si="684"/>
        <v xml:space="preserve">Customer Details; </v>
      </c>
      <c r="B2075" s="256" t="s">
        <v>464</v>
      </c>
      <c r="C2075" s="258"/>
      <c r="E2075" s="227" t="s">
        <v>171</v>
      </c>
      <c r="F2075" s="227" t="s">
        <v>118</v>
      </c>
      <c r="G2075" s="227" t="str">
        <f t="shared" si="677"/>
        <v>string</v>
      </c>
      <c r="H2075" s="227" t="str">
        <f t="shared" si="678"/>
        <v/>
      </c>
      <c r="I2075" s="227">
        <f t="shared" si="679"/>
        <v>40</v>
      </c>
      <c r="J2075" s="227" t="str">
        <f t="shared" si="680"/>
        <v/>
      </c>
      <c r="K2075" s="227" t="str">
        <f t="shared" si="681"/>
        <v/>
      </c>
      <c r="L2075" s="227" t="str">
        <f t="shared" si="682"/>
        <v/>
      </c>
      <c r="M2075" s="227" t="str">
        <f t="shared" si="683"/>
        <v/>
      </c>
    </row>
    <row r="2076" spans="1:13" outlineLevel="1" x14ac:dyDescent="0.25">
      <c r="A2076" s="141" t="str">
        <f t="shared" si="684"/>
        <v xml:space="preserve">Customer Details; </v>
      </c>
      <c r="B2076" s="256" t="s">
        <v>464</v>
      </c>
      <c r="C2076" s="258"/>
      <c r="E2076" s="227" t="s">
        <v>147</v>
      </c>
      <c r="F2076" s="227" t="s">
        <v>118</v>
      </c>
      <c r="G2076" s="227" t="str">
        <f t="shared" si="677"/>
        <v>string</v>
      </c>
      <c r="H2076" s="227" t="str">
        <f t="shared" si="678"/>
        <v/>
      </c>
      <c r="I2076" s="227">
        <f t="shared" si="679"/>
        <v>3</v>
      </c>
      <c r="J2076" s="227" t="str">
        <f t="shared" si="680"/>
        <v/>
      </c>
      <c r="K2076" s="227" t="str">
        <f t="shared" si="681"/>
        <v/>
      </c>
      <c r="L2076" s="227" t="str">
        <f t="shared" si="682"/>
        <v/>
      </c>
      <c r="M2076" s="227" t="str">
        <f t="shared" si="683"/>
        <v/>
      </c>
    </row>
    <row r="2077" spans="1:13" outlineLevel="1" x14ac:dyDescent="0.25">
      <c r="A2077" s="141" t="str">
        <f t="shared" si="684"/>
        <v xml:space="preserve">Customer Details; </v>
      </c>
      <c r="B2077" s="256" t="s">
        <v>464</v>
      </c>
      <c r="C2077" s="259" t="s">
        <v>172</v>
      </c>
    </row>
    <row r="2078" spans="1:13" outlineLevel="1" x14ac:dyDescent="0.25">
      <c r="A2078" s="141" t="str">
        <f t="shared" si="684"/>
        <v xml:space="preserve">Customer Details; </v>
      </c>
      <c r="B2078" s="256" t="s">
        <v>464</v>
      </c>
      <c r="C2078" s="258" t="s">
        <v>468</v>
      </c>
      <c r="D2078" s="227" t="s">
        <v>118</v>
      </c>
      <c r="E2078" s="227" t="s">
        <v>174</v>
      </c>
      <c r="F2078" s="227" t="s">
        <v>102</v>
      </c>
      <c r="G2078" s="227" t="str">
        <f t="shared" ref="G2078:G2103" si="685">VLOOKUP(E2078,DI_schema,2,FALSE)</f>
        <v>string</v>
      </c>
      <c r="H2078" s="227" t="str">
        <f t="shared" ref="H2078:H2103" si="686">VLOOKUP($E2078,DI_schema,3,FALSE)</f>
        <v/>
      </c>
      <c r="I2078" s="227">
        <f t="shared" ref="I2078:I2103" si="687">VLOOKUP($E2078,DI_schema,4,FALSE)</f>
        <v>10</v>
      </c>
      <c r="J2078" s="227" t="str">
        <f t="shared" ref="J2078:J2103" si="688">VLOOKUP($E2078,DI_schema,5,FALSE)</f>
        <v/>
      </c>
      <c r="K2078" s="227" t="str">
        <f t="shared" ref="K2078:K2103" si="689">VLOOKUP($E2078,DI_schema,6,FALSE)</f>
        <v/>
      </c>
      <c r="L2078" s="227" t="str">
        <f t="shared" ref="L2078:L2103" si="690">VLOOKUP($E2078,DI_schema,7,FALSE)</f>
        <v/>
      </c>
      <c r="M2078" s="227" t="str">
        <f t="shared" ref="M2078:M2103" si="691">IF(LEN(VLOOKUP($E2078,DI_schema,8,FALSE))&gt;0,"Yes","")</f>
        <v/>
      </c>
    </row>
    <row r="2079" spans="1:13" outlineLevel="1" x14ac:dyDescent="0.25">
      <c r="A2079" s="141" t="str">
        <f t="shared" si="684"/>
        <v xml:space="preserve">Customer Details; </v>
      </c>
      <c r="B2079" s="256" t="s">
        <v>464</v>
      </c>
      <c r="C2079" s="258"/>
      <c r="E2079" s="227" t="s">
        <v>144</v>
      </c>
      <c r="F2079" s="227" t="s">
        <v>118</v>
      </c>
      <c r="G2079" s="227" t="str">
        <f t="shared" si="685"/>
        <v>string</v>
      </c>
      <c r="H2079" s="227" t="str">
        <f t="shared" si="686"/>
        <v/>
      </c>
      <c r="I2079" s="227">
        <f t="shared" si="687"/>
        <v>10</v>
      </c>
      <c r="J2079" s="227" t="str">
        <f t="shared" si="688"/>
        <v/>
      </c>
      <c r="K2079" s="227" t="str">
        <f t="shared" si="689"/>
        <v/>
      </c>
      <c r="L2079" s="227" t="str">
        <f t="shared" si="690"/>
        <v/>
      </c>
      <c r="M2079" s="227" t="str">
        <f t="shared" si="691"/>
        <v/>
      </c>
    </row>
    <row r="2080" spans="1:13" outlineLevel="1" x14ac:dyDescent="0.25">
      <c r="A2080" s="141" t="str">
        <f t="shared" si="684"/>
        <v xml:space="preserve">Customer Details; </v>
      </c>
      <c r="B2080" s="256" t="s">
        <v>464</v>
      </c>
      <c r="E2080" s="227" t="s">
        <v>145</v>
      </c>
      <c r="F2080" s="227" t="s">
        <v>118</v>
      </c>
      <c r="G2080" s="227" t="str">
        <f t="shared" si="685"/>
        <v>string</v>
      </c>
      <c r="H2080" s="227" t="str">
        <f t="shared" si="686"/>
        <v/>
      </c>
      <c r="I2080" s="227">
        <f t="shared" si="687"/>
        <v>40</v>
      </c>
      <c r="J2080" s="227" t="str">
        <f t="shared" si="688"/>
        <v/>
      </c>
      <c r="K2080" s="227" t="str">
        <f t="shared" si="689"/>
        <v/>
      </c>
      <c r="L2080" s="227" t="str">
        <f t="shared" si="690"/>
        <v/>
      </c>
      <c r="M2080" s="227" t="str">
        <f t="shared" si="691"/>
        <v/>
      </c>
    </row>
    <row r="2081" spans="1:13" outlineLevel="1" x14ac:dyDescent="0.25">
      <c r="A2081" s="141" t="str">
        <f t="shared" si="684"/>
        <v xml:space="preserve">Customer Details; </v>
      </c>
      <c r="B2081" s="256" t="s">
        <v>464</v>
      </c>
      <c r="E2081" s="227" t="s">
        <v>147</v>
      </c>
      <c r="F2081" s="227" t="s">
        <v>118</v>
      </c>
      <c r="G2081" s="227" t="str">
        <f t="shared" si="685"/>
        <v>string</v>
      </c>
      <c r="H2081" s="227" t="str">
        <f t="shared" si="686"/>
        <v/>
      </c>
      <c r="I2081" s="227">
        <f t="shared" si="687"/>
        <v>3</v>
      </c>
      <c r="J2081" s="227" t="str">
        <f t="shared" si="688"/>
        <v/>
      </c>
      <c r="K2081" s="227" t="str">
        <f t="shared" si="689"/>
        <v/>
      </c>
      <c r="L2081" s="227" t="str">
        <f t="shared" si="690"/>
        <v/>
      </c>
      <c r="M2081" s="227" t="str">
        <f t="shared" si="691"/>
        <v/>
      </c>
    </row>
    <row r="2082" spans="1:13" outlineLevel="1" x14ac:dyDescent="0.25">
      <c r="A2082" s="141" t="str">
        <f t="shared" si="684"/>
        <v xml:space="preserve">Customer Details; </v>
      </c>
      <c r="B2082" s="256" t="s">
        <v>464</v>
      </c>
      <c r="C2082" s="141" t="s">
        <v>175</v>
      </c>
      <c r="D2082" s="227" t="s">
        <v>118</v>
      </c>
      <c r="E2082" s="227" t="s">
        <v>176</v>
      </c>
      <c r="F2082" s="227" t="s">
        <v>118</v>
      </c>
      <c r="G2082" s="227" t="str">
        <f t="shared" si="685"/>
        <v>string</v>
      </c>
      <c r="H2082" s="227" t="str">
        <f t="shared" si="686"/>
        <v/>
      </c>
      <c r="I2082" s="227">
        <f t="shared" si="687"/>
        <v>40</v>
      </c>
      <c r="J2082" s="227" t="str">
        <f t="shared" si="688"/>
        <v/>
      </c>
      <c r="K2082" s="227" t="str">
        <f t="shared" si="689"/>
        <v/>
      </c>
      <c r="L2082" s="227" t="str">
        <f t="shared" si="690"/>
        <v/>
      </c>
      <c r="M2082" s="227" t="str">
        <f t="shared" si="691"/>
        <v/>
      </c>
    </row>
    <row r="2083" spans="1:13" outlineLevel="1" x14ac:dyDescent="0.25">
      <c r="A2083" s="141" t="str">
        <f t="shared" si="684"/>
        <v xml:space="preserve">Customer Details; </v>
      </c>
      <c r="B2083" s="256" t="s">
        <v>464</v>
      </c>
      <c r="E2083" s="227" t="s">
        <v>220</v>
      </c>
      <c r="F2083" s="227" t="s">
        <v>118</v>
      </c>
      <c r="G2083" s="227" t="str">
        <f t="shared" si="685"/>
        <v>string</v>
      </c>
      <c r="H2083" s="227" t="str">
        <f t="shared" si="686"/>
        <v/>
      </c>
      <c r="I2083" s="227">
        <f t="shared" si="687"/>
        <v>40</v>
      </c>
      <c r="J2083" s="227" t="str">
        <f t="shared" si="688"/>
        <v/>
      </c>
      <c r="K2083" s="227" t="str">
        <f t="shared" si="689"/>
        <v/>
      </c>
      <c r="L2083" s="227" t="str">
        <f t="shared" si="690"/>
        <v/>
      </c>
      <c r="M2083" s="227" t="str">
        <f t="shared" si="691"/>
        <v/>
      </c>
    </row>
    <row r="2084" spans="1:13" outlineLevel="1" x14ac:dyDescent="0.25">
      <c r="A2084" s="141" t="str">
        <f t="shared" si="684"/>
        <v xml:space="preserve">Customer Details; </v>
      </c>
      <c r="B2084" s="256" t="s">
        <v>464</v>
      </c>
      <c r="C2084" s="258" t="s">
        <v>214</v>
      </c>
      <c r="D2084" s="227" t="s">
        <v>118</v>
      </c>
      <c r="E2084" s="227" t="s">
        <v>162</v>
      </c>
      <c r="F2084" s="227" t="s">
        <v>118</v>
      </c>
      <c r="G2084" s="227" t="str">
        <f t="shared" si="685"/>
        <v>string</v>
      </c>
      <c r="H2084" s="227" t="str">
        <f t="shared" si="686"/>
        <v/>
      </c>
      <c r="I2084" s="227">
        <f t="shared" si="687"/>
        <v>70</v>
      </c>
      <c r="J2084" s="227" t="str">
        <f t="shared" si="688"/>
        <v/>
      </c>
      <c r="K2084" s="227" t="str">
        <f t="shared" si="689"/>
        <v/>
      </c>
      <c r="L2084" s="227" t="str">
        <f t="shared" si="690"/>
        <v/>
      </c>
      <c r="M2084" s="227" t="str">
        <f t="shared" si="691"/>
        <v/>
      </c>
    </row>
    <row r="2085" spans="1:13" outlineLevel="1" x14ac:dyDescent="0.25">
      <c r="A2085" s="141" t="str">
        <f t="shared" si="684"/>
        <v xml:space="preserve">Customer Details; </v>
      </c>
      <c r="B2085" s="256" t="s">
        <v>464</v>
      </c>
      <c r="C2085" s="258" t="s">
        <v>163</v>
      </c>
      <c r="D2085" s="227" t="s">
        <v>118</v>
      </c>
      <c r="E2085" s="227" t="s">
        <v>164</v>
      </c>
      <c r="F2085" s="227" t="s">
        <v>118</v>
      </c>
      <c r="G2085" s="227" t="str">
        <f t="shared" si="685"/>
        <v>string</v>
      </c>
      <c r="H2085" s="227" t="str">
        <f t="shared" si="686"/>
        <v/>
      </c>
      <c r="I2085" s="227">
        <f t="shared" si="687"/>
        <v>20</v>
      </c>
      <c r="J2085" s="227" t="str">
        <f t="shared" si="688"/>
        <v/>
      </c>
      <c r="K2085" s="227" t="str">
        <f t="shared" si="689"/>
        <v/>
      </c>
      <c r="L2085" s="227" t="str">
        <f t="shared" si="690"/>
        <v/>
      </c>
      <c r="M2085" s="227" t="str">
        <f t="shared" si="691"/>
        <v/>
      </c>
    </row>
    <row r="2086" spans="1:13" outlineLevel="1" x14ac:dyDescent="0.25">
      <c r="A2086" s="141" t="str">
        <f t="shared" si="684"/>
        <v xml:space="preserve">Customer Details; </v>
      </c>
      <c r="B2086" s="256" t="s">
        <v>464</v>
      </c>
      <c r="C2086" s="258"/>
      <c r="E2086" s="227" t="s">
        <v>165</v>
      </c>
      <c r="F2086" s="227" t="s">
        <v>118</v>
      </c>
      <c r="G2086" s="227" t="str">
        <f t="shared" si="685"/>
        <v>string</v>
      </c>
      <c r="H2086" s="227" t="str">
        <f t="shared" si="686"/>
        <v/>
      </c>
      <c r="I2086" s="227">
        <f t="shared" si="687"/>
        <v>10</v>
      </c>
      <c r="J2086" s="227" t="str">
        <f t="shared" si="688"/>
        <v/>
      </c>
      <c r="K2086" s="227" t="str">
        <f t="shared" si="689"/>
        <v/>
      </c>
      <c r="L2086" s="227" t="str">
        <f t="shared" si="690"/>
        <v/>
      </c>
      <c r="M2086" s="227" t="str">
        <f t="shared" si="691"/>
        <v/>
      </c>
    </row>
    <row r="2087" spans="1:13" outlineLevel="1" x14ac:dyDescent="0.25">
      <c r="A2087" s="141" t="str">
        <f t="shared" si="684"/>
        <v xml:space="preserve">Customer Details; </v>
      </c>
      <c r="B2087" s="256" t="s">
        <v>464</v>
      </c>
      <c r="C2087" s="258" t="s">
        <v>166</v>
      </c>
      <c r="D2087" s="227" t="s">
        <v>118</v>
      </c>
      <c r="E2087" s="227" t="s">
        <v>164</v>
      </c>
      <c r="F2087" s="227" t="s">
        <v>118</v>
      </c>
      <c r="G2087" s="227" t="str">
        <f t="shared" si="685"/>
        <v>string</v>
      </c>
      <c r="H2087" s="227" t="str">
        <f t="shared" si="686"/>
        <v/>
      </c>
      <c r="I2087" s="227">
        <f t="shared" si="687"/>
        <v>20</v>
      </c>
      <c r="J2087" s="227" t="str">
        <f t="shared" si="688"/>
        <v/>
      </c>
      <c r="K2087" s="227" t="str">
        <f t="shared" si="689"/>
        <v/>
      </c>
      <c r="L2087" s="227" t="str">
        <f t="shared" si="690"/>
        <v/>
      </c>
      <c r="M2087" s="227" t="str">
        <f t="shared" si="691"/>
        <v/>
      </c>
    </row>
    <row r="2088" spans="1:13" outlineLevel="1" x14ac:dyDescent="0.25">
      <c r="A2088" s="141" t="str">
        <f t="shared" si="684"/>
        <v xml:space="preserve">Customer Details; </v>
      </c>
      <c r="B2088" s="256" t="s">
        <v>464</v>
      </c>
      <c r="C2088" s="258"/>
      <c r="E2088" s="227" t="s">
        <v>165</v>
      </c>
      <c r="F2088" s="227" t="s">
        <v>118</v>
      </c>
      <c r="G2088" s="227" t="str">
        <f t="shared" si="685"/>
        <v>string</v>
      </c>
      <c r="H2088" s="227" t="str">
        <f t="shared" si="686"/>
        <v/>
      </c>
      <c r="I2088" s="227">
        <f t="shared" si="687"/>
        <v>10</v>
      </c>
      <c r="J2088" s="227" t="str">
        <f t="shared" si="688"/>
        <v/>
      </c>
      <c r="K2088" s="227" t="str">
        <f t="shared" si="689"/>
        <v/>
      </c>
      <c r="L2088" s="227" t="str">
        <f t="shared" si="690"/>
        <v/>
      </c>
      <c r="M2088" s="227" t="str">
        <f t="shared" si="691"/>
        <v/>
      </c>
    </row>
    <row r="2089" spans="1:13" outlineLevel="1" x14ac:dyDescent="0.25">
      <c r="A2089" s="141" t="str">
        <f t="shared" si="684"/>
        <v xml:space="preserve">Customer Details; </v>
      </c>
      <c r="B2089" s="256" t="s">
        <v>464</v>
      </c>
      <c r="C2089" s="258" t="s">
        <v>167</v>
      </c>
      <c r="D2089" s="227" t="s">
        <v>118</v>
      </c>
      <c r="E2089" s="227" t="s">
        <v>164</v>
      </c>
      <c r="F2089" s="227" t="s">
        <v>118</v>
      </c>
      <c r="G2089" s="227" t="str">
        <f t="shared" si="685"/>
        <v>string</v>
      </c>
      <c r="H2089" s="227" t="str">
        <f t="shared" si="686"/>
        <v/>
      </c>
      <c r="I2089" s="227">
        <f t="shared" si="687"/>
        <v>20</v>
      </c>
      <c r="J2089" s="227" t="str">
        <f t="shared" si="688"/>
        <v/>
      </c>
      <c r="K2089" s="227" t="str">
        <f t="shared" si="689"/>
        <v/>
      </c>
      <c r="L2089" s="227" t="str">
        <f t="shared" si="690"/>
        <v/>
      </c>
      <c r="M2089" s="227" t="str">
        <f t="shared" si="691"/>
        <v/>
      </c>
    </row>
    <row r="2090" spans="1:13" outlineLevel="1" x14ac:dyDescent="0.25">
      <c r="A2090" s="141" t="str">
        <f t="shared" si="684"/>
        <v xml:space="preserve">Customer Details; </v>
      </c>
      <c r="B2090" s="256" t="s">
        <v>464</v>
      </c>
      <c r="C2090" s="258"/>
      <c r="E2090" s="227" t="s">
        <v>165</v>
      </c>
      <c r="F2090" s="227" t="s">
        <v>118</v>
      </c>
      <c r="G2090" s="227" t="str">
        <f t="shared" si="685"/>
        <v>string</v>
      </c>
      <c r="H2090" s="227" t="str">
        <f t="shared" si="686"/>
        <v/>
      </c>
      <c r="I2090" s="227">
        <f t="shared" si="687"/>
        <v>10</v>
      </c>
      <c r="J2090" s="227" t="str">
        <f t="shared" si="688"/>
        <v/>
      </c>
      <c r="K2090" s="227" t="str">
        <f t="shared" si="689"/>
        <v/>
      </c>
      <c r="L2090" s="227" t="str">
        <f t="shared" si="690"/>
        <v/>
      </c>
      <c r="M2090" s="227" t="str">
        <f t="shared" si="691"/>
        <v/>
      </c>
    </row>
    <row r="2091" spans="1:13" outlineLevel="1" x14ac:dyDescent="0.25">
      <c r="A2091" s="141" t="str">
        <f t="shared" si="684"/>
        <v xml:space="preserve">Customer Details; </v>
      </c>
      <c r="B2091" s="256" t="s">
        <v>464</v>
      </c>
      <c r="C2091" s="258" t="s">
        <v>213</v>
      </c>
      <c r="D2091" s="227" t="s">
        <v>118</v>
      </c>
      <c r="E2091" s="227" t="s">
        <v>170</v>
      </c>
      <c r="F2091" s="227" t="s">
        <v>118</v>
      </c>
      <c r="G2091" s="227" t="str">
        <f t="shared" si="685"/>
        <v>string</v>
      </c>
      <c r="H2091" s="227" t="str">
        <f t="shared" si="686"/>
        <v/>
      </c>
      <c r="I2091" s="227">
        <f t="shared" si="687"/>
        <v>40</v>
      </c>
      <c r="J2091" s="227" t="str">
        <f t="shared" si="688"/>
        <v/>
      </c>
      <c r="K2091" s="227" t="str">
        <f t="shared" si="689"/>
        <v/>
      </c>
      <c r="L2091" s="227" t="str">
        <f t="shared" si="690"/>
        <v/>
      </c>
      <c r="M2091" s="227" t="str">
        <f t="shared" si="691"/>
        <v/>
      </c>
    </row>
    <row r="2092" spans="1:13" outlineLevel="1" x14ac:dyDescent="0.25">
      <c r="A2092" s="141" t="str">
        <f t="shared" si="684"/>
        <v xml:space="preserve">Customer Details; </v>
      </c>
      <c r="B2092" s="256" t="s">
        <v>464</v>
      </c>
      <c r="C2092" s="258"/>
      <c r="E2092" s="227" t="s">
        <v>137</v>
      </c>
      <c r="F2092" s="227" t="s">
        <v>118</v>
      </c>
      <c r="G2092" s="227" t="str">
        <f t="shared" si="685"/>
        <v>string</v>
      </c>
      <c r="H2092" s="227" t="str">
        <f t="shared" si="686"/>
        <v/>
      </c>
      <c r="I2092" s="227">
        <f t="shared" si="687"/>
        <v>10</v>
      </c>
      <c r="J2092" s="227" t="str">
        <f t="shared" si="688"/>
        <v/>
      </c>
      <c r="K2092" s="227" t="str">
        <f t="shared" si="689"/>
        <v/>
      </c>
      <c r="L2092" s="227" t="str">
        <f t="shared" si="690"/>
        <v/>
      </c>
      <c r="M2092" s="227" t="str">
        <f t="shared" si="691"/>
        <v/>
      </c>
    </row>
    <row r="2093" spans="1:13" outlineLevel="1" x14ac:dyDescent="0.25">
      <c r="A2093" s="141" t="str">
        <f t="shared" si="684"/>
        <v xml:space="preserve">Customer Details; </v>
      </c>
      <c r="B2093" s="256" t="s">
        <v>464</v>
      </c>
      <c r="E2093" s="227" t="s">
        <v>138</v>
      </c>
      <c r="F2093" s="227" t="s">
        <v>118</v>
      </c>
      <c r="G2093" s="227" t="str">
        <f t="shared" si="685"/>
        <v>string</v>
      </c>
      <c r="H2093" s="227" t="str">
        <f t="shared" si="686"/>
        <v/>
      </c>
      <c r="I2093" s="227">
        <f t="shared" si="687"/>
        <v>40</v>
      </c>
      <c r="J2093" s="227" t="str">
        <f t="shared" si="688"/>
        <v/>
      </c>
      <c r="K2093" s="227" t="str">
        <f t="shared" si="689"/>
        <v/>
      </c>
      <c r="L2093" s="227" t="str">
        <f t="shared" si="690"/>
        <v/>
      </c>
      <c r="M2093" s="227" t="str">
        <f t="shared" si="691"/>
        <v/>
      </c>
    </row>
    <row r="2094" spans="1:13" outlineLevel="1" x14ac:dyDescent="0.25">
      <c r="A2094" s="141" t="str">
        <f t="shared" si="684"/>
        <v xml:space="preserve">Customer Details; </v>
      </c>
      <c r="B2094" s="256" t="s">
        <v>464</v>
      </c>
      <c r="E2094" s="227" t="s">
        <v>139</v>
      </c>
      <c r="F2094" s="227" t="s">
        <v>118</v>
      </c>
      <c r="G2094" s="227" t="str">
        <f t="shared" si="685"/>
        <v>string</v>
      </c>
      <c r="H2094" s="227" t="str">
        <f t="shared" si="686"/>
        <v/>
      </c>
      <c r="I2094" s="227">
        <f t="shared" si="687"/>
        <v>40</v>
      </c>
      <c r="J2094" s="227" t="str">
        <f t="shared" si="688"/>
        <v/>
      </c>
      <c r="K2094" s="227" t="str">
        <f t="shared" si="689"/>
        <v/>
      </c>
      <c r="L2094" s="227" t="str">
        <f t="shared" si="690"/>
        <v/>
      </c>
      <c r="M2094" s="227" t="str">
        <f t="shared" si="691"/>
        <v/>
      </c>
    </row>
    <row r="2095" spans="1:13" outlineLevel="1" x14ac:dyDescent="0.25">
      <c r="A2095" s="141" t="str">
        <f t="shared" si="684"/>
        <v xml:space="preserve">Customer Details; </v>
      </c>
      <c r="B2095" s="256" t="s">
        <v>464</v>
      </c>
      <c r="E2095" s="227" t="s">
        <v>140</v>
      </c>
      <c r="F2095" s="227" t="s">
        <v>118</v>
      </c>
      <c r="G2095" s="227" t="str">
        <f t="shared" si="685"/>
        <v>string</v>
      </c>
      <c r="H2095" s="227" t="str">
        <f t="shared" si="686"/>
        <v/>
      </c>
      <c r="I2095" s="227">
        <f t="shared" si="687"/>
        <v>10</v>
      </c>
      <c r="J2095" s="227" t="str">
        <f t="shared" si="688"/>
        <v/>
      </c>
      <c r="K2095" s="227" t="str">
        <f t="shared" si="689"/>
        <v/>
      </c>
      <c r="L2095" s="227" t="str">
        <f t="shared" si="690"/>
        <v/>
      </c>
      <c r="M2095" s="227" t="str">
        <f t="shared" si="691"/>
        <v>Yes</v>
      </c>
    </row>
    <row r="2096" spans="1:13" x14ac:dyDescent="0.25">
      <c r="A2096" s="141" t="str">
        <f t="shared" si="684"/>
        <v xml:space="preserve">Customer Details; </v>
      </c>
      <c r="B2096" s="256" t="s">
        <v>464</v>
      </c>
      <c r="E2096" s="227" t="s">
        <v>141</v>
      </c>
      <c r="F2096" s="227" t="s">
        <v>102</v>
      </c>
      <c r="G2096" s="227" t="str">
        <f t="shared" si="685"/>
        <v>string</v>
      </c>
      <c r="H2096" s="227" t="str">
        <f t="shared" si="686"/>
        <v/>
      </c>
      <c r="I2096" s="227">
        <f t="shared" si="687"/>
        <v>60</v>
      </c>
      <c r="J2096" s="227" t="str">
        <f t="shared" si="688"/>
        <v/>
      </c>
      <c r="K2096" s="227" t="str">
        <f t="shared" si="689"/>
        <v/>
      </c>
      <c r="L2096" s="227" t="str">
        <f t="shared" si="690"/>
        <v/>
      </c>
      <c r="M2096" s="227" t="str">
        <f t="shared" si="691"/>
        <v>Yes</v>
      </c>
    </row>
    <row r="2097" spans="1:13" outlineLevel="1" x14ac:dyDescent="0.25">
      <c r="A2097" s="141" t="str">
        <f t="shared" si="684"/>
        <v xml:space="preserve">Customer Details; </v>
      </c>
      <c r="B2097" s="256" t="s">
        <v>464</v>
      </c>
      <c r="E2097" s="227" t="s">
        <v>142</v>
      </c>
      <c r="F2097" s="227" t="s">
        <v>118</v>
      </c>
      <c r="G2097" s="227" t="str">
        <f t="shared" si="685"/>
        <v>string</v>
      </c>
      <c r="H2097" s="227" t="str">
        <f t="shared" si="686"/>
        <v/>
      </c>
      <c r="I2097" s="227">
        <f t="shared" si="687"/>
        <v>40</v>
      </c>
      <c r="J2097" s="227" t="str">
        <f t="shared" si="688"/>
        <v/>
      </c>
      <c r="K2097" s="227" t="str">
        <f t="shared" si="689"/>
        <v/>
      </c>
      <c r="L2097" s="227" t="str">
        <f t="shared" si="690"/>
        <v/>
      </c>
      <c r="M2097" s="227" t="str">
        <f t="shared" si="691"/>
        <v/>
      </c>
    </row>
    <row r="2098" spans="1:13" outlineLevel="1" x14ac:dyDescent="0.25">
      <c r="A2098" s="141" t="str">
        <f t="shared" si="684"/>
        <v xml:space="preserve">Customer Details; </v>
      </c>
      <c r="B2098" s="256" t="s">
        <v>464</v>
      </c>
      <c r="E2098" s="227" t="s">
        <v>143</v>
      </c>
      <c r="F2098" s="227" t="s">
        <v>118</v>
      </c>
      <c r="G2098" s="227" t="str">
        <f t="shared" si="685"/>
        <v>string</v>
      </c>
      <c r="H2098" s="227" t="str">
        <f t="shared" si="686"/>
        <v/>
      </c>
      <c r="I2098" s="227">
        <f t="shared" si="687"/>
        <v>40</v>
      </c>
      <c r="J2098" s="227" t="str">
        <f t="shared" si="688"/>
        <v/>
      </c>
      <c r="K2098" s="227" t="str">
        <f t="shared" si="689"/>
        <v/>
      </c>
      <c r="L2098" s="227" t="str">
        <f t="shared" si="690"/>
        <v/>
      </c>
      <c r="M2098" s="227" t="str">
        <f t="shared" si="691"/>
        <v/>
      </c>
    </row>
    <row r="2099" spans="1:13" outlineLevel="1" x14ac:dyDescent="0.25">
      <c r="A2099" s="141" t="str">
        <f t="shared" si="684"/>
        <v xml:space="preserve">Customer Details; </v>
      </c>
      <c r="B2099" s="256" t="s">
        <v>464</v>
      </c>
      <c r="E2099" s="227" t="s">
        <v>144</v>
      </c>
      <c r="F2099" s="227" t="s">
        <v>118</v>
      </c>
      <c r="G2099" s="227" t="str">
        <f t="shared" si="685"/>
        <v>string</v>
      </c>
      <c r="H2099" s="227" t="str">
        <f t="shared" si="686"/>
        <v/>
      </c>
      <c r="I2099" s="227">
        <f t="shared" si="687"/>
        <v>10</v>
      </c>
      <c r="J2099" s="227" t="str">
        <f t="shared" si="688"/>
        <v/>
      </c>
      <c r="K2099" s="227" t="str">
        <f t="shared" si="689"/>
        <v/>
      </c>
      <c r="L2099" s="227" t="str">
        <f t="shared" si="690"/>
        <v/>
      </c>
      <c r="M2099" s="227" t="str">
        <f t="shared" si="691"/>
        <v/>
      </c>
    </row>
    <row r="2100" spans="1:13" outlineLevel="1" x14ac:dyDescent="0.25">
      <c r="A2100" s="141" t="str">
        <f t="shared" si="684"/>
        <v xml:space="preserve">Customer Details; </v>
      </c>
      <c r="B2100" s="256" t="s">
        <v>464</v>
      </c>
      <c r="E2100" s="227" t="s">
        <v>145</v>
      </c>
      <c r="F2100" s="227" t="s">
        <v>118</v>
      </c>
      <c r="G2100" s="227" t="str">
        <f t="shared" si="685"/>
        <v>string</v>
      </c>
      <c r="H2100" s="227" t="str">
        <f t="shared" si="686"/>
        <v/>
      </c>
      <c r="I2100" s="227">
        <f t="shared" si="687"/>
        <v>40</v>
      </c>
      <c r="J2100" s="227" t="str">
        <f t="shared" si="688"/>
        <v/>
      </c>
      <c r="K2100" s="227" t="str">
        <f t="shared" si="689"/>
        <v/>
      </c>
      <c r="L2100" s="227" t="str">
        <f t="shared" si="690"/>
        <v/>
      </c>
      <c r="M2100" s="227" t="str">
        <f t="shared" si="691"/>
        <v/>
      </c>
    </row>
    <row r="2101" spans="1:13" outlineLevel="1" x14ac:dyDescent="0.25">
      <c r="A2101" s="141" t="str">
        <f t="shared" si="684"/>
        <v xml:space="preserve">Customer Details; </v>
      </c>
      <c r="B2101" s="256" t="s">
        <v>464</v>
      </c>
      <c r="E2101" s="227" t="s">
        <v>146</v>
      </c>
      <c r="F2101" s="227" t="s">
        <v>118</v>
      </c>
      <c r="G2101" s="227" t="str">
        <f t="shared" si="685"/>
        <v>string</v>
      </c>
      <c r="H2101" s="227" t="str">
        <f t="shared" si="686"/>
        <v/>
      </c>
      <c r="I2101" s="227">
        <f t="shared" si="687"/>
        <v>3</v>
      </c>
      <c r="J2101" s="227" t="str">
        <f t="shared" si="688"/>
        <v/>
      </c>
      <c r="K2101" s="227" t="str">
        <f t="shared" si="689"/>
        <v/>
      </c>
      <c r="L2101" s="227" t="str">
        <f t="shared" si="690"/>
        <v/>
      </c>
      <c r="M2101" s="227" t="str">
        <f t="shared" si="691"/>
        <v/>
      </c>
    </row>
    <row r="2102" spans="1:13" outlineLevel="1" x14ac:dyDescent="0.25">
      <c r="A2102" s="141" t="str">
        <f t="shared" si="684"/>
        <v xml:space="preserve">Customer Details; </v>
      </c>
      <c r="B2102" s="256" t="s">
        <v>464</v>
      </c>
      <c r="E2102" s="227" t="s">
        <v>171</v>
      </c>
      <c r="F2102" s="227" t="s">
        <v>118</v>
      </c>
      <c r="G2102" s="227" t="str">
        <f t="shared" si="685"/>
        <v>string</v>
      </c>
      <c r="H2102" s="227" t="str">
        <f t="shared" si="686"/>
        <v/>
      </c>
      <c r="I2102" s="227">
        <f t="shared" si="687"/>
        <v>40</v>
      </c>
      <c r="J2102" s="227" t="str">
        <f t="shared" si="688"/>
        <v/>
      </c>
      <c r="K2102" s="227" t="str">
        <f t="shared" si="689"/>
        <v/>
      </c>
      <c r="L2102" s="227" t="str">
        <f t="shared" si="690"/>
        <v/>
      </c>
      <c r="M2102" s="227" t="str">
        <f t="shared" si="691"/>
        <v/>
      </c>
    </row>
    <row r="2103" spans="1:13" outlineLevel="1" x14ac:dyDescent="0.25">
      <c r="A2103" s="141" t="str">
        <f t="shared" si="684"/>
        <v xml:space="preserve">Customer Details; </v>
      </c>
      <c r="B2103" s="256" t="s">
        <v>464</v>
      </c>
      <c r="E2103" s="227" t="s">
        <v>147</v>
      </c>
      <c r="F2103" s="227" t="s">
        <v>118</v>
      </c>
      <c r="G2103" s="227" t="str">
        <f t="shared" si="685"/>
        <v>string</v>
      </c>
      <c r="H2103" s="227" t="str">
        <f t="shared" si="686"/>
        <v/>
      </c>
      <c r="I2103" s="227">
        <f t="shared" si="687"/>
        <v>3</v>
      </c>
      <c r="J2103" s="227" t="str">
        <f t="shared" si="688"/>
        <v/>
      </c>
      <c r="K2103" s="227" t="str">
        <f t="shared" si="689"/>
        <v/>
      </c>
      <c r="L2103" s="227" t="str">
        <f t="shared" si="690"/>
        <v/>
      </c>
      <c r="M2103" s="227" t="str">
        <f t="shared" si="691"/>
        <v/>
      </c>
    </row>
    <row r="2104" spans="1:13" outlineLevel="1" x14ac:dyDescent="0.25">
      <c r="A2104" s="141" t="str">
        <f t="shared" si="684"/>
        <v xml:space="preserve">Customer Details; </v>
      </c>
      <c r="B2104" s="260" t="s">
        <v>469</v>
      </c>
      <c r="C2104" s="261" t="str">
        <f>VLOOKUP($B2104,MMnames,2,FALSE)</f>
        <v>CoLE Notification</v>
      </c>
      <c r="D2104" s="262"/>
      <c r="E2104" s="262"/>
      <c r="F2104" s="263"/>
      <c r="G2104" s="263"/>
      <c r="H2104" s="263"/>
      <c r="I2104" s="263"/>
      <c r="J2104" s="263"/>
      <c r="K2104" s="263"/>
      <c r="L2104" s="263"/>
      <c r="M2104" s="263"/>
    </row>
    <row r="2105" spans="1:13" outlineLevel="1" x14ac:dyDescent="0.25">
      <c r="A2105" s="141" t="str">
        <f t="shared" si="684"/>
        <v xml:space="preserve">Customer Details; </v>
      </c>
      <c r="B2105" s="256" t="s">
        <v>469</v>
      </c>
      <c r="C2105" s="141" t="s">
        <v>109</v>
      </c>
      <c r="E2105" s="227" t="s">
        <v>110</v>
      </c>
      <c r="F2105" s="227" t="s">
        <v>102</v>
      </c>
      <c r="G2105" s="227" t="str">
        <f t="shared" ref="G2105:G2116" si="692">VLOOKUP(E2105,DI_schema,2,FALSE)</f>
        <v>string</v>
      </c>
      <c r="H2105" s="227">
        <f t="shared" ref="H2105:H2116" si="693">VLOOKUP($E2105,DI_schema,3,FALSE)</f>
        <v>11</v>
      </c>
      <c r="I2105" s="227" t="str">
        <f t="shared" ref="I2105:I2116" si="694">VLOOKUP($E2105,DI_schema,4,FALSE)</f>
        <v/>
      </c>
      <c r="J2105" s="227" t="str">
        <f t="shared" ref="J2105:J2116" si="695">VLOOKUP($E2105,DI_schema,5,FALSE)</f>
        <v/>
      </c>
      <c r="K2105" s="227" t="str">
        <f t="shared" ref="K2105:K2116" si="696">VLOOKUP($E2105,DI_schema,6,FALSE)</f>
        <v/>
      </c>
      <c r="L2105" s="227" t="str">
        <f t="shared" ref="L2105:L2116" si="697">VLOOKUP($E2105,DI_schema,7,FALSE)</f>
        <v/>
      </c>
      <c r="M2105" s="227" t="str">
        <f t="shared" ref="M2105:M2116" si="698">IF(LEN(VLOOKUP($E2105,DI_schema,8,FALSE))&gt;0,"Yes","")</f>
        <v/>
      </c>
    </row>
    <row r="2106" spans="1:13" outlineLevel="1" x14ac:dyDescent="0.25">
      <c r="A2106" s="141" t="str">
        <f t="shared" si="684"/>
        <v xml:space="preserve">Customer Details; </v>
      </c>
      <c r="B2106" s="256" t="s">
        <v>469</v>
      </c>
      <c r="E2106" s="227" t="s">
        <v>112</v>
      </c>
      <c r="F2106" s="227" t="s">
        <v>102</v>
      </c>
      <c r="G2106" s="227" t="str">
        <f t="shared" si="692"/>
        <v>string</v>
      </c>
      <c r="H2106" s="227">
        <f t="shared" si="693"/>
        <v>3</v>
      </c>
      <c r="I2106" s="227" t="str">
        <f t="shared" si="694"/>
        <v/>
      </c>
      <c r="J2106" s="227" t="str">
        <f t="shared" si="695"/>
        <v/>
      </c>
      <c r="K2106" s="227" t="str">
        <f t="shared" si="696"/>
        <v/>
      </c>
      <c r="L2106" s="227" t="str">
        <f t="shared" si="697"/>
        <v/>
      </c>
      <c r="M2106" s="227" t="str">
        <f t="shared" si="698"/>
        <v/>
      </c>
    </row>
    <row r="2107" spans="1:13" outlineLevel="1" x14ac:dyDescent="0.25">
      <c r="A2107" s="141" t="str">
        <f t="shared" si="684"/>
        <v xml:space="preserve">Customer Details; </v>
      </c>
      <c r="B2107" s="256" t="s">
        <v>469</v>
      </c>
      <c r="E2107" s="227" t="s">
        <v>243</v>
      </c>
      <c r="F2107" s="227" t="s">
        <v>102</v>
      </c>
      <c r="G2107" s="227" t="str">
        <f t="shared" si="692"/>
        <v>date</v>
      </c>
      <c r="H2107" s="227" t="str">
        <f t="shared" si="693"/>
        <v/>
      </c>
      <c r="I2107" s="227" t="str">
        <f t="shared" si="694"/>
        <v/>
      </c>
      <c r="J2107" s="227" t="str">
        <f t="shared" si="695"/>
        <v/>
      </c>
      <c r="K2107" s="227" t="str">
        <f t="shared" si="696"/>
        <v/>
      </c>
      <c r="L2107" s="227" t="str">
        <f t="shared" si="697"/>
        <v/>
      </c>
      <c r="M2107" s="227" t="str">
        <f t="shared" si="698"/>
        <v/>
      </c>
    </row>
    <row r="2108" spans="1:13" outlineLevel="1" x14ac:dyDescent="0.25">
      <c r="A2108" s="141" t="str">
        <f t="shared" si="684"/>
        <v xml:space="preserve">Customer Details; </v>
      </c>
      <c r="B2108" s="256" t="s">
        <v>469</v>
      </c>
      <c r="E2108" s="227" t="s">
        <v>235</v>
      </c>
      <c r="F2108" s="227" t="s">
        <v>102</v>
      </c>
      <c r="G2108" s="227" t="str">
        <f t="shared" si="692"/>
        <v>string</v>
      </c>
      <c r="H2108" s="227" t="str">
        <f t="shared" si="693"/>
        <v/>
      </c>
      <c r="I2108" s="227">
        <f t="shared" si="694"/>
        <v>4</v>
      </c>
      <c r="J2108" s="227" t="str">
        <f t="shared" si="695"/>
        <v/>
      </c>
      <c r="K2108" s="227" t="str">
        <f t="shared" si="696"/>
        <v/>
      </c>
      <c r="L2108" s="227" t="str">
        <f t="shared" si="697"/>
        <v/>
      </c>
      <c r="M2108" s="227" t="str">
        <f t="shared" si="698"/>
        <v/>
      </c>
    </row>
    <row r="2109" spans="1:13" x14ac:dyDescent="0.25">
      <c r="A2109" s="141" t="str">
        <f t="shared" si="684"/>
        <v xml:space="preserve">Customer Details; </v>
      </c>
      <c r="B2109" s="256" t="s">
        <v>469</v>
      </c>
      <c r="E2109" s="227" t="s">
        <v>123</v>
      </c>
      <c r="F2109" s="227" t="s">
        <v>118</v>
      </c>
      <c r="G2109" s="227" t="str">
        <f t="shared" si="692"/>
        <v>string</v>
      </c>
      <c r="H2109" s="227" t="str">
        <f t="shared" si="693"/>
        <v/>
      </c>
      <c r="I2109" s="227">
        <f t="shared" si="694"/>
        <v>5</v>
      </c>
      <c r="J2109" s="227" t="str">
        <f t="shared" si="695"/>
        <v/>
      </c>
      <c r="K2109" s="227" t="str">
        <f t="shared" si="696"/>
        <v/>
      </c>
      <c r="L2109" s="227" t="str">
        <f t="shared" si="697"/>
        <v/>
      </c>
      <c r="M2109" s="227" t="str">
        <f t="shared" si="698"/>
        <v/>
      </c>
    </row>
    <row r="2110" spans="1:13" outlineLevel="1" collapsed="1" x14ac:dyDescent="0.25">
      <c r="A2110" s="141" t="str">
        <f t="shared" si="684"/>
        <v xml:space="preserve">Customer Details; </v>
      </c>
      <c r="B2110" s="256" t="s">
        <v>469</v>
      </c>
      <c r="C2110" s="141" t="s">
        <v>178</v>
      </c>
      <c r="D2110" s="227" t="s">
        <v>118</v>
      </c>
      <c r="E2110" s="227" t="s">
        <v>162</v>
      </c>
      <c r="F2110" s="227" t="s">
        <v>118</v>
      </c>
      <c r="G2110" s="227" t="str">
        <f t="shared" si="692"/>
        <v>string</v>
      </c>
      <c r="H2110" s="227" t="str">
        <f t="shared" si="693"/>
        <v/>
      </c>
      <c r="I2110" s="227">
        <f t="shared" si="694"/>
        <v>70</v>
      </c>
      <c r="J2110" s="227" t="str">
        <f t="shared" si="695"/>
        <v/>
      </c>
      <c r="K2110" s="227" t="str">
        <f t="shared" si="696"/>
        <v/>
      </c>
      <c r="L2110" s="227" t="str">
        <f t="shared" si="697"/>
        <v/>
      </c>
      <c r="M2110" s="227" t="str">
        <f t="shared" si="698"/>
        <v/>
      </c>
    </row>
    <row r="2111" spans="1:13" outlineLevel="1" x14ac:dyDescent="0.25">
      <c r="A2111" s="141" t="str">
        <f t="shared" si="684"/>
        <v xml:space="preserve">Customer Details; </v>
      </c>
      <c r="B2111" s="256" t="s">
        <v>469</v>
      </c>
      <c r="C2111" s="258" t="s">
        <v>163</v>
      </c>
      <c r="D2111" s="227" t="s">
        <v>118</v>
      </c>
      <c r="E2111" s="227" t="s">
        <v>164</v>
      </c>
      <c r="F2111" s="227" t="s">
        <v>118</v>
      </c>
      <c r="G2111" s="227" t="str">
        <f t="shared" si="692"/>
        <v>string</v>
      </c>
      <c r="H2111" s="227" t="str">
        <f t="shared" si="693"/>
        <v/>
      </c>
      <c r="I2111" s="227">
        <f t="shared" si="694"/>
        <v>20</v>
      </c>
      <c r="J2111" s="227" t="str">
        <f t="shared" si="695"/>
        <v/>
      </c>
      <c r="K2111" s="227" t="str">
        <f t="shared" si="696"/>
        <v/>
      </c>
      <c r="L2111" s="227" t="str">
        <f t="shared" si="697"/>
        <v/>
      </c>
      <c r="M2111" s="227" t="str">
        <f t="shared" si="698"/>
        <v/>
      </c>
    </row>
    <row r="2112" spans="1:13" outlineLevel="1" x14ac:dyDescent="0.25">
      <c r="A2112" s="141" t="str">
        <f t="shared" si="684"/>
        <v xml:space="preserve">Customer Details; </v>
      </c>
      <c r="B2112" s="256" t="s">
        <v>469</v>
      </c>
      <c r="C2112" s="258"/>
      <c r="E2112" s="227" t="s">
        <v>165</v>
      </c>
      <c r="F2112" s="227" t="s">
        <v>118</v>
      </c>
      <c r="G2112" s="227" t="str">
        <f t="shared" si="692"/>
        <v>string</v>
      </c>
      <c r="H2112" s="227" t="str">
        <f t="shared" si="693"/>
        <v/>
      </c>
      <c r="I2112" s="227">
        <f t="shared" si="694"/>
        <v>10</v>
      </c>
      <c r="J2112" s="227" t="str">
        <f t="shared" si="695"/>
        <v/>
      </c>
      <c r="K2112" s="227" t="str">
        <f t="shared" si="696"/>
        <v/>
      </c>
      <c r="L2112" s="227" t="str">
        <f t="shared" si="697"/>
        <v/>
      </c>
      <c r="M2112" s="227" t="str">
        <f t="shared" si="698"/>
        <v/>
      </c>
    </row>
    <row r="2113" spans="1:13" x14ac:dyDescent="0.25">
      <c r="A2113" s="141" t="str">
        <f t="shared" si="684"/>
        <v xml:space="preserve">Fieldwork Responses; </v>
      </c>
      <c r="B2113" s="256" t="s">
        <v>469</v>
      </c>
      <c r="C2113" s="258" t="s">
        <v>166</v>
      </c>
      <c r="D2113" s="227" t="s">
        <v>118</v>
      </c>
      <c r="E2113" s="227" t="s">
        <v>164</v>
      </c>
      <c r="F2113" s="227" t="s">
        <v>118</v>
      </c>
      <c r="G2113" s="227" t="str">
        <f t="shared" si="692"/>
        <v>string</v>
      </c>
      <c r="H2113" s="227" t="str">
        <f t="shared" si="693"/>
        <v/>
      </c>
      <c r="I2113" s="227">
        <f t="shared" si="694"/>
        <v>20</v>
      </c>
      <c r="J2113" s="227" t="str">
        <f t="shared" si="695"/>
        <v/>
      </c>
      <c r="K2113" s="227" t="str">
        <f t="shared" si="696"/>
        <v/>
      </c>
      <c r="L2113" s="227" t="str">
        <f t="shared" si="697"/>
        <v/>
      </c>
      <c r="M2113" s="227" t="str">
        <f t="shared" si="698"/>
        <v/>
      </c>
    </row>
    <row r="2114" spans="1:13" outlineLevel="1" x14ac:dyDescent="0.25">
      <c r="A2114" s="141" t="str">
        <f t="shared" si="684"/>
        <v xml:space="preserve">Fieldwork Responses; </v>
      </c>
      <c r="B2114" s="256" t="s">
        <v>469</v>
      </c>
      <c r="C2114" s="258"/>
      <c r="E2114" s="227" t="s">
        <v>165</v>
      </c>
      <c r="F2114" s="227" t="s">
        <v>118</v>
      </c>
      <c r="G2114" s="227" t="str">
        <f t="shared" si="692"/>
        <v>string</v>
      </c>
      <c r="H2114" s="227" t="str">
        <f t="shared" si="693"/>
        <v/>
      </c>
      <c r="I2114" s="227">
        <f t="shared" si="694"/>
        <v>10</v>
      </c>
      <c r="J2114" s="227" t="str">
        <f t="shared" si="695"/>
        <v/>
      </c>
      <c r="K2114" s="227" t="str">
        <f t="shared" si="696"/>
        <v/>
      </c>
      <c r="L2114" s="227" t="str">
        <f t="shared" si="697"/>
        <v/>
      </c>
      <c r="M2114" s="227" t="str">
        <f t="shared" si="698"/>
        <v/>
      </c>
    </row>
    <row r="2115" spans="1:13" outlineLevel="1" x14ac:dyDescent="0.25">
      <c r="A2115" s="141" t="str">
        <f t="shared" si="684"/>
        <v xml:space="preserve">Fieldwork Responses; </v>
      </c>
      <c r="B2115" s="256" t="s">
        <v>469</v>
      </c>
      <c r="C2115" s="258" t="s">
        <v>167</v>
      </c>
      <c r="D2115" s="227" t="s">
        <v>118</v>
      </c>
      <c r="E2115" s="227" t="s">
        <v>164</v>
      </c>
      <c r="F2115" s="227" t="s">
        <v>118</v>
      </c>
      <c r="G2115" s="227" t="str">
        <f t="shared" si="692"/>
        <v>string</v>
      </c>
      <c r="H2115" s="227" t="str">
        <f t="shared" si="693"/>
        <v/>
      </c>
      <c r="I2115" s="227">
        <f t="shared" si="694"/>
        <v>20</v>
      </c>
      <c r="J2115" s="227" t="str">
        <f t="shared" si="695"/>
        <v/>
      </c>
      <c r="K2115" s="227" t="str">
        <f t="shared" si="696"/>
        <v/>
      </c>
      <c r="L2115" s="227" t="str">
        <f t="shared" si="697"/>
        <v/>
      </c>
      <c r="M2115" s="227" t="str">
        <f t="shared" si="698"/>
        <v/>
      </c>
    </row>
    <row r="2116" spans="1:13" outlineLevel="1" x14ac:dyDescent="0.25">
      <c r="A2116" s="141" t="str">
        <f t="shared" si="684"/>
        <v xml:space="preserve">Fieldwork Responses; </v>
      </c>
      <c r="B2116" s="256" t="s">
        <v>469</v>
      </c>
      <c r="E2116" s="227" t="s">
        <v>165</v>
      </c>
      <c r="F2116" s="227" t="s">
        <v>118</v>
      </c>
      <c r="G2116" s="227" t="str">
        <f t="shared" si="692"/>
        <v>string</v>
      </c>
      <c r="H2116" s="227" t="str">
        <f t="shared" si="693"/>
        <v/>
      </c>
      <c r="I2116" s="227">
        <f t="shared" si="694"/>
        <v>10</v>
      </c>
      <c r="J2116" s="227" t="str">
        <f t="shared" si="695"/>
        <v/>
      </c>
      <c r="K2116" s="227" t="str">
        <f t="shared" si="696"/>
        <v/>
      </c>
      <c r="L2116" s="227" t="str">
        <f t="shared" si="697"/>
        <v/>
      </c>
      <c r="M2116" s="227" t="str">
        <f t="shared" si="698"/>
        <v/>
      </c>
    </row>
    <row r="2117" spans="1:13" outlineLevel="1" x14ac:dyDescent="0.25">
      <c r="A2117" s="141" t="str">
        <f t="shared" si="684"/>
        <v xml:space="preserve">Fieldwork Responses; </v>
      </c>
      <c r="B2117" s="260" t="s">
        <v>470</v>
      </c>
      <c r="C2117" s="261" t="str">
        <f>VLOOKUP($B2117,MMnames,2,FALSE)</f>
        <v>CoLE Rejection</v>
      </c>
      <c r="D2117" s="262"/>
      <c r="E2117" s="262"/>
      <c r="F2117" s="263"/>
      <c r="G2117" s="263"/>
      <c r="H2117" s="263"/>
      <c r="I2117" s="263"/>
      <c r="J2117" s="263"/>
      <c r="K2117" s="263"/>
      <c r="L2117" s="263"/>
      <c r="M2117" s="263"/>
    </row>
    <row r="2118" spans="1:13" x14ac:dyDescent="0.25">
      <c r="A2118" s="141" t="str">
        <f t="shared" si="684"/>
        <v xml:space="preserve">Fieldwork Responses; </v>
      </c>
      <c r="B2118" s="256" t="s">
        <v>470</v>
      </c>
      <c r="C2118" s="141" t="s">
        <v>109</v>
      </c>
      <c r="E2118" s="227" t="s">
        <v>110</v>
      </c>
      <c r="F2118" s="227" t="s">
        <v>102</v>
      </c>
      <c r="G2118" s="227" t="str">
        <f>VLOOKUP(E2118,DI_schema,2,FALSE)</f>
        <v>string</v>
      </c>
      <c r="H2118" s="227">
        <f>VLOOKUP($E2118,DI_schema,3,FALSE)</f>
        <v>11</v>
      </c>
      <c r="I2118" s="227" t="str">
        <f>VLOOKUP($E2118,DI_schema,4,FALSE)</f>
        <v/>
      </c>
      <c r="J2118" s="227" t="str">
        <f>VLOOKUP($E2118,DI_schema,5,FALSE)</f>
        <v/>
      </c>
      <c r="K2118" s="227" t="str">
        <f>VLOOKUP($E2118,DI_schema,6,FALSE)</f>
        <v/>
      </c>
      <c r="L2118" s="227" t="str">
        <f>VLOOKUP($E2118,DI_schema,7,FALSE)</f>
        <v/>
      </c>
      <c r="M2118" s="227" t="str">
        <f>IF(LEN(VLOOKUP($E2118,DI_schema,8,FALSE))&gt;0,"Yes","")</f>
        <v/>
      </c>
    </row>
    <row r="2119" spans="1:13" outlineLevel="1" x14ac:dyDescent="0.25">
      <c r="A2119" s="141" t="str">
        <f t="shared" si="684"/>
        <v xml:space="preserve">Fieldwork Responses; </v>
      </c>
      <c r="B2119" s="256" t="s">
        <v>470</v>
      </c>
      <c r="E2119" s="227" t="s">
        <v>111</v>
      </c>
      <c r="F2119" s="227" t="s">
        <v>102</v>
      </c>
      <c r="G2119" s="227" t="str">
        <f>VLOOKUP(E2119,DI_schema,2,FALSE)</f>
        <v>string</v>
      </c>
      <c r="H2119" s="227" t="str">
        <f>VLOOKUP($E2119,DI_schema,3,FALSE)</f>
        <v/>
      </c>
      <c r="I2119" s="227">
        <f>VLOOKUP($E2119,DI_schema,4,FALSE)</f>
        <v>35</v>
      </c>
      <c r="J2119" s="227" t="str">
        <f>VLOOKUP($E2119,DI_schema,5,FALSE)</f>
        <v/>
      </c>
      <c r="K2119" s="227" t="str">
        <f>VLOOKUP($E2119,DI_schema,6,FALSE)</f>
        <v/>
      </c>
      <c r="L2119" s="227" t="str">
        <f>VLOOKUP($E2119,DI_schema,7,FALSE)</f>
        <v/>
      </c>
      <c r="M2119" s="227" t="str">
        <f>IF(LEN(VLOOKUP($E2119,DI_schema,8,FALSE))&gt;0,"Yes","")</f>
        <v/>
      </c>
    </row>
    <row r="2120" spans="1:13" outlineLevel="1" x14ac:dyDescent="0.25">
      <c r="A2120" s="141" t="str">
        <f t="shared" ref="A2120:A2153" si="699">IF(B2128="","",VLOOKUP(B2128,mapping_result,2,FALSE))</f>
        <v xml:space="preserve">Fieldwork Responses; </v>
      </c>
      <c r="B2120" s="256" t="s">
        <v>470</v>
      </c>
      <c r="C2120" s="141" t="s">
        <v>444</v>
      </c>
      <c r="D2120" s="227" t="s">
        <v>183</v>
      </c>
      <c r="E2120" s="227" t="s">
        <v>445</v>
      </c>
      <c r="F2120" s="227" t="s">
        <v>102</v>
      </c>
      <c r="G2120" s="227" t="str">
        <f>VLOOKUP(E2120,DI_schema,2,FALSE)</f>
        <v>string</v>
      </c>
      <c r="H2120" s="227" t="str">
        <f>VLOOKUP($E2120,DI_schema,3,FALSE)</f>
        <v/>
      </c>
      <c r="I2120" s="227">
        <f>VLOOKUP($E2120,DI_schema,4,FALSE)</f>
        <v>3</v>
      </c>
      <c r="J2120" s="227">
        <f>VLOOKUP($E2120,DI_schema,5,FALSE)</f>
        <v>2</v>
      </c>
      <c r="K2120" s="227" t="str">
        <f>VLOOKUP($E2120,DI_schema,6,FALSE)</f>
        <v/>
      </c>
      <c r="L2120" s="227" t="str">
        <f>VLOOKUP($E2120,DI_schema,7,FALSE)</f>
        <v/>
      </c>
      <c r="M2120" s="227" t="str">
        <f>IF(LEN(VLOOKUP($E2120,DI_schema,8,FALSE))&gt;0,"Yes","")</f>
        <v/>
      </c>
    </row>
    <row r="2121" spans="1:13" outlineLevel="1" x14ac:dyDescent="0.25">
      <c r="A2121" s="141" t="str">
        <f t="shared" si="699"/>
        <v xml:space="preserve">Fieldwork Responses; </v>
      </c>
      <c r="B2121" s="260" t="s">
        <v>471</v>
      </c>
      <c r="C2121" s="261" t="str">
        <f>VLOOKUP($B2121,MMnames,2,FALSE)</f>
        <v>Change In Energisation Status Delay</v>
      </c>
      <c r="D2121" s="262"/>
      <c r="E2121" s="262"/>
      <c r="F2121" s="263"/>
      <c r="G2121" s="263"/>
      <c r="H2121" s="263"/>
      <c r="I2121" s="263"/>
      <c r="J2121" s="263"/>
      <c r="K2121" s="263"/>
      <c r="L2121" s="263"/>
      <c r="M2121" s="263"/>
    </row>
    <row r="2122" spans="1:13" outlineLevel="1" x14ac:dyDescent="0.25">
      <c r="A2122" s="141" t="str">
        <f t="shared" si="699"/>
        <v xml:space="preserve">Fieldwork Responses; </v>
      </c>
      <c r="B2122" s="256" t="s">
        <v>471</v>
      </c>
      <c r="C2122" s="141" t="s">
        <v>109</v>
      </c>
      <c r="E2122" s="227" t="s">
        <v>110</v>
      </c>
      <c r="F2122" s="227" t="s">
        <v>102</v>
      </c>
      <c r="G2122" s="227" t="str">
        <f>VLOOKUP(E2122,DI_schema,2,FALSE)</f>
        <v>string</v>
      </c>
      <c r="H2122" s="227">
        <f>VLOOKUP($E2122,DI_schema,3,FALSE)</f>
        <v>11</v>
      </c>
      <c r="I2122" s="227" t="str">
        <f>VLOOKUP($E2122,DI_schema,4,FALSE)</f>
        <v/>
      </c>
      <c r="J2122" s="227" t="str">
        <f>VLOOKUP($E2122,DI_schema,5,FALSE)</f>
        <v/>
      </c>
      <c r="K2122" s="227" t="str">
        <f>VLOOKUP($E2122,DI_schema,6,FALSE)</f>
        <v/>
      </c>
      <c r="L2122" s="227" t="str">
        <f>VLOOKUP($E2122,DI_schema,7,FALSE)</f>
        <v/>
      </c>
      <c r="M2122" s="227" t="str">
        <f>IF(LEN(VLOOKUP($E2122,DI_schema,8,FALSE))&gt;0,"Yes","")</f>
        <v/>
      </c>
    </row>
    <row r="2123" spans="1:13" x14ac:dyDescent="0.25">
      <c r="A2123" s="141" t="str">
        <f t="shared" si="699"/>
        <v xml:space="preserve">De-Registration; </v>
      </c>
      <c r="B2123" s="256" t="s">
        <v>471</v>
      </c>
      <c r="E2123" s="227" t="s">
        <v>111</v>
      </c>
      <c r="F2123" s="227" t="s">
        <v>102</v>
      </c>
      <c r="G2123" s="227" t="str">
        <f>VLOOKUP(E2123,DI_schema,2,FALSE)</f>
        <v>string</v>
      </c>
      <c r="H2123" s="227" t="str">
        <f>VLOOKUP($E2123,DI_schema,3,FALSE)</f>
        <v/>
      </c>
      <c r="I2123" s="227">
        <f>VLOOKUP($E2123,DI_schema,4,FALSE)</f>
        <v>35</v>
      </c>
      <c r="J2123" s="227" t="str">
        <f>VLOOKUP($E2123,DI_schema,5,FALSE)</f>
        <v/>
      </c>
      <c r="K2123" s="227" t="str">
        <f>VLOOKUP($E2123,DI_schema,6,FALSE)</f>
        <v/>
      </c>
      <c r="L2123" s="227" t="str">
        <f>VLOOKUP($E2123,DI_schema,7,FALSE)</f>
        <v/>
      </c>
      <c r="M2123" s="227" t="str">
        <f>IF(LEN(VLOOKUP($E2123,DI_schema,8,FALSE))&gt;0,"Yes","")</f>
        <v/>
      </c>
    </row>
    <row r="2124" spans="1:13" outlineLevel="1" x14ac:dyDescent="0.25">
      <c r="A2124" s="141" t="str">
        <f t="shared" si="699"/>
        <v xml:space="preserve">De-Registration; </v>
      </c>
      <c r="B2124" s="256" t="s">
        <v>471</v>
      </c>
      <c r="E2124" s="227" t="s">
        <v>197</v>
      </c>
      <c r="F2124" s="227" t="s">
        <v>102</v>
      </c>
      <c r="G2124" s="227" t="str">
        <f>VLOOKUP(E2124,DI_schema,2,FALSE)</f>
        <v>string</v>
      </c>
      <c r="H2124" s="227" t="str">
        <f>VLOOKUP($E2124,DI_schema,3,FALSE)</f>
        <v/>
      </c>
      <c r="I2124" s="227">
        <f>VLOOKUP($E2124,DI_schema,4,FALSE)</f>
        <v>3</v>
      </c>
      <c r="J2124" s="227" t="str">
        <f>VLOOKUP($E2124,DI_schema,5,FALSE)</f>
        <v/>
      </c>
      <c r="K2124" s="227" t="str">
        <f>VLOOKUP($E2124,DI_schema,6,FALSE)</f>
        <v/>
      </c>
      <c r="L2124" s="227" t="str">
        <f>VLOOKUP($E2124,DI_schema,7,FALSE)</f>
        <v/>
      </c>
      <c r="M2124" s="227" t="str">
        <f>IF(LEN(VLOOKUP($E2124,DI_schema,8,FALSE))&gt;0,"Yes","")</f>
        <v/>
      </c>
    </row>
    <row r="2125" spans="1:13" outlineLevel="1" x14ac:dyDescent="0.25">
      <c r="A2125" s="141" t="str">
        <f t="shared" si="699"/>
        <v xml:space="preserve">De-Registration; </v>
      </c>
      <c r="B2125" s="256" t="s">
        <v>471</v>
      </c>
      <c r="C2125" s="141" t="s">
        <v>472</v>
      </c>
      <c r="D2125" s="227" t="s">
        <v>183</v>
      </c>
      <c r="E2125" s="227" t="s">
        <v>473</v>
      </c>
      <c r="F2125" s="227" t="s">
        <v>102</v>
      </c>
      <c r="G2125" s="227" t="str">
        <f>VLOOKUP(E2125,DI_schema,2,FALSE)</f>
        <v>string</v>
      </c>
      <c r="H2125" s="227" t="str">
        <f>VLOOKUP($E2125,DI_schema,3,FALSE)</f>
        <v/>
      </c>
      <c r="I2125" s="227">
        <f>VLOOKUP($E2125,DI_schema,4,FALSE)</f>
        <v>4</v>
      </c>
      <c r="J2125" s="227" t="str">
        <f>VLOOKUP($E2125,DI_schema,5,FALSE)</f>
        <v/>
      </c>
      <c r="K2125" s="227" t="str">
        <f>VLOOKUP($E2125,DI_schema,6,FALSE)</f>
        <v/>
      </c>
      <c r="L2125" s="227" t="str">
        <f>VLOOKUP($E2125,DI_schema,7,FALSE)</f>
        <v/>
      </c>
      <c r="M2125" s="227" t="str">
        <f>IF(LEN(VLOOKUP($E2125,DI_schema,8,FALSE))&gt;0,"Yes","")</f>
        <v/>
      </c>
    </row>
    <row r="2126" spans="1:13" outlineLevel="1" collapsed="1" x14ac:dyDescent="0.25">
      <c r="A2126" s="141" t="str">
        <f t="shared" si="699"/>
        <v xml:space="preserve">De-Registration; </v>
      </c>
      <c r="B2126" s="260" t="s">
        <v>474</v>
      </c>
      <c r="C2126" s="261" t="str">
        <f>VLOOKUP($B2126,MMnames,2,FALSE)</f>
        <v>Meter Point Status Request Rejection</v>
      </c>
      <c r="D2126" s="262"/>
      <c r="E2126" s="262"/>
      <c r="F2126" s="263"/>
      <c r="G2126" s="263"/>
      <c r="H2126" s="263"/>
      <c r="I2126" s="263"/>
      <c r="J2126" s="263"/>
      <c r="K2126" s="263"/>
      <c r="L2126" s="263"/>
      <c r="M2126" s="263"/>
    </row>
    <row r="2127" spans="1:13" outlineLevel="1" x14ac:dyDescent="0.25">
      <c r="A2127" s="141" t="str">
        <f t="shared" si="699"/>
        <v xml:space="preserve">De-Registration; </v>
      </c>
      <c r="B2127" s="256" t="s">
        <v>474</v>
      </c>
      <c r="C2127" s="141" t="s">
        <v>109</v>
      </c>
      <c r="E2127" s="227" t="s">
        <v>110</v>
      </c>
      <c r="F2127" s="227" t="s">
        <v>102</v>
      </c>
      <c r="G2127" s="227" t="str">
        <f>VLOOKUP(E2127,DI_schema,2,FALSE)</f>
        <v>string</v>
      </c>
      <c r="H2127" s="227">
        <f>VLOOKUP($E2127,DI_schema,3,FALSE)</f>
        <v>11</v>
      </c>
      <c r="I2127" s="227" t="str">
        <f>VLOOKUP($E2127,DI_schema,4,FALSE)</f>
        <v/>
      </c>
      <c r="J2127" s="227" t="str">
        <f>VLOOKUP($E2127,DI_schema,5,FALSE)</f>
        <v/>
      </c>
      <c r="K2127" s="227" t="str">
        <f>VLOOKUP($E2127,DI_schema,6,FALSE)</f>
        <v/>
      </c>
      <c r="L2127" s="227" t="str">
        <f>VLOOKUP($E2127,DI_schema,7,FALSE)</f>
        <v/>
      </c>
      <c r="M2127" s="227" t="str">
        <f>IF(LEN(VLOOKUP($E2127,DI_schema,8,FALSE))&gt;0,"Yes","")</f>
        <v/>
      </c>
    </row>
    <row r="2128" spans="1:13" x14ac:dyDescent="0.25">
      <c r="A2128" s="141" t="str">
        <f t="shared" si="699"/>
        <v xml:space="preserve">Fieldwork Responses; </v>
      </c>
      <c r="B2128" s="256" t="s">
        <v>474</v>
      </c>
      <c r="E2128" s="227" t="s">
        <v>111</v>
      </c>
      <c r="F2128" s="227" t="s">
        <v>102</v>
      </c>
      <c r="G2128" s="227" t="str">
        <f>VLOOKUP(E2128,DI_schema,2,FALSE)</f>
        <v>string</v>
      </c>
      <c r="H2128" s="227" t="str">
        <f>VLOOKUP($E2128,DI_schema,3,FALSE)</f>
        <v/>
      </c>
      <c r="I2128" s="227">
        <f>VLOOKUP($E2128,DI_schema,4,FALSE)</f>
        <v>35</v>
      </c>
      <c r="J2128" s="227" t="str">
        <f>VLOOKUP($E2128,DI_schema,5,FALSE)</f>
        <v/>
      </c>
      <c r="K2128" s="227" t="str">
        <f>VLOOKUP($E2128,DI_schema,6,FALSE)</f>
        <v/>
      </c>
      <c r="L2128" s="227" t="str">
        <f>VLOOKUP($E2128,DI_schema,7,FALSE)</f>
        <v/>
      </c>
      <c r="M2128" s="227" t="str">
        <f>IF(LEN(VLOOKUP($E2128,DI_schema,8,FALSE))&gt;0,"Yes","")</f>
        <v/>
      </c>
    </row>
    <row r="2129" spans="1:13" outlineLevel="1" x14ac:dyDescent="0.25">
      <c r="A2129" s="141" t="str">
        <f t="shared" si="699"/>
        <v xml:space="preserve">Fieldwork Responses; </v>
      </c>
      <c r="B2129" s="256" t="s">
        <v>474</v>
      </c>
      <c r="E2129" s="227" t="s">
        <v>197</v>
      </c>
      <c r="F2129" s="227" t="s">
        <v>102</v>
      </c>
      <c r="G2129" s="227" t="str">
        <f>VLOOKUP(E2129,DI_schema,2,FALSE)</f>
        <v>string</v>
      </c>
      <c r="H2129" s="227" t="str">
        <f>VLOOKUP($E2129,DI_schema,3,FALSE)</f>
        <v/>
      </c>
      <c r="I2129" s="227">
        <f>VLOOKUP($E2129,DI_schema,4,FALSE)</f>
        <v>3</v>
      </c>
      <c r="J2129" s="227" t="str">
        <f>VLOOKUP($E2129,DI_schema,5,FALSE)</f>
        <v/>
      </c>
      <c r="K2129" s="227" t="str">
        <f>VLOOKUP($E2129,DI_schema,6,FALSE)</f>
        <v/>
      </c>
      <c r="L2129" s="227" t="str">
        <f>VLOOKUP($E2129,DI_schema,7,FALSE)</f>
        <v/>
      </c>
      <c r="M2129" s="227" t="str">
        <f>IF(LEN(VLOOKUP($E2129,DI_schema,8,FALSE))&gt;0,"Yes","")</f>
        <v/>
      </c>
    </row>
    <row r="2130" spans="1:13" outlineLevel="1" x14ac:dyDescent="0.25">
      <c r="A2130" s="141"/>
      <c r="B2130" s="256" t="s">
        <v>474</v>
      </c>
      <c r="C2130" s="141" t="s">
        <v>444</v>
      </c>
      <c r="D2130" s="227" t="s">
        <v>183</v>
      </c>
      <c r="E2130" s="227" t="s">
        <v>445</v>
      </c>
      <c r="F2130" s="227" t="s">
        <v>102</v>
      </c>
      <c r="G2130" s="227" t="s">
        <v>135</v>
      </c>
      <c r="H2130" s="227" t="s">
        <v>250</v>
      </c>
      <c r="I2130" s="227">
        <v>3</v>
      </c>
      <c r="J2130" s="227">
        <v>2</v>
      </c>
      <c r="K2130" s="227" t="s">
        <v>250</v>
      </c>
      <c r="L2130" s="227" t="s">
        <v>250</v>
      </c>
      <c r="M2130" s="227" t="s">
        <v>250</v>
      </c>
    </row>
    <row r="2131" spans="1:13" outlineLevel="1" x14ac:dyDescent="0.25">
      <c r="A2131" s="141" t="str">
        <f t="shared" si="699"/>
        <v xml:space="preserve">Fieldwork Responses; </v>
      </c>
      <c r="B2131" s="260" t="s">
        <v>475</v>
      </c>
      <c r="C2131" s="261" t="str">
        <f>VLOOKUP($B2131,MMnames,2,FALSE)</f>
        <v>DeRegistration Rejection</v>
      </c>
      <c r="D2131" s="262"/>
      <c r="E2131" s="262"/>
      <c r="F2131" s="263"/>
      <c r="G2131" s="263"/>
      <c r="H2131" s="263"/>
      <c r="I2131" s="263"/>
      <c r="J2131" s="263"/>
      <c r="K2131" s="263"/>
      <c r="L2131" s="263"/>
      <c r="M2131" s="263"/>
    </row>
    <row r="2132" spans="1:13" outlineLevel="1" x14ac:dyDescent="0.25">
      <c r="A2132" s="141" t="str">
        <f t="shared" si="699"/>
        <v xml:space="preserve">Fieldwork Responses; </v>
      </c>
      <c r="B2132" s="256" t="s">
        <v>475</v>
      </c>
      <c r="C2132" s="141" t="s">
        <v>109</v>
      </c>
      <c r="E2132" s="227" t="s">
        <v>110</v>
      </c>
      <c r="F2132" s="227" t="s">
        <v>102</v>
      </c>
      <c r="G2132" s="227" t="str">
        <f>VLOOKUP(E2132,DI_schema,2,FALSE)</f>
        <v>string</v>
      </c>
      <c r="H2132" s="227">
        <f>VLOOKUP($E2132,DI_schema,3,FALSE)</f>
        <v>11</v>
      </c>
      <c r="I2132" s="227" t="str">
        <f>VLOOKUP($E2132,DI_schema,4,FALSE)</f>
        <v/>
      </c>
      <c r="J2132" s="227" t="str">
        <f>VLOOKUP($E2132,DI_schema,5,FALSE)</f>
        <v/>
      </c>
      <c r="K2132" s="227" t="str">
        <f>VLOOKUP($E2132,DI_schema,6,FALSE)</f>
        <v/>
      </c>
      <c r="L2132" s="227" t="str">
        <f>VLOOKUP($E2132,DI_schema,7,FALSE)</f>
        <v/>
      </c>
      <c r="M2132" s="227" t="str">
        <f>IF(LEN(VLOOKUP($E2132,DI_schema,8,FALSE))&gt;0,"Yes","")</f>
        <v/>
      </c>
    </row>
    <row r="2133" spans="1:13" x14ac:dyDescent="0.25">
      <c r="A2133" s="141" t="str">
        <f t="shared" si="699"/>
        <v xml:space="preserve">Fieldwork Responses; </v>
      </c>
      <c r="B2133" s="256" t="s">
        <v>475</v>
      </c>
      <c r="E2133" s="227" t="s">
        <v>111</v>
      </c>
      <c r="F2133" s="227" t="s">
        <v>102</v>
      </c>
      <c r="G2133" s="227" t="str">
        <f>VLOOKUP(E2133,DI_schema,2,FALSE)</f>
        <v>string</v>
      </c>
      <c r="H2133" s="227" t="str">
        <f>VLOOKUP($E2133,DI_schema,3,FALSE)</f>
        <v/>
      </c>
      <c r="I2133" s="227">
        <f>VLOOKUP($E2133,DI_schema,4,FALSE)</f>
        <v>35</v>
      </c>
      <c r="J2133" s="227" t="str">
        <f>VLOOKUP($E2133,DI_schema,5,FALSE)</f>
        <v/>
      </c>
      <c r="K2133" s="227" t="str">
        <f>VLOOKUP($E2133,DI_schema,6,FALSE)</f>
        <v/>
      </c>
      <c r="L2133" s="227" t="str">
        <f>VLOOKUP($E2133,DI_schema,7,FALSE)</f>
        <v/>
      </c>
      <c r="M2133" s="227" t="str">
        <f>IF(LEN(VLOOKUP($E2133,DI_schema,8,FALSE))&gt;0,"Yes","")</f>
        <v/>
      </c>
    </row>
    <row r="2134" spans="1:13" outlineLevel="1" x14ac:dyDescent="0.25">
      <c r="A2134" s="141" t="str">
        <f t="shared" si="699"/>
        <v xml:space="preserve">Fieldwork Responses; </v>
      </c>
      <c r="B2134" s="256" t="s">
        <v>475</v>
      </c>
      <c r="E2134" s="227" t="s">
        <v>229</v>
      </c>
      <c r="F2134" s="227" t="s">
        <v>102</v>
      </c>
      <c r="G2134" s="227" t="str">
        <f>VLOOKUP(E2134,DI_schema,2,FALSE)</f>
        <v>string</v>
      </c>
      <c r="H2134" s="227" t="str">
        <f>VLOOKUP($E2134,DI_schema,3,FALSE)</f>
        <v/>
      </c>
      <c r="I2134" s="227">
        <f>VLOOKUP($E2134,DI_schema,4,FALSE)</f>
        <v>3</v>
      </c>
      <c r="J2134" s="227" t="str">
        <f>VLOOKUP($E2134,DI_schema,5,FALSE)</f>
        <v/>
      </c>
      <c r="K2134" s="227" t="str">
        <f>VLOOKUP($E2134,DI_schema,6,FALSE)</f>
        <v/>
      </c>
      <c r="L2134" s="227" t="str">
        <f>VLOOKUP($E2134,DI_schema,7,FALSE)</f>
        <v/>
      </c>
      <c r="M2134" s="227" t="str">
        <f>IF(LEN(VLOOKUP($E2134,DI_schema,8,FALSE))&gt;0,"Yes","")</f>
        <v/>
      </c>
    </row>
    <row r="2135" spans="1:13" outlineLevel="1" x14ac:dyDescent="0.25">
      <c r="A2135" s="141" t="str">
        <f t="shared" si="699"/>
        <v xml:space="preserve">Fieldwork Responses; </v>
      </c>
      <c r="B2135" s="256" t="s">
        <v>475</v>
      </c>
      <c r="C2135" s="141" t="s">
        <v>444</v>
      </c>
      <c r="D2135" s="227" t="s">
        <v>183</v>
      </c>
      <c r="E2135" s="227" t="s">
        <v>445</v>
      </c>
      <c r="F2135" s="227" t="s">
        <v>102</v>
      </c>
      <c r="G2135" s="227" t="str">
        <f>VLOOKUP(E2135,DI_schema,2,FALSE)</f>
        <v>string</v>
      </c>
      <c r="H2135" s="227" t="str">
        <f>VLOOKUP($E2135,DI_schema,3,FALSE)</f>
        <v/>
      </c>
      <c r="I2135" s="227">
        <f>VLOOKUP($E2135,DI_schema,4,FALSE)</f>
        <v>3</v>
      </c>
      <c r="J2135" s="227">
        <f>VLOOKUP($E2135,DI_schema,5,FALSE)</f>
        <v>2</v>
      </c>
      <c r="K2135" s="227" t="str">
        <f>VLOOKUP($E2135,DI_schema,6,FALSE)</f>
        <v/>
      </c>
      <c r="L2135" s="227" t="str">
        <f>VLOOKUP($E2135,DI_schema,7,FALSE)</f>
        <v/>
      </c>
      <c r="M2135" s="227" t="str">
        <f>IF(LEN(VLOOKUP($E2135,DI_schema,8,FALSE))&gt;0,"Yes","")</f>
        <v/>
      </c>
    </row>
    <row r="2136" spans="1:13" outlineLevel="1" x14ac:dyDescent="0.25">
      <c r="A2136" s="141" t="str">
        <f t="shared" si="699"/>
        <v xml:space="preserve">Fieldwork Responses; </v>
      </c>
      <c r="B2136" s="260" t="s">
        <v>476</v>
      </c>
      <c r="C2136" s="261" t="str">
        <f>VLOOKUP($B2136,MMnames,2,FALSE)</f>
        <v>MeterWorks Request Delayed</v>
      </c>
      <c r="D2136" s="262"/>
      <c r="E2136" s="262"/>
      <c r="F2136" s="263"/>
      <c r="G2136" s="263"/>
      <c r="H2136" s="263"/>
      <c r="I2136" s="263"/>
      <c r="J2136" s="263"/>
      <c r="K2136" s="263"/>
      <c r="L2136" s="263"/>
      <c r="M2136" s="263"/>
    </row>
    <row r="2137" spans="1:13" outlineLevel="1" x14ac:dyDescent="0.25">
      <c r="A2137" s="141" t="str">
        <f t="shared" si="699"/>
        <v xml:space="preserve">Fieldwork Responses; </v>
      </c>
      <c r="B2137" s="256" t="s">
        <v>476</v>
      </c>
      <c r="C2137" s="141" t="s">
        <v>109</v>
      </c>
      <c r="E2137" s="227" t="s">
        <v>110</v>
      </c>
      <c r="F2137" s="227" t="s">
        <v>102</v>
      </c>
      <c r="G2137" s="227" t="str">
        <f>VLOOKUP(E2137,DI_schema,2,FALSE)</f>
        <v>string</v>
      </c>
      <c r="H2137" s="227">
        <f>VLOOKUP($E2137,DI_schema,3,FALSE)</f>
        <v>11</v>
      </c>
      <c r="I2137" s="227" t="str">
        <f>VLOOKUP($E2137,DI_schema,4,FALSE)</f>
        <v/>
      </c>
      <c r="J2137" s="227" t="str">
        <f>VLOOKUP($E2137,DI_schema,5,FALSE)</f>
        <v/>
      </c>
      <c r="K2137" s="227" t="str">
        <f>VLOOKUP($E2137,DI_schema,6,FALSE)</f>
        <v/>
      </c>
      <c r="L2137" s="227" t="str">
        <f>VLOOKUP($E2137,DI_schema,7,FALSE)</f>
        <v/>
      </c>
      <c r="M2137" s="227" t="str">
        <f>IF(LEN(VLOOKUP($E2137,DI_schema,8,FALSE))&gt;0,"Yes","")</f>
        <v/>
      </c>
    </row>
    <row r="2138" spans="1:13" x14ac:dyDescent="0.25">
      <c r="A2138" s="141" t="str">
        <f t="shared" si="699"/>
        <v xml:space="preserve">Fieldwork Responses; </v>
      </c>
      <c r="B2138" s="256" t="s">
        <v>476</v>
      </c>
      <c r="E2138" s="227" t="s">
        <v>111</v>
      </c>
      <c r="F2138" s="227" t="s">
        <v>102</v>
      </c>
      <c r="G2138" s="227" t="str">
        <f>VLOOKUP(E2138,DI_schema,2,FALSE)</f>
        <v>string</v>
      </c>
      <c r="H2138" s="227" t="str">
        <f>VLOOKUP($E2138,DI_schema,3,FALSE)</f>
        <v/>
      </c>
      <c r="I2138" s="227">
        <f>VLOOKUP($E2138,DI_schema,4,FALSE)</f>
        <v>35</v>
      </c>
      <c r="J2138" s="227" t="str">
        <f>VLOOKUP($E2138,DI_schema,5,FALSE)</f>
        <v/>
      </c>
      <c r="K2138" s="227" t="str">
        <f>VLOOKUP($E2138,DI_schema,6,FALSE)</f>
        <v/>
      </c>
      <c r="L2138" s="227" t="str">
        <f>VLOOKUP($E2138,DI_schema,7,FALSE)</f>
        <v/>
      </c>
      <c r="M2138" s="227" t="str">
        <f>IF(LEN(VLOOKUP($E2138,DI_schema,8,FALSE))&gt;0,"Yes","")</f>
        <v/>
      </c>
    </row>
    <row r="2139" spans="1:13" outlineLevel="1" x14ac:dyDescent="0.25">
      <c r="A2139" s="141" t="str">
        <f t="shared" si="699"/>
        <v xml:space="preserve">Fieldwork Responses; </v>
      </c>
      <c r="B2139" s="256" t="s">
        <v>476</v>
      </c>
      <c r="E2139" s="227" t="s">
        <v>197</v>
      </c>
      <c r="F2139" s="227" t="s">
        <v>102</v>
      </c>
      <c r="G2139" s="227" t="str">
        <f>VLOOKUP(E2139,DI_schema,2,FALSE)</f>
        <v>string</v>
      </c>
      <c r="H2139" s="227" t="str">
        <f>VLOOKUP($E2139,DI_schema,3,FALSE)</f>
        <v/>
      </c>
      <c r="I2139" s="227">
        <f>VLOOKUP($E2139,DI_schema,4,FALSE)</f>
        <v>3</v>
      </c>
      <c r="J2139" s="227" t="str">
        <f>VLOOKUP($E2139,DI_schema,5,FALSE)</f>
        <v/>
      </c>
      <c r="K2139" s="227" t="str">
        <f>VLOOKUP($E2139,DI_schema,6,FALSE)</f>
        <v/>
      </c>
      <c r="L2139" s="227" t="str">
        <f>VLOOKUP($E2139,DI_schema,7,FALSE)</f>
        <v/>
      </c>
      <c r="M2139" s="227" t="str">
        <f>IF(LEN(VLOOKUP($E2139,DI_schema,8,FALSE))&gt;0,"Yes","")</f>
        <v/>
      </c>
    </row>
    <row r="2140" spans="1:13" outlineLevel="1" x14ac:dyDescent="0.25">
      <c r="A2140" s="141" t="str">
        <f t="shared" si="699"/>
        <v xml:space="preserve">Fieldwork Responses; </v>
      </c>
      <c r="B2140" s="256" t="s">
        <v>476</v>
      </c>
      <c r="C2140" s="141" t="s">
        <v>472</v>
      </c>
      <c r="D2140" s="227" t="s">
        <v>183</v>
      </c>
      <c r="E2140" s="227" t="s">
        <v>473</v>
      </c>
      <c r="F2140" s="227" t="s">
        <v>102</v>
      </c>
      <c r="G2140" s="227" t="str">
        <f>VLOOKUP(E2140,DI_schema,2,FALSE)</f>
        <v>string</v>
      </c>
      <c r="H2140" s="227" t="str">
        <f>VLOOKUP($E2140,DI_schema,3,FALSE)</f>
        <v/>
      </c>
      <c r="I2140" s="227">
        <f>VLOOKUP($E2140,DI_schema,4,FALSE)</f>
        <v>4</v>
      </c>
      <c r="J2140" s="227" t="str">
        <f>VLOOKUP($E2140,DI_schema,5,FALSE)</f>
        <v/>
      </c>
      <c r="K2140" s="227" t="str">
        <f>VLOOKUP($E2140,DI_schema,6,FALSE)</f>
        <v/>
      </c>
      <c r="L2140" s="227" t="str">
        <f>VLOOKUP($E2140,DI_schema,7,FALSE)</f>
        <v/>
      </c>
      <c r="M2140" s="227" t="str">
        <f>IF(LEN(VLOOKUP($E2140,DI_schema,8,FALSE))&gt;0,"Yes","")</f>
        <v/>
      </c>
    </row>
    <row r="2141" spans="1:13" outlineLevel="1" x14ac:dyDescent="0.25">
      <c r="A2141" s="141" t="str">
        <f t="shared" si="699"/>
        <v xml:space="preserve">Fieldwork Responses; </v>
      </c>
      <c r="B2141" s="260" t="s">
        <v>477</v>
      </c>
      <c r="C2141" s="261" t="str">
        <f>VLOOKUP($B2141,MMnames,2,FALSE)</f>
        <v>MeterWorks Request Rejection</v>
      </c>
      <c r="D2141" s="262"/>
      <c r="E2141" s="262"/>
      <c r="F2141" s="263"/>
      <c r="G2141" s="263"/>
      <c r="H2141" s="263"/>
      <c r="I2141" s="263"/>
      <c r="J2141" s="263"/>
      <c r="K2141" s="263"/>
      <c r="L2141" s="263"/>
      <c r="M2141" s="263"/>
    </row>
    <row r="2142" spans="1:13" outlineLevel="1" x14ac:dyDescent="0.25">
      <c r="A2142" s="141" t="str">
        <f t="shared" si="699"/>
        <v xml:space="preserve">Fieldwork Responses; </v>
      </c>
      <c r="B2142" s="256" t="s">
        <v>477</v>
      </c>
      <c r="C2142" s="141" t="s">
        <v>109</v>
      </c>
      <c r="E2142" s="227" t="s">
        <v>110</v>
      </c>
      <c r="F2142" s="227" t="s">
        <v>102</v>
      </c>
      <c r="G2142" s="227" t="str">
        <f>VLOOKUP(E2142,DI_schema,2,FALSE)</f>
        <v>string</v>
      </c>
      <c r="H2142" s="227">
        <f>VLOOKUP($E2142,DI_schema,3,FALSE)</f>
        <v>11</v>
      </c>
      <c r="I2142" s="227" t="str">
        <f>VLOOKUP($E2142,DI_schema,4,FALSE)</f>
        <v/>
      </c>
      <c r="J2142" s="227" t="str">
        <f>VLOOKUP($E2142,DI_schema,5,FALSE)</f>
        <v/>
      </c>
      <c r="K2142" s="227" t="str">
        <f>VLOOKUP($E2142,DI_schema,6,FALSE)</f>
        <v/>
      </c>
      <c r="L2142" s="227" t="str">
        <f>VLOOKUP($E2142,DI_schema,7,FALSE)</f>
        <v/>
      </c>
      <c r="M2142" s="227" t="str">
        <f>IF(LEN(VLOOKUP($E2142,DI_schema,8,FALSE))&gt;0,"Yes","")</f>
        <v/>
      </c>
    </row>
    <row r="2143" spans="1:13" outlineLevel="1" x14ac:dyDescent="0.25">
      <c r="A2143" s="141" t="str">
        <f t="shared" si="699"/>
        <v xml:space="preserve">Fieldwork Responses; </v>
      </c>
      <c r="B2143" s="256" t="s">
        <v>477</v>
      </c>
      <c r="E2143" s="227" t="s">
        <v>111</v>
      </c>
      <c r="F2143" s="227" t="s">
        <v>102</v>
      </c>
      <c r="G2143" s="227" t="str">
        <f>VLOOKUP(E2143,DI_schema,2,FALSE)</f>
        <v>string</v>
      </c>
      <c r="H2143" s="227" t="str">
        <f>VLOOKUP($E2143,DI_schema,3,FALSE)</f>
        <v/>
      </c>
      <c r="I2143" s="227">
        <f>VLOOKUP($E2143,DI_schema,4,FALSE)</f>
        <v>35</v>
      </c>
      <c r="J2143" s="227" t="str">
        <f>VLOOKUP($E2143,DI_schema,5,FALSE)</f>
        <v/>
      </c>
      <c r="K2143" s="227" t="str">
        <f>VLOOKUP($E2143,DI_schema,6,FALSE)</f>
        <v/>
      </c>
      <c r="L2143" s="227" t="str">
        <f>VLOOKUP($E2143,DI_schema,7,FALSE)</f>
        <v/>
      </c>
      <c r="M2143" s="227" t="str">
        <f>IF(LEN(VLOOKUP($E2143,DI_schema,8,FALSE))&gt;0,"Yes","")</f>
        <v/>
      </c>
    </row>
    <row r="2144" spans="1:13" outlineLevel="1" x14ac:dyDescent="0.25">
      <c r="A2144" s="141" t="str">
        <f t="shared" si="699"/>
        <v xml:space="preserve">Fieldwork Responses; </v>
      </c>
      <c r="B2144" s="256" t="s">
        <v>477</v>
      </c>
      <c r="E2144" s="227" t="s">
        <v>197</v>
      </c>
      <c r="F2144" s="227" t="s">
        <v>102</v>
      </c>
      <c r="G2144" s="227" t="str">
        <f>VLOOKUP(E2144,DI_schema,2,FALSE)</f>
        <v>string</v>
      </c>
      <c r="H2144" s="227" t="str">
        <f>VLOOKUP($E2144,DI_schema,3,FALSE)</f>
        <v/>
      </c>
      <c r="I2144" s="227">
        <f>VLOOKUP($E2144,DI_schema,4,FALSE)</f>
        <v>3</v>
      </c>
      <c r="J2144" s="227" t="str">
        <f>VLOOKUP($E2144,DI_schema,5,FALSE)</f>
        <v/>
      </c>
      <c r="K2144" s="227" t="str">
        <f>VLOOKUP($E2144,DI_schema,6,FALSE)</f>
        <v/>
      </c>
      <c r="L2144" s="227" t="str">
        <f>VLOOKUP($E2144,DI_schema,7,FALSE)</f>
        <v/>
      </c>
      <c r="M2144" s="227" t="str">
        <f>IF(LEN(VLOOKUP($E2144,DI_schema,8,FALSE))&gt;0,"Yes","")</f>
        <v/>
      </c>
    </row>
    <row r="2145" spans="1:13" x14ac:dyDescent="0.25">
      <c r="A2145" s="141" t="str">
        <f t="shared" si="699"/>
        <v xml:space="preserve">Meter Reading Related; </v>
      </c>
      <c r="B2145" s="256" t="s">
        <v>477</v>
      </c>
      <c r="C2145" s="141" t="s">
        <v>444</v>
      </c>
      <c r="D2145" s="227" t="s">
        <v>183</v>
      </c>
      <c r="E2145" s="227" t="s">
        <v>445</v>
      </c>
      <c r="F2145" s="227" t="s">
        <v>102</v>
      </c>
      <c r="G2145" s="227" t="str">
        <f>VLOOKUP(E2145,DI_schema,2,FALSE)</f>
        <v>string</v>
      </c>
      <c r="H2145" s="227" t="str">
        <f>VLOOKUP($E2145,DI_schema,3,FALSE)</f>
        <v/>
      </c>
      <c r="I2145" s="227">
        <f>VLOOKUP($E2145,DI_schema,4,FALSE)</f>
        <v>3</v>
      </c>
      <c r="J2145" s="227">
        <f>VLOOKUP($E2145,DI_schema,5,FALSE)</f>
        <v>2</v>
      </c>
      <c r="K2145" s="227" t="str">
        <f>VLOOKUP($E2145,DI_schema,6,FALSE)</f>
        <v/>
      </c>
      <c r="L2145" s="227" t="str">
        <f>VLOOKUP($E2145,DI_schema,7,FALSE)</f>
        <v/>
      </c>
      <c r="M2145" s="227" t="str">
        <f>IF(LEN(VLOOKUP($E2145,DI_schema,8,FALSE))&gt;0,"Yes","")</f>
        <v/>
      </c>
    </row>
    <row r="2146" spans="1:13" outlineLevel="1" x14ac:dyDescent="0.25">
      <c r="A2146" s="141" t="str">
        <f t="shared" si="699"/>
        <v xml:space="preserve">Meter Reading Related; </v>
      </c>
      <c r="B2146" s="260" t="s">
        <v>478</v>
      </c>
      <c r="C2146" s="261" t="str">
        <f>VLOOKUP($B2146,MMnames,2,FALSE)</f>
        <v>Rejection Of Appointment</v>
      </c>
      <c r="D2146" s="262"/>
      <c r="E2146" s="262"/>
      <c r="F2146" s="263"/>
      <c r="G2146" s="263"/>
      <c r="H2146" s="263"/>
      <c r="I2146" s="263"/>
      <c r="J2146" s="263"/>
      <c r="K2146" s="263"/>
      <c r="L2146" s="263"/>
      <c r="M2146" s="263"/>
    </row>
    <row r="2147" spans="1:13" outlineLevel="1" x14ac:dyDescent="0.25">
      <c r="A2147" s="141" t="str">
        <f t="shared" si="699"/>
        <v xml:space="preserve">Meter Reading Related; </v>
      </c>
      <c r="B2147" s="256" t="s">
        <v>478</v>
      </c>
      <c r="C2147" s="141" t="s">
        <v>109</v>
      </c>
      <c r="E2147" s="227" t="s">
        <v>110</v>
      </c>
      <c r="F2147" s="227" t="s">
        <v>102</v>
      </c>
      <c r="G2147" s="227" t="str">
        <f t="shared" ref="G2147:G2152" si="700">VLOOKUP(E2147,DI_schema,2,FALSE)</f>
        <v>string</v>
      </c>
      <c r="H2147" s="227">
        <f t="shared" ref="H2147:H2152" si="701">VLOOKUP($E2147,DI_schema,3,FALSE)</f>
        <v>11</v>
      </c>
      <c r="I2147" s="227" t="str">
        <f t="shared" ref="I2147:I2152" si="702">VLOOKUP($E2147,DI_schema,4,FALSE)</f>
        <v/>
      </c>
      <c r="J2147" s="227" t="str">
        <f t="shared" ref="J2147:J2152" si="703">VLOOKUP($E2147,DI_schema,5,FALSE)</f>
        <v/>
      </c>
      <c r="K2147" s="227" t="str">
        <f t="shared" ref="K2147:K2152" si="704">VLOOKUP($E2147,DI_schema,6,FALSE)</f>
        <v/>
      </c>
      <c r="L2147" s="227" t="str">
        <f t="shared" ref="L2147:L2152" si="705">VLOOKUP($E2147,DI_schema,7,FALSE)</f>
        <v/>
      </c>
      <c r="M2147" s="227" t="str">
        <f t="shared" ref="M2147:M2152" si="706">IF(LEN(VLOOKUP($E2147,DI_schema,8,FALSE))&gt;0,"Yes","")</f>
        <v/>
      </c>
    </row>
    <row r="2148" spans="1:13" outlineLevel="1" x14ac:dyDescent="0.25">
      <c r="A2148" s="141" t="str">
        <f t="shared" si="699"/>
        <v xml:space="preserve">Meter Reading Related; </v>
      </c>
      <c r="B2148" s="256" t="s">
        <v>478</v>
      </c>
      <c r="E2148" s="227" t="s">
        <v>111</v>
      </c>
      <c r="F2148" s="227" t="s">
        <v>118</v>
      </c>
      <c r="G2148" s="227" t="str">
        <f t="shared" si="700"/>
        <v>string</v>
      </c>
      <c r="H2148" s="227" t="str">
        <f t="shared" si="701"/>
        <v/>
      </c>
      <c r="I2148" s="227">
        <f t="shared" si="702"/>
        <v>35</v>
      </c>
      <c r="J2148" s="227" t="str">
        <f t="shared" si="703"/>
        <v/>
      </c>
      <c r="K2148" s="227" t="str">
        <f t="shared" si="704"/>
        <v/>
      </c>
      <c r="L2148" s="227" t="str">
        <f t="shared" si="705"/>
        <v/>
      </c>
      <c r="M2148" s="227" t="str">
        <f t="shared" si="706"/>
        <v/>
      </c>
    </row>
    <row r="2149" spans="1:13" outlineLevel="1" x14ac:dyDescent="0.25">
      <c r="A2149" s="141" t="str">
        <f t="shared" si="699"/>
        <v xml:space="preserve">Meter Reading Related; </v>
      </c>
      <c r="B2149" s="256" t="s">
        <v>478</v>
      </c>
      <c r="E2149" s="227" t="s">
        <v>225</v>
      </c>
      <c r="F2149" s="227" t="s">
        <v>118</v>
      </c>
      <c r="G2149" s="227" t="str">
        <f t="shared" si="700"/>
        <v>date</v>
      </c>
      <c r="H2149" s="227" t="str">
        <f t="shared" si="701"/>
        <v/>
      </c>
      <c r="I2149" s="227" t="str">
        <f t="shared" si="702"/>
        <v/>
      </c>
      <c r="J2149" s="227" t="str">
        <f t="shared" si="703"/>
        <v/>
      </c>
      <c r="K2149" s="227" t="str">
        <f t="shared" si="704"/>
        <v/>
      </c>
      <c r="L2149" s="227" t="str">
        <f t="shared" si="705"/>
        <v/>
      </c>
      <c r="M2149" s="227" t="str">
        <f t="shared" si="706"/>
        <v/>
      </c>
    </row>
    <row r="2150" spans="1:13" outlineLevel="1" x14ac:dyDescent="0.25">
      <c r="A2150" s="141" t="str">
        <f t="shared" si="699"/>
        <v xml:space="preserve">Meter Reading Related; </v>
      </c>
      <c r="B2150" s="256" t="s">
        <v>478</v>
      </c>
      <c r="E2150" s="227" t="s">
        <v>226</v>
      </c>
      <c r="F2150" s="227" t="s">
        <v>118</v>
      </c>
      <c r="G2150" s="227" t="str">
        <f t="shared" si="700"/>
        <v>string</v>
      </c>
      <c r="H2150" s="227">
        <f t="shared" si="701"/>
        <v>3</v>
      </c>
      <c r="I2150" s="227" t="str">
        <f t="shared" si="702"/>
        <v/>
      </c>
      <c r="J2150" s="227" t="str">
        <f t="shared" si="703"/>
        <v/>
      </c>
      <c r="K2150" s="227" t="str">
        <f t="shared" si="704"/>
        <v/>
      </c>
      <c r="L2150" s="227" t="str">
        <f t="shared" si="705"/>
        <v/>
      </c>
      <c r="M2150" s="227" t="str">
        <f t="shared" si="706"/>
        <v/>
      </c>
    </row>
    <row r="2151" spans="1:13" outlineLevel="1" x14ac:dyDescent="0.25">
      <c r="A2151" s="141" t="str">
        <f t="shared" si="699"/>
        <v xml:space="preserve">Meter Reading Related; </v>
      </c>
      <c r="B2151" s="256" t="s">
        <v>478</v>
      </c>
      <c r="E2151" s="227" t="s">
        <v>479</v>
      </c>
      <c r="F2151" s="227" t="s">
        <v>102</v>
      </c>
      <c r="G2151" s="227" t="str">
        <f t="shared" si="700"/>
        <v>string</v>
      </c>
      <c r="H2151" s="227">
        <f t="shared" si="701"/>
        <v>4</v>
      </c>
      <c r="I2151" s="227" t="str">
        <f t="shared" si="702"/>
        <v/>
      </c>
      <c r="J2151" s="227" t="str">
        <f t="shared" si="703"/>
        <v/>
      </c>
      <c r="K2151" s="227" t="str">
        <f t="shared" si="704"/>
        <v/>
      </c>
      <c r="L2151" s="227" t="str">
        <f t="shared" si="705"/>
        <v/>
      </c>
      <c r="M2151" s="227" t="str">
        <f t="shared" si="706"/>
        <v/>
      </c>
    </row>
    <row r="2152" spans="1:13" outlineLevel="1" x14ac:dyDescent="0.25">
      <c r="A2152" s="141" t="str">
        <f t="shared" si="699"/>
        <v xml:space="preserve">Meter Reading Related; </v>
      </c>
      <c r="B2152" s="256" t="s">
        <v>478</v>
      </c>
      <c r="E2152" s="227" t="s">
        <v>130</v>
      </c>
      <c r="F2152" s="227" t="s">
        <v>118</v>
      </c>
      <c r="G2152" s="227" t="str">
        <f t="shared" si="700"/>
        <v>string</v>
      </c>
      <c r="H2152" s="227">
        <f t="shared" si="701"/>
        <v>10</v>
      </c>
      <c r="I2152" s="227" t="str">
        <f t="shared" si="702"/>
        <v/>
      </c>
      <c r="J2152" s="227" t="str">
        <f t="shared" si="703"/>
        <v/>
      </c>
      <c r="K2152" s="227" t="str">
        <f t="shared" si="704"/>
        <v/>
      </c>
      <c r="L2152" s="227" t="str">
        <f t="shared" si="705"/>
        <v/>
      </c>
      <c r="M2152" s="227" t="str">
        <f t="shared" si="706"/>
        <v>Yes</v>
      </c>
    </row>
    <row r="2153" spans="1:13" outlineLevel="1" x14ac:dyDescent="0.25">
      <c r="A2153" s="141" t="str">
        <f t="shared" si="699"/>
        <v xml:space="preserve">Meter Reading Related; </v>
      </c>
      <c r="B2153" s="260" t="s">
        <v>480</v>
      </c>
      <c r="C2153" s="261" t="str">
        <f>VLOOKUP($B2153,MMnames,2,FALSE)</f>
        <v>Validated Non Interval Readings Special</v>
      </c>
      <c r="D2153" s="262"/>
      <c r="E2153" s="262"/>
      <c r="F2153" s="263"/>
      <c r="G2153" s="263"/>
      <c r="H2153" s="263"/>
      <c r="I2153" s="263"/>
      <c r="J2153" s="263"/>
      <c r="K2153" s="263"/>
      <c r="L2153" s="263"/>
      <c r="M2153" s="263"/>
    </row>
    <row r="2154" spans="1:13" outlineLevel="1" collapsed="1" x14ac:dyDescent="0.25">
      <c r="A2154" s="141" t="str">
        <f t="shared" ref="A2154:A2183" si="707">IF(B2162="","",VLOOKUP(B2162,mapping_result,2,FALSE))</f>
        <v xml:space="preserve">Meter Reading Related; </v>
      </c>
      <c r="B2154" s="256" t="s">
        <v>480</v>
      </c>
      <c r="C2154" s="141" t="s">
        <v>109</v>
      </c>
      <c r="E2154" s="227" t="s">
        <v>110</v>
      </c>
      <c r="F2154" s="227" t="s">
        <v>102</v>
      </c>
      <c r="G2154" s="227" t="str">
        <f t="shared" ref="G2154:G2177" si="708">VLOOKUP(E2154,DI_schema,2,FALSE)</f>
        <v>string</v>
      </c>
      <c r="H2154" s="227">
        <f t="shared" ref="H2154:H2177" si="709">VLOOKUP($E2154,DI_schema,3,FALSE)</f>
        <v>11</v>
      </c>
      <c r="I2154" s="227" t="str">
        <f t="shared" ref="I2154:I2177" si="710">VLOOKUP($E2154,DI_schema,4,FALSE)</f>
        <v/>
      </c>
      <c r="J2154" s="227" t="str">
        <f t="shared" ref="J2154:J2177" si="711">VLOOKUP($E2154,DI_schema,5,FALSE)</f>
        <v/>
      </c>
      <c r="K2154" s="227" t="str">
        <f t="shared" ref="K2154:K2177" si="712">VLOOKUP($E2154,DI_schema,6,FALSE)</f>
        <v/>
      </c>
      <c r="L2154" s="227" t="str">
        <f t="shared" ref="L2154:L2177" si="713">VLOOKUP($E2154,DI_schema,7,FALSE)</f>
        <v/>
      </c>
      <c r="M2154" s="227" t="str">
        <f t="shared" ref="M2154:M2177" si="714">IF(LEN(VLOOKUP($E2154,DI_schema,8,FALSE))&gt;0,"Yes","")</f>
        <v/>
      </c>
    </row>
    <row r="2155" spans="1:13" outlineLevel="1" x14ac:dyDescent="0.25">
      <c r="A2155" s="141" t="str">
        <f t="shared" si="707"/>
        <v xml:space="preserve">Meter Reading Related; </v>
      </c>
      <c r="B2155" s="256" t="s">
        <v>480</v>
      </c>
      <c r="E2155" s="227" t="s">
        <v>111</v>
      </c>
      <c r="F2155" s="227" t="s">
        <v>118</v>
      </c>
      <c r="G2155" s="227" t="str">
        <f t="shared" si="708"/>
        <v>string</v>
      </c>
      <c r="H2155" s="227" t="str">
        <f t="shared" si="709"/>
        <v/>
      </c>
      <c r="I2155" s="227">
        <f t="shared" si="710"/>
        <v>35</v>
      </c>
      <c r="J2155" s="227" t="str">
        <f t="shared" si="711"/>
        <v/>
      </c>
      <c r="K2155" s="227" t="str">
        <f t="shared" si="712"/>
        <v/>
      </c>
      <c r="L2155" s="227" t="str">
        <f t="shared" si="713"/>
        <v/>
      </c>
      <c r="M2155" s="227" t="str">
        <f t="shared" si="714"/>
        <v/>
      </c>
    </row>
    <row r="2156" spans="1:13" outlineLevel="1" x14ac:dyDescent="0.25">
      <c r="A2156" s="141" t="str">
        <f t="shared" si="707"/>
        <v xml:space="preserve">Meter Reading Related; </v>
      </c>
      <c r="B2156" s="256" t="s">
        <v>480</v>
      </c>
      <c r="E2156" s="227" t="s">
        <v>304</v>
      </c>
      <c r="F2156" s="227" t="s">
        <v>102</v>
      </c>
      <c r="G2156" s="227" t="str">
        <f t="shared" si="708"/>
        <v>string</v>
      </c>
      <c r="H2156" s="227" t="str">
        <f t="shared" si="709"/>
        <v/>
      </c>
      <c r="I2156" s="227">
        <f t="shared" si="710"/>
        <v>35</v>
      </c>
      <c r="J2156" s="227" t="str">
        <f t="shared" si="711"/>
        <v/>
      </c>
      <c r="K2156" s="227" t="str">
        <f t="shared" si="712"/>
        <v/>
      </c>
      <c r="L2156" s="227" t="str">
        <f t="shared" si="713"/>
        <v/>
      </c>
      <c r="M2156" s="227" t="str">
        <f t="shared" si="714"/>
        <v/>
      </c>
    </row>
    <row r="2157" spans="1:13" outlineLevel="1" x14ac:dyDescent="0.25">
      <c r="A2157" s="141" t="str">
        <f t="shared" si="707"/>
        <v xml:space="preserve">Meter Reading Related; </v>
      </c>
      <c r="B2157" s="256" t="s">
        <v>480</v>
      </c>
      <c r="E2157" s="227" t="s">
        <v>242</v>
      </c>
      <c r="F2157" s="227" t="s">
        <v>102</v>
      </c>
      <c r="G2157" s="227" t="str">
        <f t="shared" si="708"/>
        <v>string</v>
      </c>
      <c r="H2157" s="227" t="str">
        <f t="shared" si="709"/>
        <v/>
      </c>
      <c r="I2157" s="227">
        <f t="shared" si="710"/>
        <v>3</v>
      </c>
      <c r="J2157" s="227" t="str">
        <f t="shared" si="711"/>
        <v/>
      </c>
      <c r="K2157" s="227" t="str">
        <f t="shared" si="712"/>
        <v/>
      </c>
      <c r="L2157" s="227" t="str">
        <f t="shared" si="713"/>
        <v/>
      </c>
      <c r="M2157" s="227" t="str">
        <f t="shared" si="714"/>
        <v/>
      </c>
    </row>
    <row r="2158" spans="1:13" outlineLevel="1" x14ac:dyDescent="0.25">
      <c r="A2158" s="141" t="str">
        <f t="shared" si="707"/>
        <v xml:space="preserve">Meter Reading Related; </v>
      </c>
      <c r="B2158" s="256" t="s">
        <v>480</v>
      </c>
      <c r="E2158" s="227" t="s">
        <v>235</v>
      </c>
      <c r="F2158" s="227" t="s">
        <v>102</v>
      </c>
      <c r="G2158" s="227" t="str">
        <f t="shared" si="708"/>
        <v>string</v>
      </c>
      <c r="H2158" s="227" t="str">
        <f t="shared" si="709"/>
        <v/>
      </c>
      <c r="I2158" s="227">
        <f t="shared" si="710"/>
        <v>4</v>
      </c>
      <c r="J2158" s="227" t="str">
        <f t="shared" si="711"/>
        <v/>
      </c>
      <c r="K2158" s="227" t="str">
        <f t="shared" si="712"/>
        <v/>
      </c>
      <c r="L2158" s="227" t="str">
        <f t="shared" si="713"/>
        <v/>
      </c>
      <c r="M2158" s="227" t="str">
        <f t="shared" si="714"/>
        <v/>
      </c>
    </row>
    <row r="2159" spans="1:13" outlineLevel="1" x14ac:dyDescent="0.25">
      <c r="A2159" s="141" t="str">
        <f t="shared" si="707"/>
        <v xml:space="preserve">Meter Reading Related; </v>
      </c>
      <c r="B2159" s="256" t="s">
        <v>480</v>
      </c>
      <c r="E2159" s="227" t="s">
        <v>223</v>
      </c>
      <c r="F2159" s="227" t="s">
        <v>102</v>
      </c>
      <c r="G2159" s="227" t="str">
        <f t="shared" si="708"/>
        <v>string</v>
      </c>
      <c r="H2159" s="227" t="str">
        <f t="shared" si="709"/>
        <v/>
      </c>
      <c r="I2159" s="227">
        <f t="shared" si="710"/>
        <v>2</v>
      </c>
      <c r="J2159" s="227" t="str">
        <f t="shared" si="711"/>
        <v/>
      </c>
      <c r="K2159" s="227" t="str">
        <f t="shared" si="712"/>
        <v/>
      </c>
      <c r="L2159" s="227" t="str">
        <f t="shared" si="713"/>
        <v/>
      </c>
      <c r="M2159" s="227" t="str">
        <f t="shared" si="714"/>
        <v/>
      </c>
    </row>
    <row r="2160" spans="1:13" outlineLevel="1" collapsed="1" x14ac:dyDescent="0.25">
      <c r="A2160" s="141" t="str">
        <f t="shared" si="707"/>
        <v xml:space="preserve">Meter Reading Related; </v>
      </c>
      <c r="B2160" s="256" t="s">
        <v>480</v>
      </c>
      <c r="E2160" s="227" t="s">
        <v>294</v>
      </c>
      <c r="F2160" s="227" t="s">
        <v>102</v>
      </c>
      <c r="G2160" s="227" t="str">
        <f t="shared" si="708"/>
        <v>date</v>
      </c>
      <c r="H2160" s="227" t="str">
        <f t="shared" si="709"/>
        <v/>
      </c>
      <c r="I2160" s="227" t="str">
        <f t="shared" si="710"/>
        <v/>
      </c>
      <c r="J2160" s="227" t="str">
        <f t="shared" si="711"/>
        <v/>
      </c>
      <c r="K2160" s="227" t="str">
        <f t="shared" si="712"/>
        <v/>
      </c>
      <c r="L2160" s="227" t="str">
        <f t="shared" si="713"/>
        <v/>
      </c>
      <c r="M2160" s="227" t="str">
        <f t="shared" si="714"/>
        <v/>
      </c>
    </row>
    <row r="2161" spans="1:13" outlineLevel="1" x14ac:dyDescent="0.25">
      <c r="A2161" s="141" t="str">
        <f t="shared" si="707"/>
        <v xml:space="preserve">Meter Reading Related; </v>
      </c>
      <c r="B2161" s="256" t="s">
        <v>480</v>
      </c>
      <c r="C2161" s="141" t="s">
        <v>305</v>
      </c>
      <c r="D2161" s="227" t="s">
        <v>189</v>
      </c>
      <c r="E2161" s="227" t="s">
        <v>185</v>
      </c>
      <c r="F2161" s="227" t="s">
        <v>102</v>
      </c>
      <c r="G2161" s="227" t="str">
        <f t="shared" si="708"/>
        <v>string</v>
      </c>
      <c r="H2161" s="227" t="str">
        <f t="shared" si="709"/>
        <v/>
      </c>
      <c r="I2161" s="227">
        <f t="shared" si="710"/>
        <v>10</v>
      </c>
      <c r="J2161" s="227" t="str">
        <f t="shared" si="711"/>
        <v/>
      </c>
      <c r="K2161" s="227" t="str">
        <f t="shared" si="712"/>
        <v/>
      </c>
      <c r="L2161" s="227" t="str">
        <f t="shared" si="713"/>
        <v/>
      </c>
      <c r="M2161" s="227" t="str">
        <f t="shared" si="714"/>
        <v/>
      </c>
    </row>
    <row r="2162" spans="1:13" outlineLevel="1" x14ac:dyDescent="0.25">
      <c r="A2162" s="141" t="str">
        <f t="shared" si="707"/>
        <v xml:space="preserve">Meter Reading Related; </v>
      </c>
      <c r="B2162" s="256" t="s">
        <v>480</v>
      </c>
      <c r="E2162" s="227" t="s">
        <v>243</v>
      </c>
      <c r="F2162" s="227" t="s">
        <v>102</v>
      </c>
      <c r="G2162" s="227" t="str">
        <f t="shared" si="708"/>
        <v>date</v>
      </c>
      <c r="H2162" s="227" t="str">
        <f t="shared" si="709"/>
        <v/>
      </c>
      <c r="I2162" s="227" t="str">
        <f t="shared" si="710"/>
        <v/>
      </c>
      <c r="J2162" s="227" t="str">
        <f t="shared" si="711"/>
        <v/>
      </c>
      <c r="K2162" s="227" t="str">
        <f t="shared" si="712"/>
        <v/>
      </c>
      <c r="L2162" s="227" t="str">
        <f t="shared" si="713"/>
        <v/>
      </c>
      <c r="M2162" s="227" t="str">
        <f t="shared" si="714"/>
        <v/>
      </c>
    </row>
    <row r="2163" spans="1:13" outlineLevel="1" x14ac:dyDescent="0.25">
      <c r="A2163" s="141" t="str">
        <f t="shared" si="707"/>
        <v xml:space="preserve">Meter Reading Related; </v>
      </c>
      <c r="B2163" s="256" t="s">
        <v>480</v>
      </c>
      <c r="E2163" s="227" t="s">
        <v>306</v>
      </c>
      <c r="F2163" s="227" t="s">
        <v>118</v>
      </c>
      <c r="G2163" s="227" t="str">
        <f t="shared" si="708"/>
        <v>decimal</v>
      </c>
      <c r="H2163" s="227" t="str">
        <f t="shared" si="709"/>
        <v/>
      </c>
      <c r="I2163" s="227" t="str">
        <f t="shared" si="710"/>
        <v/>
      </c>
      <c r="J2163" s="227" t="str">
        <f t="shared" si="711"/>
        <v/>
      </c>
      <c r="K2163" s="227">
        <f t="shared" si="712"/>
        <v>15</v>
      </c>
      <c r="L2163" s="227">
        <f t="shared" si="713"/>
        <v>8</v>
      </c>
      <c r="M2163" s="227" t="str">
        <f t="shared" si="714"/>
        <v/>
      </c>
    </row>
    <row r="2164" spans="1:13" outlineLevel="1" x14ac:dyDescent="0.25">
      <c r="A2164" s="141" t="str">
        <f t="shared" si="707"/>
        <v xml:space="preserve">Meter Reading Related; </v>
      </c>
      <c r="B2164" s="256" t="s">
        <v>480</v>
      </c>
      <c r="E2164" s="227" t="s">
        <v>307</v>
      </c>
      <c r="F2164" s="227" t="s">
        <v>118</v>
      </c>
      <c r="G2164" s="227" t="str">
        <f t="shared" si="708"/>
        <v>decimal</v>
      </c>
      <c r="H2164" s="227" t="str">
        <f t="shared" si="709"/>
        <v/>
      </c>
      <c r="I2164" s="227" t="str">
        <f t="shared" si="710"/>
        <v/>
      </c>
      <c r="J2164" s="227" t="str">
        <f t="shared" si="711"/>
        <v/>
      </c>
      <c r="K2164" s="227">
        <f t="shared" si="712"/>
        <v>15</v>
      </c>
      <c r="L2164" s="227">
        <f t="shared" si="713"/>
        <v>8</v>
      </c>
      <c r="M2164" s="227" t="str">
        <f t="shared" si="714"/>
        <v/>
      </c>
    </row>
    <row r="2165" spans="1:13" outlineLevel="1" collapsed="1" x14ac:dyDescent="0.25">
      <c r="A2165" s="141" t="str">
        <f t="shared" si="707"/>
        <v xml:space="preserve">Meter Reading Related; </v>
      </c>
      <c r="B2165" s="256" t="s">
        <v>480</v>
      </c>
      <c r="C2165" s="141" t="s">
        <v>308</v>
      </c>
      <c r="D2165" s="227" t="s">
        <v>183</v>
      </c>
      <c r="E2165" s="227" t="s">
        <v>180</v>
      </c>
      <c r="F2165" s="227" t="s">
        <v>118</v>
      </c>
      <c r="G2165" s="227" t="str">
        <f t="shared" si="708"/>
        <v>string</v>
      </c>
      <c r="H2165" s="227" t="str">
        <f t="shared" si="709"/>
        <v/>
      </c>
      <c r="I2165" s="227">
        <f t="shared" si="710"/>
        <v>15</v>
      </c>
      <c r="J2165" s="227" t="str">
        <f t="shared" si="711"/>
        <v/>
      </c>
      <c r="K2165" s="227" t="str">
        <f t="shared" si="712"/>
        <v/>
      </c>
      <c r="L2165" s="227" t="str">
        <f t="shared" si="713"/>
        <v/>
      </c>
      <c r="M2165" s="227" t="str">
        <f t="shared" si="714"/>
        <v/>
      </c>
    </row>
    <row r="2166" spans="1:13" outlineLevel="1" x14ac:dyDescent="0.25">
      <c r="A2166" s="141" t="str">
        <f t="shared" si="707"/>
        <v xml:space="preserve">Meter Reading Related; </v>
      </c>
      <c r="B2166" s="256" t="s">
        <v>480</v>
      </c>
      <c r="E2166" s="227" t="s">
        <v>181</v>
      </c>
      <c r="F2166" s="227" t="s">
        <v>102</v>
      </c>
      <c r="G2166" s="227" t="str">
        <f t="shared" si="708"/>
        <v>string</v>
      </c>
      <c r="H2166" s="227" t="str">
        <f t="shared" si="709"/>
        <v/>
      </c>
      <c r="I2166" s="227">
        <f t="shared" si="710"/>
        <v>9</v>
      </c>
      <c r="J2166" s="227" t="str">
        <f t="shared" si="711"/>
        <v/>
      </c>
      <c r="K2166" s="227" t="str">
        <f t="shared" si="712"/>
        <v/>
      </c>
      <c r="L2166" s="227" t="str">
        <f t="shared" si="713"/>
        <v/>
      </c>
      <c r="M2166" s="227" t="str">
        <f t="shared" si="714"/>
        <v/>
      </c>
    </row>
    <row r="2167" spans="1:13" outlineLevel="1" x14ac:dyDescent="0.25">
      <c r="A2167" s="141" t="str">
        <f t="shared" si="707"/>
        <v xml:space="preserve">Meter Reading Related; </v>
      </c>
      <c r="B2167" s="256" t="s">
        <v>480</v>
      </c>
      <c r="C2167" s="258" t="s">
        <v>182</v>
      </c>
      <c r="D2167" s="227" t="s">
        <v>183</v>
      </c>
      <c r="E2167" s="227" t="s">
        <v>184</v>
      </c>
      <c r="F2167" s="227" t="s">
        <v>102</v>
      </c>
      <c r="G2167" s="227" t="str">
        <f t="shared" si="708"/>
        <v>string</v>
      </c>
      <c r="H2167" s="227" t="str">
        <f t="shared" si="709"/>
        <v/>
      </c>
      <c r="I2167" s="227">
        <f t="shared" si="710"/>
        <v>3</v>
      </c>
      <c r="J2167" s="227" t="str">
        <f t="shared" si="711"/>
        <v/>
      </c>
      <c r="K2167" s="227" t="str">
        <f t="shared" si="712"/>
        <v/>
      </c>
      <c r="L2167" s="227" t="str">
        <f t="shared" si="713"/>
        <v/>
      </c>
      <c r="M2167" s="227" t="str">
        <f t="shared" si="714"/>
        <v/>
      </c>
    </row>
    <row r="2168" spans="1:13" outlineLevel="1" x14ac:dyDescent="0.25">
      <c r="A2168" s="141" t="str">
        <f t="shared" si="707"/>
        <v xml:space="preserve">Meter Reading Related; </v>
      </c>
      <c r="B2168" s="256" t="s">
        <v>480</v>
      </c>
      <c r="E2168" s="227" t="s">
        <v>185</v>
      </c>
      <c r="F2168" s="227" t="s">
        <v>102</v>
      </c>
      <c r="G2168" s="227" t="str">
        <f t="shared" si="708"/>
        <v>string</v>
      </c>
      <c r="H2168" s="227" t="str">
        <f t="shared" si="709"/>
        <v/>
      </c>
      <c r="I2168" s="227">
        <f t="shared" si="710"/>
        <v>10</v>
      </c>
      <c r="J2168" s="227" t="str">
        <f t="shared" si="711"/>
        <v/>
      </c>
      <c r="K2168" s="227" t="str">
        <f t="shared" si="712"/>
        <v/>
      </c>
      <c r="L2168" s="227" t="str">
        <f t="shared" si="713"/>
        <v/>
      </c>
      <c r="M2168" s="227" t="str">
        <f t="shared" si="714"/>
        <v/>
      </c>
    </row>
    <row r="2169" spans="1:13" outlineLevel="1" x14ac:dyDescent="0.25">
      <c r="A2169" s="141" t="str">
        <f t="shared" si="707"/>
        <v xml:space="preserve">Meter Reading Related; </v>
      </c>
      <c r="B2169" s="256" t="s">
        <v>480</v>
      </c>
      <c r="E2169" s="227" t="s">
        <v>309</v>
      </c>
      <c r="F2169" s="227" t="s">
        <v>102</v>
      </c>
      <c r="G2169" s="227" t="str">
        <f t="shared" si="708"/>
        <v>string</v>
      </c>
      <c r="H2169" s="227" t="str">
        <f t="shared" si="709"/>
        <v/>
      </c>
      <c r="I2169" s="227">
        <f t="shared" si="710"/>
        <v>3</v>
      </c>
      <c r="J2169" s="227" t="str">
        <f t="shared" si="711"/>
        <v/>
      </c>
      <c r="K2169" s="227" t="str">
        <f t="shared" si="712"/>
        <v/>
      </c>
      <c r="L2169" s="227" t="str">
        <f t="shared" si="713"/>
        <v/>
      </c>
      <c r="M2169" s="227" t="str">
        <f t="shared" si="714"/>
        <v/>
      </c>
    </row>
    <row r="2170" spans="1:13" x14ac:dyDescent="0.25">
      <c r="A2170" s="141" t="str">
        <f t="shared" si="707"/>
        <v xml:space="preserve">Meter Read Withdrawal; </v>
      </c>
      <c r="B2170" s="256" t="s">
        <v>480</v>
      </c>
      <c r="E2170" s="227" t="s">
        <v>310</v>
      </c>
      <c r="F2170" s="227" t="s">
        <v>102</v>
      </c>
      <c r="G2170" s="227" t="str">
        <f t="shared" si="708"/>
        <v>decimal</v>
      </c>
      <c r="H2170" s="227" t="str">
        <f t="shared" si="709"/>
        <v/>
      </c>
      <c r="I2170" s="227" t="str">
        <f t="shared" si="710"/>
        <v/>
      </c>
      <c r="J2170" s="227" t="str">
        <f t="shared" si="711"/>
        <v/>
      </c>
      <c r="K2170" s="227">
        <f t="shared" si="712"/>
        <v>12</v>
      </c>
      <c r="L2170" s="227">
        <f t="shared" si="713"/>
        <v>5</v>
      </c>
      <c r="M2170" s="227" t="str">
        <f t="shared" si="714"/>
        <v/>
      </c>
    </row>
    <row r="2171" spans="1:13" outlineLevel="1" x14ac:dyDescent="0.25">
      <c r="A2171" s="141" t="str">
        <f t="shared" si="707"/>
        <v xml:space="preserve">Meter Read Withdrawal; </v>
      </c>
      <c r="B2171" s="256" t="s">
        <v>480</v>
      </c>
      <c r="E2171" s="227" t="s">
        <v>186</v>
      </c>
      <c r="F2171" s="227" t="s">
        <v>102</v>
      </c>
      <c r="G2171" s="227" t="str">
        <f t="shared" si="708"/>
        <v>decimal</v>
      </c>
      <c r="H2171" s="227" t="str">
        <f t="shared" si="709"/>
        <v/>
      </c>
      <c r="I2171" s="227" t="str">
        <f t="shared" si="710"/>
        <v/>
      </c>
      <c r="J2171" s="227" t="str">
        <f t="shared" si="711"/>
        <v/>
      </c>
      <c r="K2171" s="227">
        <f t="shared" si="712"/>
        <v>15</v>
      </c>
      <c r="L2171" s="227">
        <f t="shared" si="713"/>
        <v>3</v>
      </c>
      <c r="M2171" s="227" t="str">
        <f t="shared" si="714"/>
        <v/>
      </c>
    </row>
    <row r="2172" spans="1:13" outlineLevel="1" x14ac:dyDescent="0.25">
      <c r="A2172" s="141" t="str">
        <f t="shared" si="707"/>
        <v xml:space="preserve">Meter Read Withdrawal; </v>
      </c>
      <c r="B2172" s="256" t="s">
        <v>480</v>
      </c>
      <c r="E2172" s="227" t="s">
        <v>219</v>
      </c>
      <c r="F2172" s="227" t="s">
        <v>102</v>
      </c>
      <c r="G2172" s="227" t="str">
        <f t="shared" si="708"/>
        <v>string</v>
      </c>
      <c r="H2172" s="227" t="str">
        <f t="shared" si="709"/>
        <v/>
      </c>
      <c r="I2172" s="227">
        <f t="shared" si="710"/>
        <v>2</v>
      </c>
      <c r="J2172" s="227" t="str">
        <f t="shared" si="711"/>
        <v/>
      </c>
      <c r="K2172" s="227" t="str">
        <f t="shared" si="712"/>
        <v/>
      </c>
      <c r="L2172" s="227" t="str">
        <f t="shared" si="713"/>
        <v/>
      </c>
      <c r="M2172" s="227" t="str">
        <f t="shared" si="714"/>
        <v/>
      </c>
    </row>
    <row r="2173" spans="1:13" outlineLevel="1" x14ac:dyDescent="0.25">
      <c r="A2173" s="141" t="str">
        <f t="shared" si="707"/>
        <v xml:space="preserve">Meter Read Withdrawal; </v>
      </c>
      <c r="B2173" s="256" t="s">
        <v>480</v>
      </c>
      <c r="E2173" s="227" t="s">
        <v>221</v>
      </c>
      <c r="F2173" s="227" t="s">
        <v>102</v>
      </c>
      <c r="G2173" s="227" t="str">
        <f t="shared" si="708"/>
        <v>string</v>
      </c>
      <c r="H2173" s="227" t="str">
        <f t="shared" si="709"/>
        <v/>
      </c>
      <c r="I2173" s="227">
        <f t="shared" si="710"/>
        <v>2</v>
      </c>
      <c r="J2173" s="227" t="str">
        <f t="shared" si="711"/>
        <v/>
      </c>
      <c r="K2173" s="227" t="str">
        <f t="shared" si="712"/>
        <v/>
      </c>
      <c r="L2173" s="227" t="str">
        <f t="shared" si="713"/>
        <v/>
      </c>
      <c r="M2173" s="227" t="str">
        <f t="shared" si="714"/>
        <v/>
      </c>
    </row>
    <row r="2174" spans="1:13" outlineLevel="1" x14ac:dyDescent="0.25">
      <c r="A2174" s="141" t="str">
        <f t="shared" si="707"/>
        <v xml:space="preserve">Meter Read Withdrawal; </v>
      </c>
      <c r="B2174" s="256" t="s">
        <v>480</v>
      </c>
      <c r="E2174" s="227" t="s">
        <v>311</v>
      </c>
      <c r="F2174" s="227" t="s">
        <v>102</v>
      </c>
      <c r="G2174" s="227" t="str">
        <f t="shared" si="708"/>
        <v>date</v>
      </c>
      <c r="H2174" s="227" t="str">
        <f t="shared" si="709"/>
        <v/>
      </c>
      <c r="I2174" s="227" t="str">
        <f t="shared" si="710"/>
        <v/>
      </c>
      <c r="J2174" s="227" t="str">
        <f t="shared" si="711"/>
        <v/>
      </c>
      <c r="K2174" s="227" t="str">
        <f t="shared" si="712"/>
        <v/>
      </c>
      <c r="L2174" s="227" t="str">
        <f t="shared" si="713"/>
        <v/>
      </c>
      <c r="M2174" s="227" t="str">
        <f t="shared" si="714"/>
        <v/>
      </c>
    </row>
    <row r="2175" spans="1:13" outlineLevel="1" x14ac:dyDescent="0.25">
      <c r="A2175" s="141" t="str">
        <f t="shared" si="707"/>
        <v xml:space="preserve">Meter Read Withdrawal; </v>
      </c>
      <c r="B2175" s="256" t="s">
        <v>480</v>
      </c>
      <c r="E2175" s="227" t="s">
        <v>312</v>
      </c>
      <c r="F2175" s="227" t="s">
        <v>118</v>
      </c>
      <c r="G2175" s="227" t="str">
        <f t="shared" si="708"/>
        <v>decimal</v>
      </c>
      <c r="H2175" s="227" t="str">
        <f t="shared" si="709"/>
        <v/>
      </c>
      <c r="I2175" s="227" t="str">
        <f t="shared" si="710"/>
        <v/>
      </c>
      <c r="J2175" s="227" t="str">
        <f t="shared" si="711"/>
        <v/>
      </c>
      <c r="K2175" s="227">
        <f t="shared" si="712"/>
        <v>15</v>
      </c>
      <c r="L2175" s="227">
        <f t="shared" si="713"/>
        <v>3</v>
      </c>
      <c r="M2175" s="227" t="str">
        <f t="shared" si="714"/>
        <v/>
      </c>
    </row>
    <row r="2176" spans="1:13" outlineLevel="1" x14ac:dyDescent="0.25">
      <c r="A2176" s="141" t="str">
        <f t="shared" si="707"/>
        <v xml:space="preserve">Meter Read Withdrawal; </v>
      </c>
      <c r="B2176" s="256" t="s">
        <v>480</v>
      </c>
      <c r="E2176" s="227" t="s">
        <v>313</v>
      </c>
      <c r="F2176" s="227" t="s">
        <v>102</v>
      </c>
      <c r="G2176" s="227" t="str">
        <f t="shared" si="708"/>
        <v>string</v>
      </c>
      <c r="H2176" s="227" t="str">
        <f t="shared" si="709"/>
        <v/>
      </c>
      <c r="I2176" s="227">
        <f t="shared" si="710"/>
        <v>4</v>
      </c>
      <c r="J2176" s="227" t="str">
        <f t="shared" si="711"/>
        <v/>
      </c>
      <c r="K2176" s="227" t="str">
        <f t="shared" si="712"/>
        <v/>
      </c>
      <c r="L2176" s="227" t="str">
        <f t="shared" si="713"/>
        <v/>
      </c>
      <c r="M2176" s="227" t="str">
        <f t="shared" si="714"/>
        <v/>
      </c>
    </row>
    <row r="2177" spans="1:13" outlineLevel="1" x14ac:dyDescent="0.25">
      <c r="A2177" s="141" t="str">
        <f t="shared" si="707"/>
        <v xml:space="preserve">Meter Read Withdrawal; </v>
      </c>
      <c r="B2177" s="256" t="s">
        <v>480</v>
      </c>
      <c r="E2177" s="227" t="s">
        <v>187</v>
      </c>
      <c r="F2177" s="227" t="s">
        <v>102</v>
      </c>
      <c r="G2177" s="227" t="str">
        <f t="shared" si="708"/>
        <v>string</v>
      </c>
      <c r="H2177" s="227">
        <f t="shared" si="709"/>
        <v>2</v>
      </c>
      <c r="I2177" s="227" t="str">
        <f t="shared" si="710"/>
        <v/>
      </c>
      <c r="J2177" s="227" t="str">
        <f t="shared" si="711"/>
        <v/>
      </c>
      <c r="K2177" s="227" t="str">
        <f t="shared" si="712"/>
        <v/>
      </c>
      <c r="L2177" s="227" t="str">
        <f t="shared" si="713"/>
        <v/>
      </c>
      <c r="M2177" s="227" t="str">
        <f t="shared" si="714"/>
        <v/>
      </c>
    </row>
    <row r="2178" spans="1:13" outlineLevel="1" x14ac:dyDescent="0.25">
      <c r="A2178" s="141" t="str">
        <f t="shared" si="707"/>
        <v xml:space="preserve">Meter Read Withdrawal; </v>
      </c>
      <c r="B2178" s="260" t="s">
        <v>481</v>
      </c>
      <c r="C2178" s="261" t="str">
        <f>VLOOKUP($B2178,MMnames,2,FALSE)</f>
        <v>Withdrawn Non Interval Readings</v>
      </c>
      <c r="D2178" s="262"/>
      <c r="E2178" s="262"/>
      <c r="F2178" s="263"/>
      <c r="G2178" s="263"/>
      <c r="H2178" s="263"/>
      <c r="I2178" s="263"/>
      <c r="J2178" s="263"/>
      <c r="K2178" s="263"/>
      <c r="L2178" s="263"/>
      <c r="M2178" s="263"/>
    </row>
    <row r="2179" spans="1:13" outlineLevel="1" x14ac:dyDescent="0.25">
      <c r="A2179" s="141" t="str">
        <f t="shared" si="707"/>
        <v xml:space="preserve">Meter Read Withdrawal; </v>
      </c>
      <c r="B2179" s="256" t="s">
        <v>481</v>
      </c>
      <c r="C2179" s="141" t="s">
        <v>109</v>
      </c>
      <c r="E2179" s="227" t="s">
        <v>110</v>
      </c>
      <c r="F2179" s="227" t="s">
        <v>102</v>
      </c>
      <c r="G2179" s="227" t="str">
        <f t="shared" ref="G2179:G2199" si="715">VLOOKUP(E2179,DI_schema,2,FALSE)</f>
        <v>string</v>
      </c>
      <c r="H2179" s="227">
        <f t="shared" ref="H2179:H2199" si="716">VLOOKUP($E2179,DI_schema,3,FALSE)</f>
        <v>11</v>
      </c>
      <c r="I2179" s="227" t="str">
        <f t="shared" ref="I2179:I2199" si="717">VLOOKUP($E2179,DI_schema,4,FALSE)</f>
        <v/>
      </c>
      <c r="J2179" s="227" t="str">
        <f t="shared" ref="J2179:J2199" si="718">VLOOKUP($E2179,DI_schema,5,FALSE)</f>
        <v/>
      </c>
      <c r="K2179" s="227" t="str">
        <f t="shared" ref="K2179:K2199" si="719">VLOOKUP($E2179,DI_schema,6,FALSE)</f>
        <v/>
      </c>
      <c r="L2179" s="227" t="str">
        <f t="shared" ref="L2179:L2199" si="720">VLOOKUP($E2179,DI_schema,7,FALSE)</f>
        <v/>
      </c>
      <c r="M2179" s="227" t="str">
        <f t="shared" ref="M2179:M2199" si="721">IF(LEN(VLOOKUP($E2179,DI_schema,8,FALSE))&gt;0,"Yes","")</f>
        <v/>
      </c>
    </row>
    <row r="2180" spans="1:13" outlineLevel="1" x14ac:dyDescent="0.25">
      <c r="A2180" s="141" t="str">
        <f t="shared" si="707"/>
        <v xml:space="preserve">Meter Read Withdrawal; </v>
      </c>
      <c r="B2180" s="256" t="s">
        <v>481</v>
      </c>
      <c r="E2180" s="227" t="s">
        <v>111</v>
      </c>
      <c r="F2180" s="227" t="s">
        <v>118</v>
      </c>
      <c r="G2180" s="227" t="str">
        <f t="shared" si="715"/>
        <v>string</v>
      </c>
      <c r="H2180" s="227" t="str">
        <f t="shared" si="716"/>
        <v/>
      </c>
      <c r="I2180" s="227">
        <f t="shared" si="717"/>
        <v>35</v>
      </c>
      <c r="J2180" s="227" t="str">
        <f t="shared" si="718"/>
        <v/>
      </c>
      <c r="K2180" s="227" t="str">
        <f t="shared" si="719"/>
        <v/>
      </c>
      <c r="L2180" s="227" t="str">
        <f t="shared" si="720"/>
        <v/>
      </c>
      <c r="M2180" s="227" t="str">
        <f t="shared" si="721"/>
        <v/>
      </c>
    </row>
    <row r="2181" spans="1:13" outlineLevel="1" x14ac:dyDescent="0.25">
      <c r="A2181" s="141" t="str">
        <f t="shared" si="707"/>
        <v xml:space="preserve">Meter Read Withdrawal; </v>
      </c>
      <c r="B2181" s="256" t="s">
        <v>481</v>
      </c>
      <c r="E2181" s="227" t="s">
        <v>304</v>
      </c>
      <c r="F2181" s="227" t="s">
        <v>102</v>
      </c>
      <c r="G2181" s="227" t="str">
        <f t="shared" si="715"/>
        <v>string</v>
      </c>
      <c r="H2181" s="227" t="str">
        <f t="shared" si="716"/>
        <v/>
      </c>
      <c r="I2181" s="227">
        <f t="shared" si="717"/>
        <v>35</v>
      </c>
      <c r="J2181" s="227" t="str">
        <f t="shared" si="718"/>
        <v/>
      </c>
      <c r="K2181" s="227" t="str">
        <f t="shared" si="719"/>
        <v/>
      </c>
      <c r="L2181" s="227" t="str">
        <f t="shared" si="720"/>
        <v/>
      </c>
      <c r="M2181" s="227" t="str">
        <f t="shared" si="721"/>
        <v/>
      </c>
    </row>
    <row r="2182" spans="1:13" outlineLevel="1" x14ac:dyDescent="0.25">
      <c r="A2182" s="141" t="str">
        <f t="shared" si="707"/>
        <v xml:space="preserve">Meter Read Withdrawal; </v>
      </c>
      <c r="B2182" s="256" t="s">
        <v>481</v>
      </c>
      <c r="E2182" s="227" t="s">
        <v>242</v>
      </c>
      <c r="F2182" s="227" t="s">
        <v>102</v>
      </c>
      <c r="G2182" s="227" t="str">
        <f t="shared" si="715"/>
        <v>string</v>
      </c>
      <c r="H2182" s="227" t="str">
        <f t="shared" si="716"/>
        <v/>
      </c>
      <c r="I2182" s="227">
        <f t="shared" si="717"/>
        <v>3</v>
      </c>
      <c r="J2182" s="227" t="str">
        <f t="shared" si="718"/>
        <v/>
      </c>
      <c r="K2182" s="227" t="str">
        <f t="shared" si="719"/>
        <v/>
      </c>
      <c r="L2182" s="227" t="str">
        <f t="shared" si="720"/>
        <v/>
      </c>
      <c r="M2182" s="227" t="str">
        <f t="shared" si="721"/>
        <v/>
      </c>
    </row>
    <row r="2183" spans="1:13" outlineLevel="1" collapsed="1" x14ac:dyDescent="0.25">
      <c r="A2183" s="141" t="str">
        <f t="shared" si="707"/>
        <v xml:space="preserve">Meter Read Withdrawal; </v>
      </c>
      <c r="B2183" s="256" t="s">
        <v>481</v>
      </c>
      <c r="E2183" s="227" t="s">
        <v>235</v>
      </c>
      <c r="F2183" s="227" t="s">
        <v>102</v>
      </c>
      <c r="G2183" s="227" t="str">
        <f t="shared" si="715"/>
        <v>string</v>
      </c>
      <c r="H2183" s="227" t="str">
        <f t="shared" si="716"/>
        <v/>
      </c>
      <c r="I2183" s="227">
        <f t="shared" si="717"/>
        <v>4</v>
      </c>
      <c r="J2183" s="227" t="str">
        <f t="shared" si="718"/>
        <v/>
      </c>
      <c r="K2183" s="227" t="str">
        <f t="shared" si="719"/>
        <v/>
      </c>
      <c r="L2183" s="227" t="str">
        <f t="shared" si="720"/>
        <v/>
      </c>
      <c r="M2183" s="227" t="str">
        <f t="shared" si="721"/>
        <v/>
      </c>
    </row>
    <row r="2184" spans="1:13" outlineLevel="1" x14ac:dyDescent="0.25">
      <c r="A2184" s="141" t="str">
        <f t="shared" ref="A2184:A2236" si="722">IF(B2192="","",VLOOKUP(B2192,mapping_result,2,FALSE))</f>
        <v xml:space="preserve">Meter Read Withdrawal; </v>
      </c>
      <c r="B2184" s="256" t="s">
        <v>481</v>
      </c>
      <c r="E2184" s="227" t="s">
        <v>223</v>
      </c>
      <c r="F2184" s="227" t="s">
        <v>102</v>
      </c>
      <c r="G2184" s="227" t="str">
        <f t="shared" si="715"/>
        <v>string</v>
      </c>
      <c r="H2184" s="227" t="str">
        <f t="shared" si="716"/>
        <v/>
      </c>
      <c r="I2184" s="227">
        <f t="shared" si="717"/>
        <v>2</v>
      </c>
      <c r="J2184" s="227" t="str">
        <f t="shared" si="718"/>
        <v/>
      </c>
      <c r="K2184" s="227" t="str">
        <f t="shared" si="719"/>
        <v/>
      </c>
      <c r="L2184" s="227" t="str">
        <f t="shared" si="720"/>
        <v/>
      </c>
      <c r="M2184" s="227" t="str">
        <f t="shared" si="721"/>
        <v/>
      </c>
    </row>
    <row r="2185" spans="1:13" outlineLevel="1" x14ac:dyDescent="0.25">
      <c r="A2185" s="141" t="str">
        <f t="shared" si="722"/>
        <v xml:space="preserve">Meter Read Withdrawal; </v>
      </c>
      <c r="B2185" s="256" t="s">
        <v>481</v>
      </c>
      <c r="E2185" s="227" t="s">
        <v>294</v>
      </c>
      <c r="F2185" s="227" t="s">
        <v>482</v>
      </c>
      <c r="G2185" s="227" t="str">
        <f t="shared" si="715"/>
        <v>date</v>
      </c>
      <c r="H2185" s="227" t="str">
        <f t="shared" si="716"/>
        <v/>
      </c>
      <c r="I2185" s="227" t="str">
        <f t="shared" si="717"/>
        <v/>
      </c>
      <c r="J2185" s="227" t="str">
        <f t="shared" si="718"/>
        <v/>
      </c>
      <c r="K2185" s="227" t="str">
        <f t="shared" si="719"/>
        <v/>
      </c>
      <c r="L2185" s="227" t="str">
        <f t="shared" si="720"/>
        <v/>
      </c>
      <c r="M2185" s="227" t="str">
        <f t="shared" si="721"/>
        <v/>
      </c>
    </row>
    <row r="2186" spans="1:13" outlineLevel="1" x14ac:dyDescent="0.25">
      <c r="A2186" s="141"/>
      <c r="B2186" s="256" t="s">
        <v>481</v>
      </c>
      <c r="E2186" s="227" t="s">
        <v>483</v>
      </c>
      <c r="F2186" s="227" t="s">
        <v>102</v>
      </c>
      <c r="G2186" s="227" t="str">
        <f t="shared" si="715"/>
        <v>string</v>
      </c>
      <c r="H2186" s="227">
        <f t="shared" si="716"/>
        <v>2</v>
      </c>
      <c r="I2186" s="227" t="str">
        <f t="shared" si="717"/>
        <v/>
      </c>
      <c r="J2186" s="227" t="str">
        <f t="shared" si="718"/>
        <v/>
      </c>
      <c r="K2186" s="227" t="str">
        <f t="shared" si="719"/>
        <v/>
      </c>
      <c r="L2186" s="227" t="str">
        <f t="shared" si="720"/>
        <v/>
      </c>
      <c r="M2186" s="227" t="str">
        <f t="shared" si="721"/>
        <v/>
      </c>
    </row>
    <row r="2187" spans="1:13" outlineLevel="1" x14ac:dyDescent="0.25">
      <c r="A2187" s="141" t="str">
        <f t="shared" si="722"/>
        <v xml:space="preserve">Meter Read Withdrawal; </v>
      </c>
      <c r="B2187" s="256" t="s">
        <v>481</v>
      </c>
      <c r="C2187" s="141" t="s">
        <v>308</v>
      </c>
      <c r="D2187" s="227" t="s">
        <v>183</v>
      </c>
      <c r="E2187" s="227" t="s">
        <v>180</v>
      </c>
      <c r="F2187" s="227" t="s">
        <v>118</v>
      </c>
      <c r="G2187" s="227" t="str">
        <f t="shared" si="715"/>
        <v>string</v>
      </c>
      <c r="H2187" s="227" t="str">
        <f t="shared" si="716"/>
        <v/>
      </c>
      <c r="I2187" s="227">
        <f t="shared" si="717"/>
        <v>15</v>
      </c>
      <c r="J2187" s="227" t="str">
        <f t="shared" si="718"/>
        <v/>
      </c>
      <c r="K2187" s="227" t="str">
        <f t="shared" si="719"/>
        <v/>
      </c>
      <c r="L2187" s="227" t="str">
        <f t="shared" si="720"/>
        <v/>
      </c>
      <c r="M2187" s="227" t="str">
        <f t="shared" si="721"/>
        <v/>
      </c>
    </row>
    <row r="2188" spans="1:13" outlineLevel="1" x14ac:dyDescent="0.25">
      <c r="A2188" s="141" t="str">
        <f t="shared" si="722"/>
        <v xml:space="preserve">Meter Read Withdrawal; </v>
      </c>
      <c r="B2188" s="256" t="s">
        <v>481</v>
      </c>
      <c r="E2188" s="227" t="s">
        <v>181</v>
      </c>
      <c r="F2188" s="227" t="s">
        <v>102</v>
      </c>
      <c r="G2188" s="227" t="str">
        <f t="shared" si="715"/>
        <v>string</v>
      </c>
      <c r="H2188" s="227" t="str">
        <f t="shared" si="716"/>
        <v/>
      </c>
      <c r="I2188" s="227">
        <f t="shared" si="717"/>
        <v>9</v>
      </c>
      <c r="J2188" s="227" t="str">
        <f t="shared" si="718"/>
        <v/>
      </c>
      <c r="K2188" s="227" t="str">
        <f t="shared" si="719"/>
        <v/>
      </c>
      <c r="L2188" s="227" t="str">
        <f t="shared" si="720"/>
        <v/>
      </c>
      <c r="M2188" s="227" t="str">
        <f t="shared" si="721"/>
        <v/>
      </c>
    </row>
    <row r="2189" spans="1:13" outlineLevel="1" x14ac:dyDescent="0.25">
      <c r="A2189" s="141" t="str">
        <f t="shared" si="722"/>
        <v xml:space="preserve">Meter Read Withdrawal; </v>
      </c>
      <c r="B2189" s="256" t="s">
        <v>481</v>
      </c>
      <c r="C2189" s="258" t="s">
        <v>182</v>
      </c>
      <c r="D2189" s="227" t="s">
        <v>183</v>
      </c>
      <c r="E2189" s="227" t="s">
        <v>184</v>
      </c>
      <c r="F2189" s="227" t="s">
        <v>102</v>
      </c>
      <c r="G2189" s="227" t="str">
        <f t="shared" si="715"/>
        <v>string</v>
      </c>
      <c r="H2189" s="227" t="str">
        <f t="shared" si="716"/>
        <v/>
      </c>
      <c r="I2189" s="227">
        <f t="shared" si="717"/>
        <v>3</v>
      </c>
      <c r="J2189" s="227" t="str">
        <f t="shared" si="718"/>
        <v/>
      </c>
      <c r="K2189" s="227" t="str">
        <f t="shared" si="719"/>
        <v/>
      </c>
      <c r="L2189" s="227" t="str">
        <f t="shared" si="720"/>
        <v/>
      </c>
      <c r="M2189" s="227" t="str">
        <f t="shared" si="721"/>
        <v/>
      </c>
    </row>
    <row r="2190" spans="1:13" outlineLevel="1" x14ac:dyDescent="0.25">
      <c r="A2190" s="141" t="str">
        <f t="shared" si="722"/>
        <v xml:space="preserve">Meter Read Withdrawal; </v>
      </c>
      <c r="B2190" s="256" t="s">
        <v>481</v>
      </c>
      <c r="E2190" s="227" t="s">
        <v>185</v>
      </c>
      <c r="F2190" s="227" t="s">
        <v>102</v>
      </c>
      <c r="G2190" s="227" t="str">
        <f t="shared" si="715"/>
        <v>string</v>
      </c>
      <c r="H2190" s="227" t="str">
        <f t="shared" si="716"/>
        <v/>
      </c>
      <c r="I2190" s="227">
        <f t="shared" si="717"/>
        <v>10</v>
      </c>
      <c r="J2190" s="227" t="str">
        <f t="shared" si="718"/>
        <v/>
      </c>
      <c r="K2190" s="227" t="str">
        <f t="shared" si="719"/>
        <v/>
      </c>
      <c r="L2190" s="227" t="str">
        <f t="shared" si="720"/>
        <v/>
      </c>
      <c r="M2190" s="227" t="str">
        <f t="shared" si="721"/>
        <v/>
      </c>
    </row>
    <row r="2191" spans="1:13" outlineLevel="1" collapsed="1" x14ac:dyDescent="0.25">
      <c r="A2191" s="141" t="str">
        <f t="shared" si="722"/>
        <v xml:space="preserve">Meter Read Withdrawal; </v>
      </c>
      <c r="B2191" s="256" t="s">
        <v>481</v>
      </c>
      <c r="E2191" s="227" t="s">
        <v>309</v>
      </c>
      <c r="F2191" s="227" t="s">
        <v>102</v>
      </c>
      <c r="G2191" s="227" t="str">
        <f t="shared" si="715"/>
        <v>string</v>
      </c>
      <c r="H2191" s="227" t="str">
        <f t="shared" si="716"/>
        <v/>
      </c>
      <c r="I2191" s="227">
        <f t="shared" si="717"/>
        <v>3</v>
      </c>
      <c r="J2191" s="227" t="str">
        <f t="shared" si="718"/>
        <v/>
      </c>
      <c r="K2191" s="227" t="str">
        <f t="shared" si="719"/>
        <v/>
      </c>
      <c r="L2191" s="227" t="str">
        <f t="shared" si="720"/>
        <v/>
      </c>
      <c r="M2191" s="227" t="str">
        <f t="shared" si="721"/>
        <v/>
      </c>
    </row>
    <row r="2192" spans="1:13" x14ac:dyDescent="0.25">
      <c r="A2192" s="141" t="str">
        <f t="shared" si="722"/>
        <v xml:space="preserve">Meter Point Characteristics; </v>
      </c>
      <c r="B2192" s="256" t="s">
        <v>481</v>
      </c>
      <c r="E2192" s="227" t="s">
        <v>310</v>
      </c>
      <c r="F2192" s="227" t="s">
        <v>102</v>
      </c>
      <c r="G2192" s="227" t="str">
        <f t="shared" si="715"/>
        <v>decimal</v>
      </c>
      <c r="H2192" s="227" t="str">
        <f t="shared" si="716"/>
        <v/>
      </c>
      <c r="I2192" s="227" t="str">
        <f t="shared" si="717"/>
        <v/>
      </c>
      <c r="J2192" s="227" t="str">
        <f t="shared" si="718"/>
        <v/>
      </c>
      <c r="K2192" s="227">
        <f t="shared" si="719"/>
        <v>12</v>
      </c>
      <c r="L2192" s="227">
        <f t="shared" si="720"/>
        <v>5</v>
      </c>
      <c r="M2192" s="227" t="str">
        <f t="shared" si="721"/>
        <v/>
      </c>
    </row>
    <row r="2193" spans="1:13" outlineLevel="1" x14ac:dyDescent="0.25">
      <c r="A2193" s="141" t="str">
        <f t="shared" si="722"/>
        <v xml:space="preserve">Meter Point Characteristics; </v>
      </c>
      <c r="B2193" s="256" t="s">
        <v>481</v>
      </c>
      <c r="E2193" s="227" t="s">
        <v>186</v>
      </c>
      <c r="F2193" s="227" t="s">
        <v>102</v>
      </c>
      <c r="G2193" s="227" t="str">
        <f t="shared" si="715"/>
        <v>decimal</v>
      </c>
      <c r="H2193" s="227" t="str">
        <f t="shared" si="716"/>
        <v/>
      </c>
      <c r="I2193" s="227" t="str">
        <f t="shared" si="717"/>
        <v/>
      </c>
      <c r="J2193" s="227" t="str">
        <f t="shared" si="718"/>
        <v/>
      </c>
      <c r="K2193" s="227">
        <f t="shared" si="719"/>
        <v>15</v>
      </c>
      <c r="L2193" s="227">
        <f t="shared" si="720"/>
        <v>3</v>
      </c>
      <c r="M2193" s="227" t="str">
        <f t="shared" si="721"/>
        <v/>
      </c>
    </row>
    <row r="2194" spans="1:13" outlineLevel="1" x14ac:dyDescent="0.25">
      <c r="A2194" s="141" t="str">
        <f t="shared" si="722"/>
        <v xml:space="preserve">Meter Point Characteristics; </v>
      </c>
      <c r="B2194" s="256" t="s">
        <v>481</v>
      </c>
      <c r="E2194" s="227" t="s">
        <v>219</v>
      </c>
      <c r="F2194" s="227" t="s">
        <v>102</v>
      </c>
      <c r="G2194" s="227" t="str">
        <f t="shared" si="715"/>
        <v>string</v>
      </c>
      <c r="H2194" s="227" t="str">
        <f t="shared" si="716"/>
        <v/>
      </c>
      <c r="I2194" s="227">
        <f t="shared" si="717"/>
        <v>2</v>
      </c>
      <c r="J2194" s="227" t="str">
        <f t="shared" si="718"/>
        <v/>
      </c>
      <c r="K2194" s="227" t="str">
        <f t="shared" si="719"/>
        <v/>
      </c>
      <c r="L2194" s="227" t="str">
        <f t="shared" si="720"/>
        <v/>
      </c>
      <c r="M2194" s="227" t="str">
        <f t="shared" si="721"/>
        <v/>
      </c>
    </row>
    <row r="2195" spans="1:13" outlineLevel="1" x14ac:dyDescent="0.25">
      <c r="A2195" s="141" t="str">
        <f t="shared" si="722"/>
        <v xml:space="preserve">Meter Point Characteristics; </v>
      </c>
      <c r="B2195" s="256" t="s">
        <v>481</v>
      </c>
      <c r="E2195" s="227" t="s">
        <v>221</v>
      </c>
      <c r="F2195" s="227" t="s">
        <v>102</v>
      </c>
      <c r="G2195" s="227" t="str">
        <f t="shared" si="715"/>
        <v>string</v>
      </c>
      <c r="H2195" s="227" t="str">
        <f t="shared" si="716"/>
        <v/>
      </c>
      <c r="I2195" s="227">
        <f t="shared" si="717"/>
        <v>2</v>
      </c>
      <c r="J2195" s="227" t="str">
        <f t="shared" si="718"/>
        <v/>
      </c>
      <c r="K2195" s="227" t="str">
        <f t="shared" si="719"/>
        <v/>
      </c>
      <c r="L2195" s="227" t="str">
        <f t="shared" si="720"/>
        <v/>
      </c>
      <c r="M2195" s="227" t="str">
        <f t="shared" si="721"/>
        <v/>
      </c>
    </row>
    <row r="2196" spans="1:13" outlineLevel="1" x14ac:dyDescent="0.25">
      <c r="A2196" s="141" t="str">
        <f t="shared" si="722"/>
        <v xml:space="preserve">Meter Point Characteristics; </v>
      </c>
      <c r="B2196" s="256" t="s">
        <v>481</v>
      </c>
      <c r="E2196" s="227" t="s">
        <v>311</v>
      </c>
      <c r="F2196" s="227" t="s">
        <v>482</v>
      </c>
      <c r="G2196" s="227" t="str">
        <f t="shared" si="715"/>
        <v>date</v>
      </c>
      <c r="H2196" s="227" t="str">
        <f t="shared" si="716"/>
        <v/>
      </c>
      <c r="I2196" s="227" t="str">
        <f t="shared" si="717"/>
        <v/>
      </c>
      <c r="J2196" s="227" t="str">
        <f t="shared" si="718"/>
        <v/>
      </c>
      <c r="K2196" s="227" t="str">
        <f t="shared" si="719"/>
        <v/>
      </c>
      <c r="L2196" s="227" t="str">
        <f t="shared" si="720"/>
        <v/>
      </c>
      <c r="M2196" s="227" t="str">
        <f t="shared" si="721"/>
        <v/>
      </c>
    </row>
    <row r="2197" spans="1:13" outlineLevel="1" x14ac:dyDescent="0.25">
      <c r="A2197" s="141" t="str">
        <f t="shared" si="722"/>
        <v xml:space="preserve">Meter Point Characteristics; </v>
      </c>
      <c r="B2197" s="256" t="s">
        <v>481</v>
      </c>
      <c r="E2197" s="227" t="s">
        <v>312</v>
      </c>
      <c r="F2197" s="227" t="s">
        <v>118</v>
      </c>
      <c r="G2197" s="227" t="str">
        <f t="shared" si="715"/>
        <v>decimal</v>
      </c>
      <c r="H2197" s="227" t="str">
        <f t="shared" si="716"/>
        <v/>
      </c>
      <c r="I2197" s="227" t="str">
        <f t="shared" si="717"/>
        <v/>
      </c>
      <c r="J2197" s="227" t="str">
        <f t="shared" si="718"/>
        <v/>
      </c>
      <c r="K2197" s="227">
        <f t="shared" si="719"/>
        <v>15</v>
      </c>
      <c r="L2197" s="227">
        <f t="shared" si="720"/>
        <v>3</v>
      </c>
      <c r="M2197" s="227" t="str">
        <f t="shared" si="721"/>
        <v/>
      </c>
    </row>
    <row r="2198" spans="1:13" outlineLevel="1" x14ac:dyDescent="0.25">
      <c r="A2198" s="141" t="str">
        <f t="shared" si="722"/>
        <v xml:space="preserve">Meter Point Characteristics; </v>
      </c>
      <c r="B2198" s="256" t="s">
        <v>481</v>
      </c>
      <c r="E2198" s="227" t="s">
        <v>313</v>
      </c>
      <c r="F2198" s="227" t="s">
        <v>102</v>
      </c>
      <c r="G2198" s="227" t="str">
        <f t="shared" si="715"/>
        <v>string</v>
      </c>
      <c r="H2198" s="227" t="str">
        <f t="shared" si="716"/>
        <v/>
      </c>
      <c r="I2198" s="227">
        <f t="shared" si="717"/>
        <v>4</v>
      </c>
      <c r="J2198" s="227" t="str">
        <f t="shared" si="718"/>
        <v/>
      </c>
      <c r="K2198" s="227" t="str">
        <f t="shared" si="719"/>
        <v/>
      </c>
      <c r="L2198" s="227" t="str">
        <f t="shared" si="720"/>
        <v/>
      </c>
      <c r="M2198" s="227" t="str">
        <f t="shared" si="721"/>
        <v/>
      </c>
    </row>
    <row r="2199" spans="1:13" outlineLevel="1" x14ac:dyDescent="0.25">
      <c r="A2199" s="141" t="str">
        <f t="shared" si="722"/>
        <v xml:space="preserve">Meter Point Characteristics; </v>
      </c>
      <c r="B2199" s="256" t="s">
        <v>481</v>
      </c>
      <c r="E2199" s="227" t="s">
        <v>187</v>
      </c>
      <c r="F2199" s="227" t="s">
        <v>102</v>
      </c>
      <c r="G2199" s="227" t="str">
        <f t="shared" si="715"/>
        <v>string</v>
      </c>
      <c r="H2199" s="227">
        <f t="shared" si="716"/>
        <v>2</v>
      </c>
      <c r="I2199" s="227" t="str">
        <f t="shared" si="717"/>
        <v/>
      </c>
      <c r="J2199" s="227" t="str">
        <f t="shared" si="718"/>
        <v/>
      </c>
      <c r="K2199" s="227" t="str">
        <f t="shared" si="719"/>
        <v/>
      </c>
      <c r="L2199" s="227" t="str">
        <f t="shared" si="720"/>
        <v/>
      </c>
      <c r="M2199" s="227" t="str">
        <f t="shared" si="721"/>
        <v/>
      </c>
    </row>
    <row r="2200" spans="1:13" outlineLevel="1" x14ac:dyDescent="0.25">
      <c r="A2200" s="141" t="str">
        <f t="shared" si="722"/>
        <v xml:space="preserve">Meter Point Characteristics; </v>
      </c>
      <c r="B2200" s="260" t="s">
        <v>484</v>
      </c>
      <c r="C2200" s="261" t="str">
        <f>VLOOKUP($B2200,MMnames,2,FALSE)</f>
        <v>Proposed Meter Point Characteristics</v>
      </c>
      <c r="D2200" s="262"/>
      <c r="E2200" s="262"/>
      <c r="F2200" s="263"/>
      <c r="G2200" s="263"/>
      <c r="H2200" s="263"/>
      <c r="I2200" s="263"/>
      <c r="J2200" s="263"/>
      <c r="K2200" s="263"/>
      <c r="L2200" s="263"/>
      <c r="M2200" s="263"/>
    </row>
    <row r="2201" spans="1:13" outlineLevel="1" x14ac:dyDescent="0.25">
      <c r="A2201" s="141" t="str">
        <f t="shared" si="722"/>
        <v xml:space="preserve">Meter Point Characteristics; </v>
      </c>
      <c r="B2201" s="256" t="s">
        <v>484</v>
      </c>
      <c r="C2201" s="141" t="s">
        <v>109</v>
      </c>
      <c r="E2201" s="227" t="s">
        <v>110</v>
      </c>
      <c r="F2201" s="227" t="s">
        <v>102</v>
      </c>
      <c r="G2201" s="227" t="str">
        <f t="shared" ref="G2201:G2221" si="723">VLOOKUP(E2201,DI_schema,2,FALSE)</f>
        <v>string</v>
      </c>
      <c r="H2201" s="227">
        <f t="shared" ref="H2201:H2221" si="724">VLOOKUP($E2201,DI_schema,3,FALSE)</f>
        <v>11</v>
      </c>
      <c r="I2201" s="227" t="str">
        <f t="shared" ref="I2201:I2221" si="725">VLOOKUP($E2201,DI_schema,4,FALSE)</f>
        <v/>
      </c>
      <c r="J2201" s="227" t="str">
        <f t="shared" ref="J2201:J2221" si="726">VLOOKUP($E2201,DI_schema,5,FALSE)</f>
        <v/>
      </c>
      <c r="K2201" s="227" t="str">
        <f t="shared" ref="K2201:K2221" si="727">VLOOKUP($E2201,DI_schema,6,FALSE)</f>
        <v/>
      </c>
      <c r="L2201" s="227" t="str">
        <f t="shared" ref="L2201:L2221" si="728">VLOOKUP($E2201,DI_schema,7,FALSE)</f>
        <v/>
      </c>
      <c r="M2201" s="227" t="str">
        <f t="shared" ref="M2201:M2221" si="729">IF(LEN(VLOOKUP($E2201,DI_schema,8,FALSE))&gt;0,"Yes","")</f>
        <v/>
      </c>
    </row>
    <row r="2202" spans="1:13" outlineLevel="1" x14ac:dyDescent="0.25">
      <c r="A2202" s="141" t="str">
        <f t="shared" si="722"/>
        <v xml:space="preserve">Meter Point Characteristics; </v>
      </c>
      <c r="B2202" s="256" t="s">
        <v>484</v>
      </c>
      <c r="E2202" s="227" t="s">
        <v>238</v>
      </c>
      <c r="F2202" s="227" t="s">
        <v>118</v>
      </c>
      <c r="G2202" s="227" t="str">
        <f t="shared" si="723"/>
        <v>string</v>
      </c>
      <c r="H2202" s="227" t="str">
        <f t="shared" si="724"/>
        <v/>
      </c>
      <c r="I2202" s="227">
        <f t="shared" si="725"/>
        <v>5</v>
      </c>
      <c r="J2202" s="227" t="str">
        <f t="shared" si="726"/>
        <v/>
      </c>
      <c r="K2202" s="227" t="str">
        <f t="shared" si="727"/>
        <v/>
      </c>
      <c r="L2202" s="227" t="str">
        <f t="shared" si="728"/>
        <v/>
      </c>
      <c r="M2202" s="227" t="str">
        <f t="shared" si="729"/>
        <v/>
      </c>
    </row>
    <row r="2203" spans="1:13" outlineLevel="1" x14ac:dyDescent="0.25">
      <c r="A2203" s="141" t="str">
        <f t="shared" si="722"/>
        <v xml:space="preserve">Meter Point Characteristics; </v>
      </c>
      <c r="B2203" s="256" t="s">
        <v>484</v>
      </c>
      <c r="E2203" s="227" t="s">
        <v>239</v>
      </c>
      <c r="F2203" s="227" t="s">
        <v>118</v>
      </c>
      <c r="G2203" s="227" t="str">
        <f t="shared" si="723"/>
        <v>decimal</v>
      </c>
      <c r="H2203" s="227" t="str">
        <f t="shared" si="724"/>
        <v/>
      </c>
      <c r="I2203" s="227" t="str">
        <f t="shared" si="725"/>
        <v/>
      </c>
      <c r="J2203" s="227" t="str">
        <f t="shared" si="726"/>
        <v/>
      </c>
      <c r="K2203" s="227">
        <f t="shared" si="727"/>
        <v>6</v>
      </c>
      <c r="L2203" s="227">
        <f t="shared" si="728"/>
        <v>4</v>
      </c>
      <c r="M2203" s="227" t="str">
        <f t="shared" si="729"/>
        <v/>
      </c>
    </row>
    <row r="2204" spans="1:13" outlineLevel="1" x14ac:dyDescent="0.25">
      <c r="A2204" s="141" t="str">
        <f t="shared" si="722"/>
        <v xml:space="preserve">Meter Point Characteristics; </v>
      </c>
      <c r="B2204" s="256" t="s">
        <v>484</v>
      </c>
      <c r="E2204" s="227" t="s">
        <v>234</v>
      </c>
      <c r="F2204" s="227" t="s">
        <v>118</v>
      </c>
      <c r="G2204" s="227" t="str">
        <f t="shared" si="723"/>
        <v>string</v>
      </c>
      <c r="H2204" s="227" t="str">
        <f t="shared" si="724"/>
        <v/>
      </c>
      <c r="I2204" s="227">
        <f t="shared" si="725"/>
        <v>10</v>
      </c>
      <c r="J2204" s="227" t="str">
        <f t="shared" si="726"/>
        <v/>
      </c>
      <c r="K2204" s="227" t="str">
        <f t="shared" si="727"/>
        <v/>
      </c>
      <c r="L2204" s="227" t="str">
        <f t="shared" si="728"/>
        <v/>
      </c>
      <c r="M2204" s="227" t="str">
        <f t="shared" si="729"/>
        <v/>
      </c>
    </row>
    <row r="2205" spans="1:13" outlineLevel="1" x14ac:dyDescent="0.25">
      <c r="A2205" s="141" t="str">
        <f t="shared" si="722"/>
        <v xml:space="preserve">Meter Point Characteristics; </v>
      </c>
      <c r="B2205" s="256" t="s">
        <v>484</v>
      </c>
      <c r="E2205" s="227" t="s">
        <v>242</v>
      </c>
      <c r="F2205" s="227" t="s">
        <v>118</v>
      </c>
      <c r="G2205" s="227" t="str">
        <f t="shared" si="723"/>
        <v>string</v>
      </c>
      <c r="H2205" s="227" t="str">
        <f t="shared" si="724"/>
        <v/>
      </c>
      <c r="I2205" s="227">
        <f t="shared" si="725"/>
        <v>3</v>
      </c>
      <c r="J2205" s="227" t="str">
        <f t="shared" si="726"/>
        <v/>
      </c>
      <c r="K2205" s="227" t="str">
        <f t="shared" si="727"/>
        <v/>
      </c>
      <c r="L2205" s="227" t="str">
        <f t="shared" si="728"/>
        <v/>
      </c>
      <c r="M2205" s="227" t="str">
        <f t="shared" si="729"/>
        <v/>
      </c>
    </row>
    <row r="2206" spans="1:13" outlineLevel="1" x14ac:dyDescent="0.25">
      <c r="A2206" s="141" t="str">
        <f t="shared" si="722"/>
        <v xml:space="preserve">Meter Point Characteristics; </v>
      </c>
      <c r="B2206" s="256" t="s">
        <v>484</v>
      </c>
      <c r="E2206" s="227" t="s">
        <v>236</v>
      </c>
      <c r="F2206" s="227" t="s">
        <v>118</v>
      </c>
      <c r="G2206" s="227" t="str">
        <f t="shared" si="723"/>
        <v>int</v>
      </c>
      <c r="H2206" s="227" t="str">
        <f t="shared" si="724"/>
        <v/>
      </c>
      <c r="I2206" s="227" t="str">
        <f t="shared" si="725"/>
        <v/>
      </c>
      <c r="J2206" s="227" t="str">
        <f t="shared" si="726"/>
        <v/>
      </c>
      <c r="K2206" s="227">
        <f t="shared" si="727"/>
        <v>9</v>
      </c>
      <c r="L2206" s="227" t="str">
        <f t="shared" si="728"/>
        <v/>
      </c>
      <c r="M2206" s="227" t="str">
        <f t="shared" si="729"/>
        <v/>
      </c>
    </row>
    <row r="2207" spans="1:13" outlineLevel="1" x14ac:dyDescent="0.25">
      <c r="A2207" s="141" t="str">
        <f t="shared" si="722"/>
        <v xml:space="preserve">Meter Point Characteristics; </v>
      </c>
      <c r="B2207" s="256" t="s">
        <v>484</v>
      </c>
      <c r="E2207" s="227" t="s">
        <v>237</v>
      </c>
      <c r="F2207" s="227" t="s">
        <v>118</v>
      </c>
      <c r="G2207" s="227" t="str">
        <f t="shared" si="723"/>
        <v>string</v>
      </c>
      <c r="H2207" s="227" t="str">
        <f t="shared" si="724"/>
        <v/>
      </c>
      <c r="I2207" s="227">
        <f t="shared" si="725"/>
        <v>10</v>
      </c>
      <c r="J2207" s="227" t="str">
        <f t="shared" si="726"/>
        <v/>
      </c>
      <c r="K2207" s="227" t="str">
        <f t="shared" si="727"/>
        <v/>
      </c>
      <c r="L2207" s="227" t="str">
        <f t="shared" si="728"/>
        <v/>
      </c>
      <c r="M2207" s="227" t="str">
        <f t="shared" si="729"/>
        <v/>
      </c>
    </row>
    <row r="2208" spans="1:13" outlineLevel="1" x14ac:dyDescent="0.25">
      <c r="A2208" s="141" t="str">
        <f t="shared" si="722"/>
        <v xml:space="preserve">Meter Point Characteristics; </v>
      </c>
      <c r="B2208" s="256" t="s">
        <v>484</v>
      </c>
      <c r="E2208" s="227" t="s">
        <v>240</v>
      </c>
      <c r="F2208" s="227" t="s">
        <v>118</v>
      </c>
      <c r="G2208" s="227" t="str">
        <f t="shared" si="723"/>
        <v>int</v>
      </c>
      <c r="H2208" s="227" t="str">
        <f t="shared" si="724"/>
        <v/>
      </c>
      <c r="I2208" s="227" t="str">
        <f t="shared" si="725"/>
        <v/>
      </c>
      <c r="J2208" s="227" t="str">
        <f t="shared" si="726"/>
        <v/>
      </c>
      <c r="K2208" s="227">
        <f t="shared" si="727"/>
        <v>9</v>
      </c>
      <c r="L2208" s="227" t="str">
        <f t="shared" si="728"/>
        <v/>
      </c>
      <c r="M2208" s="227" t="str">
        <f t="shared" si="729"/>
        <v/>
      </c>
    </row>
    <row r="2209" spans="1:13" outlineLevel="1" collapsed="1" x14ac:dyDescent="0.25">
      <c r="A2209" s="141" t="str">
        <f t="shared" si="722"/>
        <v xml:space="preserve">Meter Point Characteristics; </v>
      </c>
      <c r="B2209" s="256" t="s">
        <v>484</v>
      </c>
      <c r="E2209" s="227" t="s">
        <v>120</v>
      </c>
      <c r="F2209" s="227" t="s">
        <v>118</v>
      </c>
      <c r="G2209" s="227" t="str">
        <f t="shared" si="723"/>
        <v>string</v>
      </c>
      <c r="H2209" s="227" t="str">
        <f t="shared" si="724"/>
        <v/>
      </c>
      <c r="I2209" s="227">
        <f t="shared" si="725"/>
        <v>10</v>
      </c>
      <c r="J2209" s="227" t="str">
        <f t="shared" si="726"/>
        <v/>
      </c>
      <c r="K2209" s="227" t="str">
        <f t="shared" si="727"/>
        <v/>
      </c>
      <c r="L2209" s="227" t="str">
        <f t="shared" si="728"/>
        <v/>
      </c>
      <c r="M2209" s="227" t="str">
        <f t="shared" si="729"/>
        <v/>
      </c>
    </row>
    <row r="2210" spans="1:13" outlineLevel="1" x14ac:dyDescent="0.25">
      <c r="A2210" s="141" t="str">
        <f t="shared" si="722"/>
        <v xml:space="preserve">Meter Point Characteristics; </v>
      </c>
      <c r="B2210" s="256" t="s">
        <v>484</v>
      </c>
      <c r="E2210" s="227" t="s">
        <v>235</v>
      </c>
      <c r="F2210" s="227" t="s">
        <v>118</v>
      </c>
      <c r="G2210" s="227" t="str">
        <f t="shared" si="723"/>
        <v>string</v>
      </c>
      <c r="H2210" s="227" t="str">
        <f t="shared" si="724"/>
        <v/>
      </c>
      <c r="I2210" s="227">
        <f t="shared" si="725"/>
        <v>4</v>
      </c>
      <c r="J2210" s="227" t="str">
        <f t="shared" si="726"/>
        <v/>
      </c>
      <c r="K2210" s="227" t="str">
        <f t="shared" si="727"/>
        <v/>
      </c>
      <c r="L2210" s="227" t="str">
        <f t="shared" si="728"/>
        <v/>
      </c>
      <c r="M2210" s="227" t="str">
        <f t="shared" si="729"/>
        <v/>
      </c>
    </row>
    <row r="2211" spans="1:13" outlineLevel="1" x14ac:dyDescent="0.25">
      <c r="A2211" s="141" t="str">
        <f t="shared" si="722"/>
        <v xml:space="preserve">Meter Point Characteristics; </v>
      </c>
      <c r="B2211" s="256" t="s">
        <v>484</v>
      </c>
      <c r="C2211" s="141" t="s">
        <v>136</v>
      </c>
      <c r="D2211" s="227" t="s">
        <v>102</v>
      </c>
      <c r="E2211" s="197" t="s">
        <v>137</v>
      </c>
      <c r="F2211" s="197" t="s">
        <v>118</v>
      </c>
      <c r="G2211" s="227" t="str">
        <f t="shared" si="723"/>
        <v>string</v>
      </c>
      <c r="H2211" s="227" t="str">
        <f t="shared" si="724"/>
        <v/>
      </c>
      <c r="I2211" s="227">
        <f t="shared" si="725"/>
        <v>10</v>
      </c>
      <c r="J2211" s="227" t="str">
        <f t="shared" si="726"/>
        <v/>
      </c>
      <c r="K2211" s="227" t="str">
        <f t="shared" si="727"/>
        <v/>
      </c>
      <c r="L2211" s="227" t="str">
        <f t="shared" si="728"/>
        <v/>
      </c>
      <c r="M2211" s="227" t="str">
        <f t="shared" si="729"/>
        <v/>
      </c>
    </row>
    <row r="2212" spans="1:13" outlineLevel="1" x14ac:dyDescent="0.25">
      <c r="A2212" s="141" t="str">
        <f t="shared" si="722"/>
        <v xml:space="preserve">Meter Point Characteristics; </v>
      </c>
      <c r="B2212" s="256" t="s">
        <v>484</v>
      </c>
      <c r="E2212" s="197" t="s">
        <v>138</v>
      </c>
      <c r="F2212" s="197" t="s">
        <v>118</v>
      </c>
      <c r="G2212" s="227" t="str">
        <f t="shared" si="723"/>
        <v>string</v>
      </c>
      <c r="H2212" s="227" t="str">
        <f t="shared" si="724"/>
        <v/>
      </c>
      <c r="I2212" s="227">
        <f t="shared" si="725"/>
        <v>40</v>
      </c>
      <c r="J2212" s="227" t="str">
        <f t="shared" si="726"/>
        <v/>
      </c>
      <c r="K2212" s="227" t="str">
        <f t="shared" si="727"/>
        <v/>
      </c>
      <c r="L2212" s="227" t="str">
        <f t="shared" si="728"/>
        <v/>
      </c>
      <c r="M2212" s="227" t="str">
        <f t="shared" si="729"/>
        <v/>
      </c>
    </row>
    <row r="2213" spans="1:13" outlineLevel="1" x14ac:dyDescent="0.25">
      <c r="A2213" s="141" t="str">
        <f t="shared" si="722"/>
        <v xml:space="preserve">Meter Point Characteristics; </v>
      </c>
      <c r="B2213" s="256" t="s">
        <v>484</v>
      </c>
      <c r="E2213" s="197" t="s">
        <v>139</v>
      </c>
      <c r="F2213" s="197" t="s">
        <v>118</v>
      </c>
      <c r="G2213" s="227" t="str">
        <f t="shared" si="723"/>
        <v>string</v>
      </c>
      <c r="H2213" s="227" t="str">
        <f t="shared" si="724"/>
        <v/>
      </c>
      <c r="I2213" s="227">
        <f t="shared" si="725"/>
        <v>40</v>
      </c>
      <c r="J2213" s="227" t="str">
        <f t="shared" si="726"/>
        <v/>
      </c>
      <c r="K2213" s="227" t="str">
        <f t="shared" si="727"/>
        <v/>
      </c>
      <c r="L2213" s="227" t="str">
        <f t="shared" si="728"/>
        <v/>
      </c>
      <c r="M2213" s="227" t="str">
        <f t="shared" si="729"/>
        <v/>
      </c>
    </row>
    <row r="2214" spans="1:13" x14ac:dyDescent="0.25">
      <c r="A2214" s="141" t="str">
        <f t="shared" si="722"/>
        <v xml:space="preserve">Meter Reading Related; </v>
      </c>
      <c r="B2214" s="256" t="s">
        <v>484</v>
      </c>
      <c r="E2214" s="197" t="s">
        <v>140</v>
      </c>
      <c r="F2214" s="197" t="s">
        <v>118</v>
      </c>
      <c r="G2214" s="227" t="str">
        <f t="shared" si="723"/>
        <v>string</v>
      </c>
      <c r="H2214" s="227" t="str">
        <f t="shared" si="724"/>
        <v/>
      </c>
      <c r="I2214" s="227">
        <f t="shared" si="725"/>
        <v>10</v>
      </c>
      <c r="J2214" s="227" t="str">
        <f t="shared" si="726"/>
        <v/>
      </c>
      <c r="K2214" s="227" t="str">
        <f t="shared" si="727"/>
        <v/>
      </c>
      <c r="L2214" s="227" t="str">
        <f t="shared" si="728"/>
        <v/>
      </c>
      <c r="M2214" s="227" t="str">
        <f t="shared" si="729"/>
        <v>Yes</v>
      </c>
    </row>
    <row r="2215" spans="1:13" outlineLevel="1" x14ac:dyDescent="0.25">
      <c r="A2215" s="141" t="str">
        <f t="shared" si="722"/>
        <v xml:space="preserve">Meter Reading Related; </v>
      </c>
      <c r="B2215" s="256" t="s">
        <v>484</v>
      </c>
      <c r="E2215" s="197" t="s">
        <v>141</v>
      </c>
      <c r="F2215" s="197" t="s">
        <v>118</v>
      </c>
      <c r="G2215" s="227" t="str">
        <f t="shared" si="723"/>
        <v>string</v>
      </c>
      <c r="H2215" s="227" t="str">
        <f t="shared" si="724"/>
        <v/>
      </c>
      <c r="I2215" s="227">
        <f t="shared" si="725"/>
        <v>60</v>
      </c>
      <c r="J2215" s="227" t="str">
        <f t="shared" si="726"/>
        <v/>
      </c>
      <c r="K2215" s="227" t="str">
        <f t="shared" si="727"/>
        <v/>
      </c>
      <c r="L2215" s="227" t="str">
        <f t="shared" si="728"/>
        <v/>
      </c>
      <c r="M2215" s="227" t="str">
        <f t="shared" si="729"/>
        <v>Yes</v>
      </c>
    </row>
    <row r="2216" spans="1:13" outlineLevel="1" x14ac:dyDescent="0.25">
      <c r="A2216" s="141" t="str">
        <f t="shared" si="722"/>
        <v xml:space="preserve">Meter Reading Related; </v>
      </c>
      <c r="B2216" s="256" t="s">
        <v>484</v>
      </c>
      <c r="E2216" s="197" t="s">
        <v>142</v>
      </c>
      <c r="F2216" s="197" t="s">
        <v>118</v>
      </c>
      <c r="G2216" s="227" t="str">
        <f t="shared" si="723"/>
        <v>string</v>
      </c>
      <c r="H2216" s="227" t="str">
        <f t="shared" si="724"/>
        <v/>
      </c>
      <c r="I2216" s="227">
        <f t="shared" si="725"/>
        <v>40</v>
      </c>
      <c r="J2216" s="227" t="str">
        <f t="shared" si="726"/>
        <v/>
      </c>
      <c r="K2216" s="227" t="str">
        <f t="shared" si="727"/>
        <v/>
      </c>
      <c r="L2216" s="227" t="str">
        <f t="shared" si="728"/>
        <v/>
      </c>
      <c r="M2216" s="227" t="str">
        <f t="shared" si="729"/>
        <v/>
      </c>
    </row>
    <row r="2217" spans="1:13" outlineLevel="1" x14ac:dyDescent="0.25">
      <c r="A2217" s="141" t="str">
        <f t="shared" si="722"/>
        <v xml:space="preserve">Meter Reading Related; </v>
      </c>
      <c r="B2217" s="256" t="s">
        <v>484</v>
      </c>
      <c r="E2217" s="197" t="s">
        <v>143</v>
      </c>
      <c r="F2217" s="197" t="s">
        <v>118</v>
      </c>
      <c r="G2217" s="227" t="str">
        <f t="shared" si="723"/>
        <v>string</v>
      </c>
      <c r="H2217" s="227" t="str">
        <f t="shared" si="724"/>
        <v/>
      </c>
      <c r="I2217" s="227">
        <f t="shared" si="725"/>
        <v>40</v>
      </c>
      <c r="J2217" s="227" t="str">
        <f t="shared" si="726"/>
        <v/>
      </c>
      <c r="K2217" s="227" t="str">
        <f t="shared" si="727"/>
        <v/>
      </c>
      <c r="L2217" s="227" t="str">
        <f t="shared" si="728"/>
        <v/>
      </c>
      <c r="M2217" s="227" t="str">
        <f t="shared" si="729"/>
        <v/>
      </c>
    </row>
    <row r="2218" spans="1:13" outlineLevel="1" x14ac:dyDescent="0.25">
      <c r="A2218" s="141" t="str">
        <f t="shared" si="722"/>
        <v xml:space="preserve">Meter Reading Related; </v>
      </c>
      <c r="B2218" s="256" t="s">
        <v>484</v>
      </c>
      <c r="E2218" s="197" t="s">
        <v>144</v>
      </c>
      <c r="F2218" s="197" t="s">
        <v>118</v>
      </c>
      <c r="G2218" s="227" t="str">
        <f t="shared" si="723"/>
        <v>string</v>
      </c>
      <c r="H2218" s="227" t="str">
        <f t="shared" si="724"/>
        <v/>
      </c>
      <c r="I2218" s="227">
        <f t="shared" si="725"/>
        <v>10</v>
      </c>
      <c r="J2218" s="227" t="str">
        <f t="shared" si="726"/>
        <v/>
      </c>
      <c r="K2218" s="227" t="str">
        <f t="shared" si="727"/>
        <v/>
      </c>
      <c r="L2218" s="227" t="str">
        <f t="shared" si="728"/>
        <v/>
      </c>
      <c r="M2218" s="227" t="str">
        <f t="shared" si="729"/>
        <v/>
      </c>
    </row>
    <row r="2219" spans="1:13" outlineLevel="1" x14ac:dyDescent="0.25">
      <c r="A2219" s="141" t="str">
        <f t="shared" si="722"/>
        <v xml:space="preserve">Meter Reading Related; </v>
      </c>
      <c r="B2219" s="256" t="s">
        <v>484</v>
      </c>
      <c r="E2219" s="197" t="s">
        <v>145</v>
      </c>
      <c r="F2219" s="197" t="s">
        <v>118</v>
      </c>
      <c r="G2219" s="227" t="str">
        <f t="shared" si="723"/>
        <v>string</v>
      </c>
      <c r="H2219" s="227" t="str">
        <f t="shared" si="724"/>
        <v/>
      </c>
      <c r="I2219" s="227">
        <f t="shared" si="725"/>
        <v>40</v>
      </c>
      <c r="J2219" s="227" t="str">
        <f t="shared" si="726"/>
        <v/>
      </c>
      <c r="K2219" s="227" t="str">
        <f t="shared" si="727"/>
        <v/>
      </c>
      <c r="L2219" s="227" t="str">
        <f t="shared" si="728"/>
        <v/>
      </c>
      <c r="M2219" s="227" t="str">
        <f t="shared" si="729"/>
        <v/>
      </c>
    </row>
    <row r="2220" spans="1:13" outlineLevel="1" x14ac:dyDescent="0.25">
      <c r="A2220" s="141" t="str">
        <f t="shared" si="722"/>
        <v xml:space="preserve">Meter Reading Related; </v>
      </c>
      <c r="B2220" s="256" t="s">
        <v>484</v>
      </c>
      <c r="E2220" s="197" t="s">
        <v>146</v>
      </c>
      <c r="F2220" s="197" t="s">
        <v>118</v>
      </c>
      <c r="G2220" s="227" t="str">
        <f t="shared" si="723"/>
        <v>string</v>
      </c>
      <c r="H2220" s="227" t="str">
        <f t="shared" si="724"/>
        <v/>
      </c>
      <c r="I2220" s="227">
        <f t="shared" si="725"/>
        <v>3</v>
      </c>
      <c r="J2220" s="227" t="str">
        <f t="shared" si="726"/>
        <v/>
      </c>
      <c r="K2220" s="227" t="str">
        <f t="shared" si="727"/>
        <v/>
      </c>
      <c r="L2220" s="227" t="str">
        <f t="shared" si="728"/>
        <v/>
      </c>
      <c r="M2220" s="227" t="str">
        <f t="shared" si="729"/>
        <v/>
      </c>
    </row>
    <row r="2221" spans="1:13" outlineLevel="1" x14ac:dyDescent="0.25">
      <c r="A2221" s="141" t="str">
        <f t="shared" si="722"/>
        <v xml:space="preserve">Meter Reading Related; </v>
      </c>
      <c r="B2221" s="256" t="s">
        <v>484</v>
      </c>
      <c r="E2221" s="197" t="s">
        <v>147</v>
      </c>
      <c r="F2221" s="197" t="s">
        <v>118</v>
      </c>
      <c r="G2221" s="227" t="str">
        <f t="shared" si="723"/>
        <v>string</v>
      </c>
      <c r="H2221" s="227" t="str">
        <f t="shared" si="724"/>
        <v/>
      </c>
      <c r="I2221" s="227">
        <f t="shared" si="725"/>
        <v>3</v>
      </c>
      <c r="J2221" s="227" t="str">
        <f t="shared" si="726"/>
        <v/>
      </c>
      <c r="K2221" s="227" t="str">
        <f t="shared" si="727"/>
        <v/>
      </c>
      <c r="L2221" s="227" t="str">
        <f t="shared" si="728"/>
        <v/>
      </c>
      <c r="M2221" s="227" t="str">
        <f t="shared" si="729"/>
        <v/>
      </c>
    </row>
    <row r="2222" spans="1:13" outlineLevel="1" collapsed="1" x14ac:dyDescent="0.25">
      <c r="A2222" s="141" t="str">
        <f t="shared" si="722"/>
        <v xml:space="preserve">Meter Reading Related; </v>
      </c>
      <c r="B2222" s="260" t="s">
        <v>485</v>
      </c>
      <c r="C2222" s="261" t="str">
        <f>VLOOKUP($B2222,MMnames,2,FALSE)</f>
        <v>Customer Read Rejection</v>
      </c>
      <c r="D2222" s="262"/>
      <c r="E2222" s="262"/>
      <c r="F2222" s="263"/>
      <c r="G2222" s="263"/>
      <c r="H2222" s="263"/>
      <c r="I2222" s="263"/>
      <c r="J2222" s="263"/>
      <c r="K2222" s="263"/>
      <c r="L2222" s="263"/>
      <c r="M2222" s="263"/>
    </row>
    <row r="2223" spans="1:13" outlineLevel="1" x14ac:dyDescent="0.25">
      <c r="A2223" s="141" t="str">
        <f t="shared" si="722"/>
        <v xml:space="preserve">Meter Reading Related; </v>
      </c>
      <c r="B2223" s="256" t="s">
        <v>485</v>
      </c>
      <c r="C2223" s="141" t="s">
        <v>109</v>
      </c>
      <c r="E2223" s="227" t="s">
        <v>110</v>
      </c>
      <c r="F2223" s="227" t="s">
        <v>102</v>
      </c>
      <c r="G2223" s="227" t="str">
        <f t="shared" ref="G2223:G2247" si="730">VLOOKUP(E2223,DI_schema,2,FALSE)</f>
        <v>string</v>
      </c>
      <c r="H2223" s="227">
        <f t="shared" ref="H2223:H2247" si="731">VLOOKUP($E2223,DI_schema,3,FALSE)</f>
        <v>11</v>
      </c>
      <c r="I2223" s="227" t="str">
        <f t="shared" ref="I2223:I2247" si="732">VLOOKUP($E2223,DI_schema,4,FALSE)</f>
        <v/>
      </c>
      <c r="J2223" s="227" t="str">
        <f t="shared" ref="J2223:J2247" si="733">VLOOKUP($E2223,DI_schema,5,FALSE)</f>
        <v/>
      </c>
      <c r="K2223" s="227" t="str">
        <f t="shared" ref="K2223:K2247" si="734">VLOOKUP($E2223,DI_schema,6,FALSE)</f>
        <v/>
      </c>
      <c r="L2223" s="227" t="str">
        <f t="shared" ref="L2223:L2247" si="735">VLOOKUP($E2223,DI_schema,7,FALSE)</f>
        <v/>
      </c>
      <c r="M2223" s="227" t="str">
        <f t="shared" ref="M2223:M2247" si="736">IF(LEN(VLOOKUP($E2223,DI_schema,8,FALSE))&gt;0,"Yes","")</f>
        <v/>
      </c>
    </row>
    <row r="2224" spans="1:13" outlineLevel="1" x14ac:dyDescent="0.25">
      <c r="A2224" s="141" t="str">
        <f t="shared" si="722"/>
        <v xml:space="preserve">Meter Reading Related; </v>
      </c>
      <c r="B2224" s="256" t="s">
        <v>485</v>
      </c>
      <c r="E2224" s="227" t="s">
        <v>112</v>
      </c>
      <c r="F2224" s="227" t="s">
        <v>102</v>
      </c>
      <c r="G2224" s="227" t="str">
        <f t="shared" si="730"/>
        <v>string</v>
      </c>
      <c r="H2224" s="227">
        <f t="shared" si="731"/>
        <v>3</v>
      </c>
      <c r="I2224" s="227" t="str">
        <f t="shared" si="732"/>
        <v/>
      </c>
      <c r="J2224" s="227" t="str">
        <f t="shared" si="733"/>
        <v/>
      </c>
      <c r="K2224" s="227" t="str">
        <f t="shared" si="734"/>
        <v/>
      </c>
      <c r="L2224" s="227" t="str">
        <f t="shared" si="735"/>
        <v/>
      </c>
      <c r="M2224" s="227" t="str">
        <f t="shared" si="736"/>
        <v/>
      </c>
    </row>
    <row r="2225" spans="1:13" outlineLevel="1" x14ac:dyDescent="0.25">
      <c r="A2225" s="141" t="str">
        <f t="shared" si="722"/>
        <v xml:space="preserve">Meter Reading Related; </v>
      </c>
      <c r="B2225" s="256" t="s">
        <v>485</v>
      </c>
      <c r="E2225" s="227" t="s">
        <v>111</v>
      </c>
      <c r="F2225" s="227" t="s">
        <v>102</v>
      </c>
      <c r="G2225" s="227" t="str">
        <f t="shared" si="730"/>
        <v>string</v>
      </c>
      <c r="H2225" s="227" t="str">
        <f t="shared" si="731"/>
        <v/>
      </c>
      <c r="I2225" s="227">
        <f t="shared" si="732"/>
        <v>35</v>
      </c>
      <c r="J2225" s="227" t="str">
        <f t="shared" si="733"/>
        <v/>
      </c>
      <c r="K2225" s="227" t="str">
        <f t="shared" si="734"/>
        <v/>
      </c>
      <c r="L2225" s="227" t="str">
        <f t="shared" si="735"/>
        <v/>
      </c>
      <c r="M2225" s="227" t="str">
        <f t="shared" si="736"/>
        <v/>
      </c>
    </row>
    <row r="2226" spans="1:13" outlineLevel="1" x14ac:dyDescent="0.25">
      <c r="A2226" s="141" t="str">
        <f t="shared" si="722"/>
        <v xml:space="preserve">Meter Reading Related; </v>
      </c>
      <c r="B2226" s="256" t="s">
        <v>485</v>
      </c>
      <c r="E2226" s="227" t="s">
        <v>294</v>
      </c>
      <c r="F2226" s="227" t="s">
        <v>102</v>
      </c>
      <c r="G2226" s="227" t="str">
        <f t="shared" si="730"/>
        <v>date</v>
      </c>
      <c r="H2226" s="227" t="str">
        <f t="shared" si="731"/>
        <v/>
      </c>
      <c r="I2226" s="227" t="str">
        <f t="shared" si="732"/>
        <v/>
      </c>
      <c r="J2226" s="227" t="str">
        <f t="shared" si="733"/>
        <v/>
      </c>
      <c r="K2226" s="227" t="str">
        <f t="shared" si="734"/>
        <v/>
      </c>
      <c r="L2226" s="227" t="str">
        <f t="shared" si="735"/>
        <v/>
      </c>
      <c r="M2226" s="227" t="str">
        <f t="shared" si="736"/>
        <v/>
      </c>
    </row>
    <row r="2227" spans="1:13" outlineLevel="1" x14ac:dyDescent="0.25">
      <c r="A2227" s="141"/>
      <c r="B2227" s="256" t="s">
        <v>485</v>
      </c>
      <c r="E2227" s="227" t="s">
        <v>219</v>
      </c>
      <c r="F2227" s="227" t="s">
        <v>102</v>
      </c>
      <c r="G2227" s="227" t="str">
        <f t="shared" si="730"/>
        <v>string</v>
      </c>
      <c r="H2227" s="227" t="str">
        <f t="shared" si="731"/>
        <v/>
      </c>
      <c r="I2227" s="227">
        <f t="shared" si="732"/>
        <v>2</v>
      </c>
      <c r="J2227" s="227" t="str">
        <f t="shared" si="733"/>
        <v/>
      </c>
      <c r="K2227" s="227" t="str">
        <f t="shared" si="734"/>
        <v/>
      </c>
      <c r="L2227" s="227" t="str">
        <f t="shared" si="735"/>
        <v/>
      </c>
      <c r="M2227" s="227" t="str">
        <f t="shared" si="736"/>
        <v/>
      </c>
    </row>
    <row r="2228" spans="1:13" outlineLevel="1" x14ac:dyDescent="0.25">
      <c r="A2228" s="141" t="str">
        <f t="shared" si="722"/>
        <v xml:space="preserve">Meter Reading Related; </v>
      </c>
      <c r="B2228" s="256" t="s">
        <v>485</v>
      </c>
      <c r="C2228" s="141" t="s">
        <v>178</v>
      </c>
      <c r="D2228" s="227" t="s">
        <v>118</v>
      </c>
      <c r="E2228" s="227" t="s">
        <v>162</v>
      </c>
      <c r="F2228" s="227" t="s">
        <v>118</v>
      </c>
      <c r="G2228" s="227" t="str">
        <f t="shared" si="730"/>
        <v>string</v>
      </c>
      <c r="H2228" s="227" t="str">
        <f t="shared" si="731"/>
        <v/>
      </c>
      <c r="I2228" s="227">
        <f t="shared" si="732"/>
        <v>70</v>
      </c>
      <c r="J2228" s="227" t="str">
        <f t="shared" si="733"/>
        <v/>
      </c>
      <c r="K2228" s="227" t="str">
        <f t="shared" si="734"/>
        <v/>
      </c>
      <c r="L2228" s="227" t="str">
        <f t="shared" si="735"/>
        <v/>
      </c>
      <c r="M2228" s="227" t="str">
        <f t="shared" si="736"/>
        <v/>
      </c>
    </row>
    <row r="2229" spans="1:13" outlineLevel="1" x14ac:dyDescent="0.25">
      <c r="A2229" s="141" t="str">
        <f t="shared" si="722"/>
        <v xml:space="preserve">Meter Reading Related; </v>
      </c>
      <c r="B2229" s="256" t="s">
        <v>485</v>
      </c>
      <c r="C2229" s="258" t="s">
        <v>163</v>
      </c>
      <c r="D2229" s="227" t="s">
        <v>118</v>
      </c>
      <c r="E2229" s="227" t="s">
        <v>164</v>
      </c>
      <c r="F2229" s="227" t="s">
        <v>118</v>
      </c>
      <c r="G2229" s="227" t="str">
        <f t="shared" si="730"/>
        <v>string</v>
      </c>
      <c r="H2229" s="227" t="str">
        <f t="shared" si="731"/>
        <v/>
      </c>
      <c r="I2229" s="227">
        <f t="shared" si="732"/>
        <v>20</v>
      </c>
      <c r="J2229" s="227" t="str">
        <f t="shared" si="733"/>
        <v/>
      </c>
      <c r="K2229" s="227" t="str">
        <f t="shared" si="734"/>
        <v/>
      </c>
      <c r="L2229" s="227" t="str">
        <f t="shared" si="735"/>
        <v/>
      </c>
      <c r="M2229" s="227" t="str">
        <f t="shared" si="736"/>
        <v/>
      </c>
    </row>
    <row r="2230" spans="1:13" outlineLevel="1" x14ac:dyDescent="0.25">
      <c r="A2230" s="141" t="str">
        <f t="shared" si="722"/>
        <v xml:space="preserve">Meter Reading Related; </v>
      </c>
      <c r="B2230" s="256" t="s">
        <v>485</v>
      </c>
      <c r="C2230" s="258"/>
      <c r="E2230" s="227" t="s">
        <v>165</v>
      </c>
      <c r="F2230" s="227" t="s">
        <v>118</v>
      </c>
      <c r="G2230" s="227" t="str">
        <f t="shared" si="730"/>
        <v>string</v>
      </c>
      <c r="H2230" s="227" t="str">
        <f t="shared" si="731"/>
        <v/>
      </c>
      <c r="I2230" s="227">
        <f t="shared" si="732"/>
        <v>10</v>
      </c>
      <c r="J2230" s="227" t="str">
        <f t="shared" si="733"/>
        <v/>
      </c>
      <c r="K2230" s="227" t="str">
        <f t="shared" si="734"/>
        <v/>
      </c>
      <c r="L2230" s="227" t="str">
        <f t="shared" si="735"/>
        <v/>
      </c>
      <c r="M2230" s="227" t="str">
        <f t="shared" si="736"/>
        <v/>
      </c>
    </row>
    <row r="2231" spans="1:13" outlineLevel="1" x14ac:dyDescent="0.25">
      <c r="A2231" s="141" t="str">
        <f t="shared" si="722"/>
        <v xml:space="preserve">Meter Reading Related; </v>
      </c>
      <c r="B2231" s="256" t="s">
        <v>485</v>
      </c>
      <c r="C2231" s="258" t="s">
        <v>166</v>
      </c>
      <c r="D2231" s="227" t="s">
        <v>118</v>
      </c>
      <c r="E2231" s="227" t="s">
        <v>164</v>
      </c>
      <c r="F2231" s="227" t="s">
        <v>118</v>
      </c>
      <c r="G2231" s="227" t="str">
        <f t="shared" si="730"/>
        <v>string</v>
      </c>
      <c r="H2231" s="227" t="str">
        <f t="shared" si="731"/>
        <v/>
      </c>
      <c r="I2231" s="227">
        <f t="shared" si="732"/>
        <v>20</v>
      </c>
      <c r="J2231" s="227" t="str">
        <f t="shared" si="733"/>
        <v/>
      </c>
      <c r="K2231" s="227" t="str">
        <f t="shared" si="734"/>
        <v/>
      </c>
      <c r="L2231" s="227" t="str">
        <f t="shared" si="735"/>
        <v/>
      </c>
      <c r="M2231" s="227" t="str">
        <f t="shared" si="736"/>
        <v/>
      </c>
    </row>
    <row r="2232" spans="1:13" outlineLevel="1" x14ac:dyDescent="0.25">
      <c r="A2232" s="141" t="str">
        <f t="shared" si="722"/>
        <v xml:space="preserve">Meter Reading Related; </v>
      </c>
      <c r="B2232" s="256" t="s">
        <v>485</v>
      </c>
      <c r="C2232" s="258"/>
      <c r="E2232" s="227" t="s">
        <v>165</v>
      </c>
      <c r="F2232" s="227" t="s">
        <v>118</v>
      </c>
      <c r="G2232" s="227" t="str">
        <f t="shared" si="730"/>
        <v>string</v>
      </c>
      <c r="H2232" s="227" t="str">
        <f t="shared" si="731"/>
        <v/>
      </c>
      <c r="I2232" s="227">
        <f t="shared" si="732"/>
        <v>10</v>
      </c>
      <c r="J2232" s="227" t="str">
        <f t="shared" si="733"/>
        <v/>
      </c>
      <c r="K2232" s="227" t="str">
        <f t="shared" si="734"/>
        <v/>
      </c>
      <c r="L2232" s="227" t="str">
        <f t="shared" si="735"/>
        <v/>
      </c>
      <c r="M2232" s="227" t="str">
        <f t="shared" si="736"/>
        <v/>
      </c>
    </row>
    <row r="2233" spans="1:13" outlineLevel="1" x14ac:dyDescent="0.25">
      <c r="A2233" s="141" t="str">
        <f t="shared" si="722"/>
        <v xml:space="preserve">Meter Reading Related; </v>
      </c>
      <c r="B2233" s="256" t="s">
        <v>485</v>
      </c>
      <c r="C2233" s="258" t="s">
        <v>167</v>
      </c>
      <c r="D2233" s="227" t="s">
        <v>118</v>
      </c>
      <c r="E2233" s="227" t="s">
        <v>164</v>
      </c>
      <c r="F2233" s="227" t="s">
        <v>118</v>
      </c>
      <c r="G2233" s="227" t="str">
        <f t="shared" si="730"/>
        <v>string</v>
      </c>
      <c r="H2233" s="227" t="str">
        <f t="shared" si="731"/>
        <v/>
      </c>
      <c r="I2233" s="227">
        <f t="shared" si="732"/>
        <v>20</v>
      </c>
      <c r="J2233" s="227" t="str">
        <f t="shared" si="733"/>
        <v/>
      </c>
      <c r="K2233" s="227" t="str">
        <f t="shared" si="734"/>
        <v/>
      </c>
      <c r="L2233" s="227" t="str">
        <f t="shared" si="735"/>
        <v/>
      </c>
      <c r="M2233" s="227" t="str">
        <f t="shared" si="736"/>
        <v/>
      </c>
    </row>
    <row r="2234" spans="1:13" outlineLevel="1" collapsed="1" x14ac:dyDescent="0.25">
      <c r="A2234" s="141" t="str">
        <f t="shared" si="722"/>
        <v xml:space="preserve">Meter Reading Related; </v>
      </c>
      <c r="B2234" s="256" t="s">
        <v>485</v>
      </c>
      <c r="E2234" s="227" t="s">
        <v>165</v>
      </c>
      <c r="F2234" s="227" t="s">
        <v>118</v>
      </c>
      <c r="G2234" s="227" t="str">
        <f t="shared" si="730"/>
        <v>string</v>
      </c>
      <c r="H2234" s="227" t="str">
        <f t="shared" si="731"/>
        <v/>
      </c>
      <c r="I2234" s="227">
        <f t="shared" si="732"/>
        <v>10</v>
      </c>
      <c r="J2234" s="227" t="str">
        <f t="shared" si="733"/>
        <v/>
      </c>
      <c r="K2234" s="227" t="str">
        <f t="shared" si="734"/>
        <v/>
      </c>
      <c r="L2234" s="227" t="str">
        <f t="shared" si="735"/>
        <v/>
      </c>
      <c r="M2234" s="227" t="str">
        <f t="shared" si="736"/>
        <v/>
      </c>
    </row>
    <row r="2235" spans="1:13" outlineLevel="1" x14ac:dyDescent="0.25">
      <c r="A2235" s="141" t="str">
        <f t="shared" si="722"/>
        <v xml:space="preserve">Meter Reading Related; </v>
      </c>
      <c r="B2235" s="256" t="s">
        <v>485</v>
      </c>
      <c r="C2235" s="141" t="s">
        <v>179</v>
      </c>
      <c r="D2235" s="227" t="s">
        <v>183</v>
      </c>
      <c r="E2235" s="227" t="s">
        <v>180</v>
      </c>
      <c r="F2235" s="227" t="s">
        <v>118</v>
      </c>
      <c r="G2235" s="227" t="str">
        <f t="shared" si="730"/>
        <v>string</v>
      </c>
      <c r="H2235" s="227" t="str">
        <f t="shared" si="731"/>
        <v/>
      </c>
      <c r="I2235" s="227">
        <f t="shared" si="732"/>
        <v>15</v>
      </c>
      <c r="J2235" s="227" t="str">
        <f t="shared" si="733"/>
        <v/>
      </c>
      <c r="K2235" s="227" t="str">
        <f t="shared" si="734"/>
        <v/>
      </c>
      <c r="L2235" s="227" t="str">
        <f t="shared" si="735"/>
        <v/>
      </c>
      <c r="M2235" s="227" t="str">
        <f t="shared" si="736"/>
        <v/>
      </c>
    </row>
    <row r="2236" spans="1:13" outlineLevel="1" x14ac:dyDescent="0.25">
      <c r="A2236" s="141" t="str">
        <f t="shared" si="722"/>
        <v xml:space="preserve">Meter Reading Related; </v>
      </c>
      <c r="B2236" s="256" t="s">
        <v>485</v>
      </c>
      <c r="E2236" s="227" t="s">
        <v>181</v>
      </c>
      <c r="F2236" s="227" t="s">
        <v>118</v>
      </c>
      <c r="G2236" s="227" t="str">
        <f t="shared" si="730"/>
        <v>string</v>
      </c>
      <c r="H2236" s="227" t="str">
        <f t="shared" si="731"/>
        <v/>
      </c>
      <c r="I2236" s="227">
        <f t="shared" si="732"/>
        <v>9</v>
      </c>
      <c r="J2236" s="227" t="str">
        <f t="shared" si="733"/>
        <v/>
      </c>
      <c r="K2236" s="227" t="str">
        <f t="shared" si="734"/>
        <v/>
      </c>
      <c r="L2236" s="227" t="str">
        <f t="shared" si="735"/>
        <v/>
      </c>
      <c r="M2236" s="227" t="str">
        <f t="shared" si="736"/>
        <v/>
      </c>
    </row>
    <row r="2237" spans="1:13" outlineLevel="1" x14ac:dyDescent="0.25">
      <c r="A2237" s="141"/>
      <c r="B2237" s="256" t="s">
        <v>485</v>
      </c>
      <c r="C2237" s="258" t="s">
        <v>486</v>
      </c>
      <c r="D2237" s="227" t="s">
        <v>183</v>
      </c>
      <c r="E2237" s="227" t="s">
        <v>184</v>
      </c>
      <c r="F2237" s="227" t="s">
        <v>118</v>
      </c>
      <c r="G2237" s="227" t="str">
        <f t="shared" si="730"/>
        <v>string</v>
      </c>
      <c r="H2237" s="227" t="str">
        <f t="shared" si="731"/>
        <v/>
      </c>
      <c r="I2237" s="227">
        <f t="shared" si="732"/>
        <v>3</v>
      </c>
      <c r="J2237" s="227" t="str">
        <f t="shared" si="733"/>
        <v/>
      </c>
      <c r="K2237" s="227" t="str">
        <f t="shared" si="734"/>
        <v/>
      </c>
      <c r="L2237" s="227" t="str">
        <f t="shared" si="735"/>
        <v/>
      </c>
      <c r="M2237" s="227" t="str">
        <f t="shared" si="736"/>
        <v/>
      </c>
    </row>
    <row r="2238" spans="1:13" outlineLevel="1" x14ac:dyDescent="0.25">
      <c r="A2238" s="141" t="str">
        <f>IF(B2246="","",VLOOKUP(B2246,mapping_result,2,FALSE))</f>
        <v xml:space="preserve">Meter Reading Related; </v>
      </c>
      <c r="B2238" s="256" t="s">
        <v>485</v>
      </c>
      <c r="E2238" s="227" t="s">
        <v>185</v>
      </c>
      <c r="F2238" s="227" t="s">
        <v>118</v>
      </c>
      <c r="G2238" s="227" t="str">
        <f t="shared" si="730"/>
        <v>string</v>
      </c>
      <c r="H2238" s="227" t="str">
        <f t="shared" si="731"/>
        <v/>
      </c>
      <c r="I2238" s="227">
        <f t="shared" si="732"/>
        <v>10</v>
      </c>
      <c r="J2238" s="227" t="str">
        <f t="shared" si="733"/>
        <v/>
      </c>
      <c r="K2238" s="227" t="str">
        <f t="shared" si="734"/>
        <v/>
      </c>
      <c r="L2238" s="227" t="str">
        <f t="shared" si="735"/>
        <v/>
      </c>
      <c r="M2238" s="227" t="str">
        <f t="shared" si="736"/>
        <v/>
      </c>
    </row>
    <row r="2239" spans="1:13" outlineLevel="1" x14ac:dyDescent="0.25">
      <c r="A2239" s="141" t="str">
        <f>IF(B2247="","",VLOOKUP(B2247,mapping_result,2,FALSE))</f>
        <v xml:space="preserve">Meter Reading Related; </v>
      </c>
      <c r="B2239" s="256" t="s">
        <v>485</v>
      </c>
      <c r="E2239" s="227" t="s">
        <v>186</v>
      </c>
      <c r="F2239" s="227" t="s">
        <v>102</v>
      </c>
      <c r="G2239" s="227" t="str">
        <f t="shared" si="730"/>
        <v>decimal</v>
      </c>
      <c r="H2239" s="227" t="str">
        <f t="shared" si="731"/>
        <v/>
      </c>
      <c r="I2239" s="227" t="str">
        <f t="shared" si="732"/>
        <v/>
      </c>
      <c r="J2239" s="227" t="str">
        <f t="shared" si="733"/>
        <v/>
      </c>
      <c r="K2239" s="227">
        <f t="shared" si="734"/>
        <v>15</v>
      </c>
      <c r="L2239" s="227">
        <f t="shared" si="735"/>
        <v>3</v>
      </c>
      <c r="M2239" s="227" t="str">
        <f t="shared" si="736"/>
        <v/>
      </c>
    </row>
    <row r="2240" spans="1:13" x14ac:dyDescent="0.25">
      <c r="A2240" s="141" t="str">
        <f>IF(B2248="","",VLOOKUP(B2248,mapping_result,2,FALSE))</f>
        <v xml:space="preserve">Meter Read Withdrawal; </v>
      </c>
      <c r="B2240" s="256" t="s">
        <v>485</v>
      </c>
      <c r="E2240" s="227" t="s">
        <v>221</v>
      </c>
      <c r="F2240" s="227" t="s">
        <v>102</v>
      </c>
      <c r="G2240" s="227" t="str">
        <f t="shared" si="730"/>
        <v>string</v>
      </c>
      <c r="H2240" s="227" t="str">
        <f t="shared" si="731"/>
        <v/>
      </c>
      <c r="I2240" s="227">
        <f t="shared" si="732"/>
        <v>2</v>
      </c>
      <c r="J2240" s="227" t="str">
        <f t="shared" si="733"/>
        <v/>
      </c>
      <c r="K2240" s="227" t="str">
        <f t="shared" si="734"/>
        <v/>
      </c>
      <c r="L2240" s="227" t="str">
        <f t="shared" si="735"/>
        <v/>
      </c>
      <c r="M2240" s="227" t="str">
        <f t="shared" si="736"/>
        <v/>
      </c>
    </row>
    <row r="2241" spans="1:13" outlineLevel="1" collapsed="1" x14ac:dyDescent="0.25">
      <c r="A2241" s="142"/>
      <c r="B2241" s="256" t="s">
        <v>485</v>
      </c>
      <c r="E2241" s="227" t="s">
        <v>187</v>
      </c>
      <c r="F2241" s="227" t="s">
        <v>118</v>
      </c>
      <c r="G2241" s="227" t="str">
        <f t="shared" si="730"/>
        <v>string</v>
      </c>
      <c r="H2241" s="227">
        <f t="shared" si="731"/>
        <v>2</v>
      </c>
      <c r="I2241" s="227" t="str">
        <f t="shared" si="732"/>
        <v/>
      </c>
      <c r="J2241" s="227" t="str">
        <f t="shared" si="733"/>
        <v/>
      </c>
      <c r="K2241" s="227" t="str">
        <f t="shared" si="734"/>
        <v/>
      </c>
      <c r="L2241" s="227" t="str">
        <f t="shared" si="735"/>
        <v/>
      </c>
      <c r="M2241" s="227" t="str">
        <f t="shared" si="736"/>
        <v/>
      </c>
    </row>
    <row r="2242" spans="1:13" outlineLevel="1" x14ac:dyDescent="0.25">
      <c r="A2242" s="142"/>
      <c r="B2242" s="256" t="s">
        <v>485</v>
      </c>
      <c r="C2242" s="141" t="s">
        <v>444</v>
      </c>
      <c r="D2242" s="227" t="s">
        <v>183</v>
      </c>
      <c r="E2242" s="227" t="s">
        <v>445</v>
      </c>
      <c r="F2242" s="227" t="s">
        <v>102</v>
      </c>
      <c r="G2242" s="227" t="str">
        <f t="shared" si="730"/>
        <v>string</v>
      </c>
      <c r="H2242" s="227" t="str">
        <f t="shared" si="731"/>
        <v/>
      </c>
      <c r="I2242" s="227">
        <f t="shared" si="732"/>
        <v>3</v>
      </c>
      <c r="J2242" s="227">
        <f t="shared" si="733"/>
        <v>2</v>
      </c>
      <c r="K2242" s="227" t="str">
        <f t="shared" si="734"/>
        <v/>
      </c>
      <c r="L2242" s="227" t="str">
        <f t="shared" si="735"/>
        <v/>
      </c>
      <c r="M2242" s="227" t="str">
        <f t="shared" si="736"/>
        <v/>
      </c>
    </row>
    <row r="2243" spans="1:13" outlineLevel="1" x14ac:dyDescent="0.25">
      <c r="A2243" s="142"/>
      <c r="B2243" s="256" t="s">
        <v>485</v>
      </c>
      <c r="C2243" s="141" t="s">
        <v>487</v>
      </c>
      <c r="D2243" s="227" t="s">
        <v>189</v>
      </c>
      <c r="E2243" s="227" t="s">
        <v>180</v>
      </c>
      <c r="F2243" s="227" t="s">
        <v>118</v>
      </c>
      <c r="G2243" s="227" t="str">
        <f t="shared" si="730"/>
        <v>string</v>
      </c>
      <c r="H2243" s="227" t="str">
        <f t="shared" si="731"/>
        <v/>
      </c>
      <c r="I2243" s="227">
        <f t="shared" si="732"/>
        <v>15</v>
      </c>
      <c r="J2243" s="227" t="str">
        <f t="shared" si="733"/>
        <v/>
      </c>
      <c r="K2243" s="227" t="str">
        <f t="shared" si="734"/>
        <v/>
      </c>
      <c r="L2243" s="227" t="str">
        <f t="shared" si="735"/>
        <v/>
      </c>
      <c r="M2243" s="227" t="str">
        <f t="shared" si="736"/>
        <v/>
      </c>
    </row>
    <row r="2244" spans="1:13" outlineLevel="1" x14ac:dyDescent="0.25">
      <c r="A2244" s="142"/>
      <c r="B2244" s="256" t="s">
        <v>485</v>
      </c>
      <c r="E2244" s="227" t="s">
        <v>181</v>
      </c>
      <c r="F2244" s="227" t="s">
        <v>102</v>
      </c>
      <c r="G2244" s="227" t="str">
        <f t="shared" si="730"/>
        <v>string</v>
      </c>
      <c r="H2244" s="227" t="str">
        <f t="shared" si="731"/>
        <v/>
      </c>
      <c r="I2244" s="227">
        <f t="shared" si="732"/>
        <v>9</v>
      </c>
      <c r="J2244" s="227" t="str">
        <f t="shared" si="733"/>
        <v/>
      </c>
      <c r="K2244" s="227" t="str">
        <f t="shared" si="734"/>
        <v/>
      </c>
      <c r="L2244" s="227" t="str">
        <f t="shared" si="735"/>
        <v/>
      </c>
      <c r="M2244" s="227" t="str">
        <f t="shared" si="736"/>
        <v/>
      </c>
    </row>
    <row r="2245" spans="1:13" outlineLevel="1" x14ac:dyDescent="0.25">
      <c r="A2245" s="142"/>
      <c r="B2245" s="256" t="s">
        <v>485</v>
      </c>
      <c r="C2245" s="258" t="s">
        <v>488</v>
      </c>
      <c r="D2245" s="227" t="s">
        <v>183</v>
      </c>
      <c r="E2245" s="227" t="s">
        <v>184</v>
      </c>
      <c r="F2245" s="227" t="s">
        <v>102</v>
      </c>
      <c r="G2245" s="227" t="str">
        <f t="shared" si="730"/>
        <v>string</v>
      </c>
      <c r="H2245" s="227" t="str">
        <f t="shared" si="731"/>
        <v/>
      </c>
      <c r="I2245" s="227">
        <f t="shared" si="732"/>
        <v>3</v>
      </c>
      <c r="J2245" s="227" t="str">
        <f t="shared" si="733"/>
        <v/>
      </c>
      <c r="K2245" s="227" t="str">
        <f t="shared" si="734"/>
        <v/>
      </c>
      <c r="L2245" s="227" t="str">
        <f t="shared" si="735"/>
        <v/>
      </c>
      <c r="M2245" s="227" t="str">
        <f t="shared" si="736"/>
        <v/>
      </c>
    </row>
    <row r="2246" spans="1:13" outlineLevel="1" x14ac:dyDescent="0.25">
      <c r="A2246" s="142"/>
      <c r="B2246" s="256" t="s">
        <v>485</v>
      </c>
      <c r="E2246" s="227" t="s">
        <v>185</v>
      </c>
      <c r="F2246" s="227" t="s">
        <v>102</v>
      </c>
      <c r="G2246" s="227" t="str">
        <f t="shared" si="730"/>
        <v>string</v>
      </c>
      <c r="H2246" s="227" t="str">
        <f t="shared" si="731"/>
        <v/>
      </c>
      <c r="I2246" s="227">
        <f t="shared" si="732"/>
        <v>10</v>
      </c>
      <c r="J2246" s="227" t="str">
        <f t="shared" si="733"/>
        <v/>
      </c>
      <c r="K2246" s="227" t="str">
        <f t="shared" si="734"/>
        <v/>
      </c>
      <c r="L2246" s="227" t="str">
        <f t="shared" si="735"/>
        <v/>
      </c>
      <c r="M2246" s="227" t="str">
        <f t="shared" si="736"/>
        <v/>
      </c>
    </row>
    <row r="2247" spans="1:13" outlineLevel="1" collapsed="1" x14ac:dyDescent="0.25">
      <c r="A2247" s="142"/>
      <c r="B2247" s="256" t="s">
        <v>485</v>
      </c>
      <c r="E2247" s="227" t="s">
        <v>187</v>
      </c>
      <c r="F2247" s="227" t="s">
        <v>102</v>
      </c>
      <c r="G2247" s="227" t="str">
        <f t="shared" si="730"/>
        <v>string</v>
      </c>
      <c r="H2247" s="227">
        <f t="shared" si="731"/>
        <v>2</v>
      </c>
      <c r="I2247" s="227" t="str">
        <f t="shared" si="732"/>
        <v/>
      </c>
      <c r="J2247" s="227" t="str">
        <f t="shared" si="733"/>
        <v/>
      </c>
      <c r="K2247" s="227" t="str">
        <f t="shared" si="734"/>
        <v/>
      </c>
      <c r="L2247" s="227" t="str">
        <f t="shared" si="735"/>
        <v/>
      </c>
      <c r="M2247" s="227" t="str">
        <f t="shared" si="736"/>
        <v/>
      </c>
    </row>
    <row r="2248" spans="1:13" outlineLevel="1" x14ac:dyDescent="0.25">
      <c r="A2248" s="142"/>
      <c r="B2248" s="260" t="s">
        <v>489</v>
      </c>
      <c r="C2248" s="261" t="str">
        <f>VLOOKUP($B2248,MMnames,2,FALSE)</f>
        <v>Meter Point status Change Deenergisation Withdrawn Read</v>
      </c>
      <c r="D2248" s="262"/>
      <c r="E2248" s="262"/>
      <c r="F2248" s="263"/>
      <c r="G2248" s="263"/>
      <c r="H2248" s="263"/>
      <c r="I2248" s="263"/>
      <c r="J2248" s="263"/>
      <c r="K2248" s="263"/>
      <c r="L2248" s="263"/>
      <c r="M2248" s="263"/>
    </row>
    <row r="2249" spans="1:13" outlineLevel="1" x14ac:dyDescent="0.25">
      <c r="A2249" s="142"/>
      <c r="B2249" s="256" t="s">
        <v>489</v>
      </c>
      <c r="C2249" s="141" t="s">
        <v>109</v>
      </c>
      <c r="E2249" s="227" t="s">
        <v>110</v>
      </c>
      <c r="F2249" s="227" t="s">
        <v>102</v>
      </c>
      <c r="G2249" s="227" t="str">
        <f t="shared" ref="G2249:G2256" si="737">VLOOKUP(E2249,DI_schema,2,FALSE)</f>
        <v>string</v>
      </c>
      <c r="H2249" s="227">
        <f t="shared" ref="H2249:H2256" si="738">VLOOKUP($E2249,DI_schema,3,FALSE)</f>
        <v>11</v>
      </c>
      <c r="I2249" s="227" t="str">
        <f t="shared" ref="I2249:I2256" si="739">VLOOKUP($E2249,DI_schema,4,FALSE)</f>
        <v/>
      </c>
      <c r="J2249" s="227" t="str">
        <f t="shared" ref="J2249:J2256" si="740">VLOOKUP($E2249,DI_schema,5,FALSE)</f>
        <v/>
      </c>
      <c r="K2249" s="227" t="str">
        <f t="shared" ref="K2249:K2256" si="741">VLOOKUP($E2249,DI_schema,6,FALSE)</f>
        <v/>
      </c>
      <c r="L2249" s="227" t="str">
        <f t="shared" ref="L2249:L2256" si="742">VLOOKUP($E2249,DI_schema,7,FALSE)</f>
        <v/>
      </c>
      <c r="M2249" s="227" t="str">
        <f t="shared" ref="M2249:M2256" si="743">IF(LEN(VLOOKUP($E2249,DI_schema,8,FALSE))&gt;0,"Yes","")</f>
        <v/>
      </c>
    </row>
    <row r="2250" spans="1:13" outlineLevel="1" x14ac:dyDescent="0.25">
      <c r="A2250" s="142"/>
      <c r="B2250" s="256" t="s">
        <v>489</v>
      </c>
      <c r="E2250" s="227" t="s">
        <v>111</v>
      </c>
      <c r="F2250" s="227" t="s">
        <v>118</v>
      </c>
      <c r="G2250" s="227" t="str">
        <f t="shared" si="737"/>
        <v>string</v>
      </c>
      <c r="H2250" s="227" t="str">
        <f t="shared" si="738"/>
        <v/>
      </c>
      <c r="I2250" s="227">
        <f t="shared" si="739"/>
        <v>35</v>
      </c>
      <c r="J2250" s="227" t="str">
        <f t="shared" si="740"/>
        <v/>
      </c>
      <c r="K2250" s="227" t="str">
        <f t="shared" si="741"/>
        <v/>
      </c>
      <c r="L2250" s="227" t="str">
        <f t="shared" si="742"/>
        <v/>
      </c>
      <c r="M2250" s="227" t="str">
        <f t="shared" si="743"/>
        <v/>
      </c>
    </row>
    <row r="2251" spans="1:13" outlineLevel="1" x14ac:dyDescent="0.25">
      <c r="A2251" s="142"/>
      <c r="B2251" s="256" t="s">
        <v>489</v>
      </c>
      <c r="E2251" s="227" t="s">
        <v>304</v>
      </c>
      <c r="F2251" s="227" t="s">
        <v>102</v>
      </c>
      <c r="G2251" s="227" t="str">
        <f t="shared" si="737"/>
        <v>string</v>
      </c>
      <c r="H2251" s="227" t="str">
        <f t="shared" si="738"/>
        <v/>
      </c>
      <c r="I2251" s="227">
        <f t="shared" si="739"/>
        <v>35</v>
      </c>
      <c r="J2251" s="227" t="str">
        <f t="shared" si="740"/>
        <v/>
      </c>
      <c r="K2251" s="227" t="str">
        <f t="shared" si="741"/>
        <v/>
      </c>
      <c r="L2251" s="227" t="str">
        <f t="shared" si="742"/>
        <v/>
      </c>
      <c r="M2251" s="227" t="str">
        <f t="shared" si="743"/>
        <v/>
      </c>
    </row>
    <row r="2252" spans="1:13" outlineLevel="1" x14ac:dyDescent="0.25">
      <c r="A2252" s="142"/>
      <c r="B2252" s="256" t="s">
        <v>489</v>
      </c>
      <c r="E2252" s="227" t="s">
        <v>242</v>
      </c>
      <c r="F2252" s="227" t="s">
        <v>102</v>
      </c>
      <c r="G2252" s="227" t="str">
        <f t="shared" si="737"/>
        <v>string</v>
      </c>
      <c r="H2252" s="227" t="str">
        <f t="shared" si="738"/>
        <v/>
      </c>
      <c r="I2252" s="227">
        <f t="shared" si="739"/>
        <v>3</v>
      </c>
      <c r="J2252" s="227" t="str">
        <f t="shared" si="740"/>
        <v/>
      </c>
      <c r="K2252" s="227" t="str">
        <f t="shared" si="741"/>
        <v/>
      </c>
      <c r="L2252" s="227" t="str">
        <f t="shared" si="742"/>
        <v/>
      </c>
      <c r="M2252" s="227" t="str">
        <f t="shared" si="743"/>
        <v/>
      </c>
    </row>
    <row r="2253" spans="1:13" outlineLevel="1" x14ac:dyDescent="0.25">
      <c r="A2253" s="142"/>
      <c r="B2253" s="256" t="s">
        <v>489</v>
      </c>
      <c r="E2253" s="227" t="s">
        <v>235</v>
      </c>
      <c r="F2253" s="227" t="s">
        <v>102</v>
      </c>
      <c r="G2253" s="227" t="str">
        <f t="shared" si="737"/>
        <v>string</v>
      </c>
      <c r="H2253" s="227" t="str">
        <f t="shared" si="738"/>
        <v/>
      </c>
      <c r="I2253" s="227">
        <f t="shared" si="739"/>
        <v>4</v>
      </c>
      <c r="J2253" s="227" t="str">
        <f t="shared" si="740"/>
        <v/>
      </c>
      <c r="K2253" s="227" t="str">
        <f t="shared" si="741"/>
        <v/>
      </c>
      <c r="L2253" s="227" t="str">
        <f t="shared" si="742"/>
        <v/>
      </c>
      <c r="M2253" s="227" t="str">
        <f t="shared" si="743"/>
        <v/>
      </c>
    </row>
    <row r="2254" spans="1:13" outlineLevel="1" x14ac:dyDescent="0.25">
      <c r="A2254" s="142"/>
      <c r="B2254" s="256" t="s">
        <v>489</v>
      </c>
      <c r="E2254" s="227" t="s">
        <v>223</v>
      </c>
      <c r="F2254" s="227" t="s">
        <v>102</v>
      </c>
      <c r="G2254" s="227" t="str">
        <f t="shared" si="737"/>
        <v>string</v>
      </c>
      <c r="H2254" s="227" t="str">
        <f t="shared" si="738"/>
        <v/>
      </c>
      <c r="I2254" s="227">
        <f t="shared" si="739"/>
        <v>2</v>
      </c>
      <c r="J2254" s="227" t="str">
        <f t="shared" si="740"/>
        <v/>
      </c>
      <c r="K2254" s="227" t="str">
        <f t="shared" si="741"/>
        <v/>
      </c>
      <c r="L2254" s="227" t="str">
        <f t="shared" si="742"/>
        <v/>
      </c>
      <c r="M2254" s="227" t="str">
        <f t="shared" si="743"/>
        <v/>
      </c>
    </row>
    <row r="2255" spans="1:13" outlineLevel="1" x14ac:dyDescent="0.25">
      <c r="A2255" s="142"/>
      <c r="B2255" s="256" t="s">
        <v>489</v>
      </c>
      <c r="E2255" s="227" t="s">
        <v>243</v>
      </c>
      <c r="F2255" s="227" t="s">
        <v>490</v>
      </c>
      <c r="G2255" s="227" t="str">
        <f t="shared" si="737"/>
        <v>date</v>
      </c>
      <c r="H2255" s="227" t="str">
        <f t="shared" si="738"/>
        <v/>
      </c>
      <c r="I2255" s="227" t="str">
        <f t="shared" si="739"/>
        <v/>
      </c>
      <c r="J2255" s="227" t="str">
        <f t="shared" si="740"/>
        <v/>
      </c>
      <c r="K2255" s="227" t="str">
        <f t="shared" si="741"/>
        <v/>
      </c>
      <c r="L2255" s="227" t="str">
        <f t="shared" si="742"/>
        <v/>
      </c>
      <c r="M2255" s="227" t="str">
        <f t="shared" si="743"/>
        <v/>
      </c>
    </row>
    <row r="2256" spans="1:13" outlineLevel="1" collapsed="1" x14ac:dyDescent="0.25">
      <c r="A2256" s="141" t="str">
        <f t="shared" ref="A2256:A2286" si="744">IF(B2264="","",VLOOKUP(B2264,mapping_result,2,FALSE))</f>
        <v xml:space="preserve">Meter Read Withdrawal; </v>
      </c>
      <c r="B2256" s="256" t="s">
        <v>489</v>
      </c>
      <c r="E2256" s="227" t="s">
        <v>483</v>
      </c>
      <c r="F2256" s="227" t="s">
        <v>102</v>
      </c>
      <c r="G2256" s="227" t="str">
        <f t="shared" si="737"/>
        <v>string</v>
      </c>
      <c r="H2256" s="227">
        <f t="shared" si="738"/>
        <v>2</v>
      </c>
      <c r="I2256" s="227" t="str">
        <f t="shared" si="739"/>
        <v/>
      </c>
      <c r="J2256" s="227" t="str">
        <f t="shared" si="740"/>
        <v/>
      </c>
      <c r="K2256" s="227" t="str">
        <f t="shared" si="741"/>
        <v/>
      </c>
      <c r="L2256" s="227" t="str">
        <f t="shared" si="742"/>
        <v/>
      </c>
      <c r="M2256" s="227" t="str">
        <f t="shared" si="743"/>
        <v/>
      </c>
    </row>
    <row r="2257" spans="1:13" outlineLevel="1" x14ac:dyDescent="0.25">
      <c r="A2257" s="141" t="str">
        <f t="shared" si="744"/>
        <v xml:space="preserve">Meter Read Withdrawal; </v>
      </c>
      <c r="B2257" s="256" t="s">
        <v>489</v>
      </c>
      <c r="E2257" s="227" t="s">
        <v>247</v>
      </c>
      <c r="F2257" s="227" t="s">
        <v>118</v>
      </c>
      <c r="G2257" s="227" t="s">
        <v>248</v>
      </c>
    </row>
    <row r="2258" spans="1:13" outlineLevel="1" x14ac:dyDescent="0.25">
      <c r="A2258" s="141" t="str">
        <f t="shared" si="744"/>
        <v xml:space="preserve">Meter Read Withdrawal; </v>
      </c>
      <c r="B2258" s="256" t="s">
        <v>489</v>
      </c>
      <c r="C2258" s="141" t="s">
        <v>308</v>
      </c>
      <c r="D2258" s="227" t="s">
        <v>183</v>
      </c>
      <c r="E2258" s="227" t="s">
        <v>180</v>
      </c>
      <c r="F2258" s="227" t="s">
        <v>118</v>
      </c>
      <c r="G2258" s="227" t="str">
        <f t="shared" ref="G2258:G2270" si="745">VLOOKUP(E2258,DI_schema,2,FALSE)</f>
        <v>string</v>
      </c>
      <c r="H2258" s="227" t="str">
        <f t="shared" ref="H2258:H2270" si="746">VLOOKUP($E2258,DI_schema,3,FALSE)</f>
        <v/>
      </c>
      <c r="I2258" s="227">
        <f t="shared" ref="I2258:I2270" si="747">VLOOKUP($E2258,DI_schema,4,FALSE)</f>
        <v>15</v>
      </c>
      <c r="J2258" s="227" t="str">
        <f t="shared" ref="J2258:J2270" si="748">VLOOKUP($E2258,DI_schema,5,FALSE)</f>
        <v/>
      </c>
      <c r="K2258" s="227" t="str">
        <f t="shared" ref="K2258:K2270" si="749">VLOOKUP($E2258,DI_schema,6,FALSE)</f>
        <v/>
      </c>
      <c r="L2258" s="227" t="str">
        <f t="shared" ref="L2258:L2270" si="750">VLOOKUP($E2258,DI_schema,7,FALSE)</f>
        <v/>
      </c>
      <c r="M2258" s="227" t="str">
        <f t="shared" ref="M2258:M2270" si="751">IF(LEN(VLOOKUP($E2258,DI_schema,8,FALSE))&gt;0,"Yes","")</f>
        <v/>
      </c>
    </row>
    <row r="2259" spans="1:13" outlineLevel="1" x14ac:dyDescent="0.25">
      <c r="A2259" s="141" t="str">
        <f t="shared" si="744"/>
        <v xml:space="preserve">Meter Read Withdrawal; </v>
      </c>
      <c r="B2259" s="256" t="s">
        <v>489</v>
      </c>
      <c r="E2259" s="227" t="s">
        <v>181</v>
      </c>
      <c r="F2259" s="227" t="s">
        <v>102</v>
      </c>
      <c r="G2259" s="227" t="str">
        <f t="shared" si="745"/>
        <v>string</v>
      </c>
      <c r="H2259" s="227" t="str">
        <f t="shared" si="746"/>
        <v/>
      </c>
      <c r="I2259" s="227">
        <f t="shared" si="747"/>
        <v>9</v>
      </c>
      <c r="J2259" s="227" t="str">
        <f t="shared" si="748"/>
        <v/>
      </c>
      <c r="K2259" s="227" t="str">
        <f t="shared" si="749"/>
        <v/>
      </c>
      <c r="L2259" s="227" t="str">
        <f t="shared" si="750"/>
        <v/>
      </c>
      <c r="M2259" s="227" t="str">
        <f t="shared" si="751"/>
        <v/>
      </c>
    </row>
    <row r="2260" spans="1:13" outlineLevel="1" x14ac:dyDescent="0.25">
      <c r="A2260" s="141" t="str">
        <f t="shared" si="744"/>
        <v xml:space="preserve">Meter Read Withdrawal; </v>
      </c>
      <c r="B2260" s="256" t="s">
        <v>489</v>
      </c>
      <c r="C2260" s="258" t="s">
        <v>491</v>
      </c>
      <c r="D2260" s="227" t="s">
        <v>183</v>
      </c>
      <c r="E2260" s="227" t="s">
        <v>184</v>
      </c>
      <c r="F2260" s="227" t="s">
        <v>102</v>
      </c>
      <c r="G2260" s="227" t="str">
        <f t="shared" si="745"/>
        <v>string</v>
      </c>
      <c r="H2260" s="227" t="str">
        <f t="shared" si="746"/>
        <v/>
      </c>
      <c r="I2260" s="227">
        <f t="shared" si="747"/>
        <v>3</v>
      </c>
      <c r="J2260" s="227" t="str">
        <f t="shared" si="748"/>
        <v/>
      </c>
      <c r="K2260" s="227" t="str">
        <f t="shared" si="749"/>
        <v/>
      </c>
      <c r="L2260" s="227" t="str">
        <f t="shared" si="750"/>
        <v/>
      </c>
      <c r="M2260" s="227" t="str">
        <f t="shared" si="751"/>
        <v/>
      </c>
    </row>
    <row r="2261" spans="1:13" outlineLevel="1" x14ac:dyDescent="0.25">
      <c r="A2261" s="141" t="str">
        <f t="shared" si="744"/>
        <v xml:space="preserve">Meter Read Withdrawal; </v>
      </c>
      <c r="B2261" s="256" t="s">
        <v>489</v>
      </c>
      <c r="E2261" s="227" t="s">
        <v>185</v>
      </c>
      <c r="F2261" s="227" t="s">
        <v>102</v>
      </c>
      <c r="G2261" s="227" t="str">
        <f t="shared" si="745"/>
        <v>string</v>
      </c>
      <c r="H2261" s="227" t="str">
        <f t="shared" si="746"/>
        <v/>
      </c>
      <c r="I2261" s="227">
        <f t="shared" si="747"/>
        <v>10</v>
      </c>
      <c r="J2261" s="227" t="str">
        <f t="shared" si="748"/>
        <v/>
      </c>
      <c r="K2261" s="227" t="str">
        <f t="shared" si="749"/>
        <v/>
      </c>
      <c r="L2261" s="227" t="str">
        <f t="shared" si="750"/>
        <v/>
      </c>
      <c r="M2261" s="227" t="str">
        <f t="shared" si="751"/>
        <v/>
      </c>
    </row>
    <row r="2262" spans="1:13" outlineLevel="1" x14ac:dyDescent="0.25">
      <c r="A2262" s="141" t="str">
        <f t="shared" si="744"/>
        <v xml:space="preserve">Meter Read Withdrawal; </v>
      </c>
      <c r="B2262" s="256" t="s">
        <v>489</v>
      </c>
      <c r="E2262" s="227" t="s">
        <v>309</v>
      </c>
      <c r="F2262" s="227" t="s">
        <v>102</v>
      </c>
      <c r="G2262" s="227" t="str">
        <f t="shared" si="745"/>
        <v>string</v>
      </c>
      <c r="H2262" s="227" t="str">
        <f t="shared" si="746"/>
        <v/>
      </c>
      <c r="I2262" s="227">
        <f t="shared" si="747"/>
        <v>3</v>
      </c>
      <c r="J2262" s="227" t="str">
        <f t="shared" si="748"/>
        <v/>
      </c>
      <c r="K2262" s="227" t="str">
        <f t="shared" si="749"/>
        <v/>
      </c>
      <c r="L2262" s="227" t="str">
        <f t="shared" si="750"/>
        <v/>
      </c>
      <c r="M2262" s="227" t="str">
        <f t="shared" si="751"/>
        <v/>
      </c>
    </row>
    <row r="2263" spans="1:13" x14ac:dyDescent="0.25">
      <c r="A2263" s="141" t="str">
        <f t="shared" si="744"/>
        <v xml:space="preserve">Meter Read Withdrawal; </v>
      </c>
      <c r="B2263" s="256" t="s">
        <v>489</v>
      </c>
      <c r="E2263" s="227" t="s">
        <v>310</v>
      </c>
      <c r="F2263" s="227" t="s">
        <v>102</v>
      </c>
      <c r="G2263" s="227" t="str">
        <f t="shared" si="745"/>
        <v>decimal</v>
      </c>
      <c r="H2263" s="227" t="str">
        <f t="shared" si="746"/>
        <v/>
      </c>
      <c r="I2263" s="227" t="str">
        <f t="shared" si="747"/>
        <v/>
      </c>
      <c r="J2263" s="227" t="str">
        <f t="shared" si="748"/>
        <v/>
      </c>
      <c r="K2263" s="227">
        <f t="shared" si="749"/>
        <v>12</v>
      </c>
      <c r="L2263" s="227">
        <f t="shared" si="750"/>
        <v>5</v>
      </c>
      <c r="M2263" s="227" t="str">
        <f t="shared" si="751"/>
        <v/>
      </c>
    </row>
    <row r="2264" spans="1:13" outlineLevel="1" x14ac:dyDescent="0.25">
      <c r="A2264" s="141" t="str">
        <f t="shared" si="744"/>
        <v xml:space="preserve">Meter Read Withdrawal; </v>
      </c>
      <c r="B2264" s="256" t="s">
        <v>489</v>
      </c>
      <c r="E2264" s="227" t="s">
        <v>186</v>
      </c>
      <c r="F2264" s="227" t="s">
        <v>102</v>
      </c>
      <c r="G2264" s="227" t="str">
        <f t="shared" si="745"/>
        <v>decimal</v>
      </c>
      <c r="H2264" s="227" t="str">
        <f t="shared" si="746"/>
        <v/>
      </c>
      <c r="I2264" s="227" t="str">
        <f t="shared" si="747"/>
        <v/>
      </c>
      <c r="J2264" s="227" t="str">
        <f t="shared" si="748"/>
        <v/>
      </c>
      <c r="K2264" s="227">
        <f t="shared" si="749"/>
        <v>15</v>
      </c>
      <c r="L2264" s="227">
        <f t="shared" si="750"/>
        <v>3</v>
      </c>
      <c r="M2264" s="227" t="str">
        <f t="shared" si="751"/>
        <v/>
      </c>
    </row>
    <row r="2265" spans="1:13" outlineLevel="1" x14ac:dyDescent="0.25">
      <c r="A2265" s="141" t="str">
        <f t="shared" si="744"/>
        <v xml:space="preserve">Meter Read Withdrawal; </v>
      </c>
      <c r="B2265" s="256" t="s">
        <v>489</v>
      </c>
      <c r="E2265" s="227" t="s">
        <v>219</v>
      </c>
      <c r="F2265" s="227" t="s">
        <v>102</v>
      </c>
      <c r="G2265" s="227" t="str">
        <f t="shared" si="745"/>
        <v>string</v>
      </c>
      <c r="H2265" s="227" t="str">
        <f t="shared" si="746"/>
        <v/>
      </c>
      <c r="I2265" s="227">
        <f t="shared" si="747"/>
        <v>2</v>
      </c>
      <c r="J2265" s="227" t="str">
        <f t="shared" si="748"/>
        <v/>
      </c>
      <c r="K2265" s="227" t="str">
        <f t="shared" si="749"/>
        <v/>
      </c>
      <c r="L2265" s="227" t="str">
        <f t="shared" si="750"/>
        <v/>
      </c>
      <c r="M2265" s="227" t="str">
        <f t="shared" si="751"/>
        <v/>
      </c>
    </row>
    <row r="2266" spans="1:13" outlineLevel="1" x14ac:dyDescent="0.25">
      <c r="A2266" s="141" t="str">
        <f t="shared" si="744"/>
        <v xml:space="preserve">Meter Read Withdrawal; </v>
      </c>
      <c r="B2266" s="256" t="s">
        <v>489</v>
      </c>
      <c r="E2266" s="227" t="s">
        <v>221</v>
      </c>
      <c r="F2266" s="227" t="s">
        <v>102</v>
      </c>
      <c r="G2266" s="227" t="str">
        <f t="shared" si="745"/>
        <v>string</v>
      </c>
      <c r="H2266" s="227" t="str">
        <f t="shared" si="746"/>
        <v/>
      </c>
      <c r="I2266" s="227">
        <f t="shared" si="747"/>
        <v>2</v>
      </c>
      <c r="J2266" s="227" t="str">
        <f t="shared" si="748"/>
        <v/>
      </c>
      <c r="K2266" s="227" t="str">
        <f t="shared" si="749"/>
        <v/>
      </c>
      <c r="L2266" s="227" t="str">
        <f t="shared" si="750"/>
        <v/>
      </c>
      <c r="M2266" s="227" t="str">
        <f t="shared" si="751"/>
        <v/>
      </c>
    </row>
    <row r="2267" spans="1:13" outlineLevel="1" x14ac:dyDescent="0.25">
      <c r="A2267" s="141" t="str">
        <f t="shared" si="744"/>
        <v xml:space="preserve">Meter Read Withdrawal; </v>
      </c>
      <c r="B2267" s="256" t="s">
        <v>489</v>
      </c>
      <c r="E2267" s="227" t="s">
        <v>311</v>
      </c>
      <c r="F2267" s="227" t="s">
        <v>490</v>
      </c>
      <c r="G2267" s="227" t="str">
        <f t="shared" si="745"/>
        <v>date</v>
      </c>
      <c r="H2267" s="227" t="str">
        <f t="shared" si="746"/>
        <v/>
      </c>
      <c r="I2267" s="227" t="str">
        <f t="shared" si="747"/>
        <v/>
      </c>
      <c r="J2267" s="227" t="str">
        <f t="shared" si="748"/>
        <v/>
      </c>
      <c r="K2267" s="227" t="str">
        <f t="shared" si="749"/>
        <v/>
      </c>
      <c r="L2267" s="227" t="str">
        <f t="shared" si="750"/>
        <v/>
      </c>
      <c r="M2267" s="227" t="str">
        <f t="shared" si="751"/>
        <v/>
      </c>
    </row>
    <row r="2268" spans="1:13" outlineLevel="1" x14ac:dyDescent="0.25">
      <c r="A2268" s="141" t="str">
        <f t="shared" si="744"/>
        <v xml:space="preserve">Meter Read Withdrawal; </v>
      </c>
      <c r="B2268" s="256" t="s">
        <v>489</v>
      </c>
      <c r="E2268" s="227" t="s">
        <v>312</v>
      </c>
      <c r="F2268" s="227" t="s">
        <v>118</v>
      </c>
      <c r="G2268" s="227" t="str">
        <f t="shared" si="745"/>
        <v>decimal</v>
      </c>
      <c r="H2268" s="227" t="str">
        <f t="shared" si="746"/>
        <v/>
      </c>
      <c r="I2268" s="227" t="str">
        <f t="shared" si="747"/>
        <v/>
      </c>
      <c r="J2268" s="227" t="str">
        <f t="shared" si="748"/>
        <v/>
      </c>
      <c r="K2268" s="227">
        <f t="shared" si="749"/>
        <v>15</v>
      </c>
      <c r="L2268" s="227">
        <f t="shared" si="750"/>
        <v>3</v>
      </c>
      <c r="M2268" s="227" t="str">
        <f t="shared" si="751"/>
        <v/>
      </c>
    </row>
    <row r="2269" spans="1:13" outlineLevel="1" x14ac:dyDescent="0.25">
      <c r="A2269" s="141"/>
      <c r="B2269" s="256" t="s">
        <v>489</v>
      </c>
      <c r="E2269" s="227" t="s">
        <v>313</v>
      </c>
      <c r="F2269" s="227" t="s">
        <v>102</v>
      </c>
      <c r="G2269" s="227" t="str">
        <f t="shared" si="745"/>
        <v>string</v>
      </c>
      <c r="H2269" s="227" t="str">
        <f t="shared" si="746"/>
        <v/>
      </c>
      <c r="I2269" s="227">
        <f t="shared" si="747"/>
        <v>4</v>
      </c>
      <c r="J2269" s="227" t="str">
        <f t="shared" si="748"/>
        <v/>
      </c>
      <c r="K2269" s="227" t="str">
        <f t="shared" si="749"/>
        <v/>
      </c>
      <c r="L2269" s="227" t="str">
        <f t="shared" si="750"/>
        <v/>
      </c>
      <c r="M2269" s="227" t="str">
        <f t="shared" si="751"/>
        <v/>
      </c>
    </row>
    <row r="2270" spans="1:13" outlineLevel="1" x14ac:dyDescent="0.25">
      <c r="A2270" s="141" t="str">
        <f t="shared" si="744"/>
        <v xml:space="preserve">Meter Read Withdrawal; </v>
      </c>
      <c r="B2270" s="256" t="s">
        <v>489</v>
      </c>
      <c r="E2270" s="227" t="s">
        <v>187</v>
      </c>
      <c r="F2270" s="227" t="s">
        <v>102</v>
      </c>
      <c r="G2270" s="227" t="str">
        <f t="shared" si="745"/>
        <v>string</v>
      </c>
      <c r="H2270" s="227">
        <f t="shared" si="746"/>
        <v>2</v>
      </c>
      <c r="I2270" s="227" t="str">
        <f t="shared" si="747"/>
        <v/>
      </c>
      <c r="J2270" s="227" t="str">
        <f t="shared" si="748"/>
        <v/>
      </c>
      <c r="K2270" s="227" t="str">
        <f t="shared" si="749"/>
        <v/>
      </c>
      <c r="L2270" s="227" t="str">
        <f t="shared" si="750"/>
        <v/>
      </c>
      <c r="M2270" s="227" t="str">
        <f t="shared" si="751"/>
        <v/>
      </c>
    </row>
    <row r="2271" spans="1:13" outlineLevel="1" x14ac:dyDescent="0.25">
      <c r="A2271" s="141" t="str">
        <f t="shared" si="744"/>
        <v xml:space="preserve">Meter Read Withdrawal; </v>
      </c>
      <c r="B2271" s="260" t="s">
        <v>492</v>
      </c>
      <c r="C2271" s="261" t="str">
        <f>VLOOKUP($B2271,MMnames,2,FALSE)</f>
        <v>Meter Point Status Change Energisation Withdrawn Read</v>
      </c>
      <c r="D2271" s="262"/>
      <c r="E2271" s="262"/>
      <c r="F2271" s="263"/>
      <c r="G2271" s="263"/>
      <c r="H2271" s="263"/>
      <c r="I2271" s="263"/>
      <c r="J2271" s="263"/>
      <c r="K2271" s="263"/>
      <c r="L2271" s="263"/>
      <c r="M2271" s="263"/>
    </row>
    <row r="2272" spans="1:13" outlineLevel="1" x14ac:dyDescent="0.25">
      <c r="A2272" s="141" t="str">
        <f t="shared" si="744"/>
        <v xml:space="preserve">Meter Read Withdrawal; </v>
      </c>
      <c r="B2272" s="256" t="s">
        <v>492</v>
      </c>
      <c r="C2272" s="141" t="s">
        <v>109</v>
      </c>
      <c r="E2272" s="227" t="s">
        <v>110</v>
      </c>
      <c r="F2272" s="227" t="s">
        <v>102</v>
      </c>
      <c r="G2272" s="227" t="str">
        <f t="shared" ref="G2272:G2279" si="752">VLOOKUP(E2272,DI_schema,2,FALSE)</f>
        <v>string</v>
      </c>
      <c r="H2272" s="227">
        <f t="shared" ref="H2272:H2279" si="753">VLOOKUP($E2272,DI_schema,3,FALSE)</f>
        <v>11</v>
      </c>
      <c r="I2272" s="227" t="str">
        <f t="shared" ref="I2272:I2279" si="754">VLOOKUP($E2272,DI_schema,4,FALSE)</f>
        <v/>
      </c>
      <c r="J2272" s="227" t="str">
        <f t="shared" ref="J2272:J2279" si="755">VLOOKUP($E2272,DI_schema,5,FALSE)</f>
        <v/>
      </c>
      <c r="K2272" s="227" t="str">
        <f t="shared" ref="K2272:K2279" si="756">VLOOKUP($E2272,DI_schema,6,FALSE)</f>
        <v/>
      </c>
      <c r="L2272" s="227" t="str">
        <f t="shared" ref="L2272:L2279" si="757">VLOOKUP($E2272,DI_schema,7,FALSE)</f>
        <v/>
      </c>
      <c r="M2272" s="227" t="str">
        <f t="shared" ref="M2272:M2279" si="758">IF(LEN(VLOOKUP($E2272,DI_schema,8,FALSE))&gt;0,"Yes","")</f>
        <v/>
      </c>
    </row>
    <row r="2273" spans="1:13" outlineLevel="1" x14ac:dyDescent="0.25">
      <c r="A2273" s="141" t="str">
        <f t="shared" si="744"/>
        <v xml:space="preserve">Meter Read Withdrawal; </v>
      </c>
      <c r="B2273" s="256" t="s">
        <v>492</v>
      </c>
      <c r="E2273" s="227" t="s">
        <v>111</v>
      </c>
      <c r="F2273" s="227" t="s">
        <v>118</v>
      </c>
      <c r="G2273" s="227" t="str">
        <f t="shared" si="752"/>
        <v>string</v>
      </c>
      <c r="H2273" s="227" t="str">
        <f t="shared" si="753"/>
        <v/>
      </c>
      <c r="I2273" s="227">
        <f t="shared" si="754"/>
        <v>35</v>
      </c>
      <c r="J2273" s="227" t="str">
        <f t="shared" si="755"/>
        <v/>
      </c>
      <c r="K2273" s="227" t="str">
        <f t="shared" si="756"/>
        <v/>
      </c>
      <c r="L2273" s="227" t="str">
        <f t="shared" si="757"/>
        <v/>
      </c>
      <c r="M2273" s="227" t="str">
        <f t="shared" si="758"/>
        <v/>
      </c>
    </row>
    <row r="2274" spans="1:13" outlineLevel="1" x14ac:dyDescent="0.25">
      <c r="A2274" s="141" t="str">
        <f t="shared" si="744"/>
        <v xml:space="preserve">Meter Read Withdrawal; </v>
      </c>
      <c r="B2274" s="256" t="s">
        <v>492</v>
      </c>
      <c r="E2274" s="227" t="s">
        <v>304</v>
      </c>
      <c r="F2274" s="227" t="s">
        <v>102</v>
      </c>
      <c r="G2274" s="227" t="str">
        <f t="shared" si="752"/>
        <v>string</v>
      </c>
      <c r="H2274" s="227" t="str">
        <f t="shared" si="753"/>
        <v/>
      </c>
      <c r="I2274" s="227">
        <f t="shared" si="754"/>
        <v>35</v>
      </c>
      <c r="J2274" s="227" t="str">
        <f t="shared" si="755"/>
        <v/>
      </c>
      <c r="K2274" s="227" t="str">
        <f t="shared" si="756"/>
        <v/>
      </c>
      <c r="L2274" s="227" t="str">
        <f t="shared" si="757"/>
        <v/>
      </c>
      <c r="M2274" s="227" t="str">
        <f t="shared" si="758"/>
        <v/>
      </c>
    </row>
    <row r="2275" spans="1:13" outlineLevel="1" x14ac:dyDescent="0.25">
      <c r="A2275" s="141" t="str">
        <f t="shared" si="744"/>
        <v xml:space="preserve">Meter Read Withdrawal; </v>
      </c>
      <c r="B2275" s="256" t="s">
        <v>492</v>
      </c>
      <c r="E2275" s="227" t="s">
        <v>242</v>
      </c>
      <c r="F2275" s="227" t="s">
        <v>102</v>
      </c>
      <c r="G2275" s="227" t="str">
        <f t="shared" si="752"/>
        <v>string</v>
      </c>
      <c r="H2275" s="227" t="str">
        <f t="shared" si="753"/>
        <v/>
      </c>
      <c r="I2275" s="227">
        <f t="shared" si="754"/>
        <v>3</v>
      </c>
      <c r="J2275" s="227" t="str">
        <f t="shared" si="755"/>
        <v/>
      </c>
      <c r="K2275" s="227" t="str">
        <f t="shared" si="756"/>
        <v/>
      </c>
      <c r="L2275" s="227" t="str">
        <f t="shared" si="757"/>
        <v/>
      </c>
      <c r="M2275" s="227" t="str">
        <f t="shared" si="758"/>
        <v/>
      </c>
    </row>
    <row r="2276" spans="1:13" outlineLevel="1" x14ac:dyDescent="0.25">
      <c r="A2276" s="141" t="str">
        <f t="shared" si="744"/>
        <v xml:space="preserve">Meter Read Withdrawal; </v>
      </c>
      <c r="B2276" s="256" t="s">
        <v>492</v>
      </c>
      <c r="E2276" s="227" t="s">
        <v>235</v>
      </c>
      <c r="F2276" s="227" t="s">
        <v>102</v>
      </c>
      <c r="G2276" s="227" t="str">
        <f t="shared" si="752"/>
        <v>string</v>
      </c>
      <c r="H2276" s="227" t="str">
        <f t="shared" si="753"/>
        <v/>
      </c>
      <c r="I2276" s="227">
        <f t="shared" si="754"/>
        <v>4</v>
      </c>
      <c r="J2276" s="227" t="str">
        <f t="shared" si="755"/>
        <v/>
      </c>
      <c r="K2276" s="227" t="str">
        <f t="shared" si="756"/>
        <v/>
      </c>
      <c r="L2276" s="227" t="str">
        <f t="shared" si="757"/>
        <v/>
      </c>
      <c r="M2276" s="227" t="str">
        <f t="shared" si="758"/>
        <v/>
      </c>
    </row>
    <row r="2277" spans="1:13" outlineLevel="1" x14ac:dyDescent="0.25">
      <c r="A2277" s="141" t="str">
        <f t="shared" si="744"/>
        <v xml:space="preserve">Meter Read Withdrawal; </v>
      </c>
      <c r="B2277" s="256" t="s">
        <v>492</v>
      </c>
      <c r="E2277" s="227" t="s">
        <v>223</v>
      </c>
      <c r="F2277" s="227" t="s">
        <v>102</v>
      </c>
      <c r="G2277" s="227" t="str">
        <f t="shared" si="752"/>
        <v>string</v>
      </c>
      <c r="H2277" s="227" t="str">
        <f t="shared" si="753"/>
        <v/>
      </c>
      <c r="I2277" s="227">
        <f t="shared" si="754"/>
        <v>2</v>
      </c>
      <c r="J2277" s="227" t="str">
        <f t="shared" si="755"/>
        <v/>
      </c>
      <c r="K2277" s="227" t="str">
        <f t="shared" si="756"/>
        <v/>
      </c>
      <c r="L2277" s="227" t="str">
        <f t="shared" si="757"/>
        <v/>
      </c>
      <c r="M2277" s="227" t="str">
        <f t="shared" si="758"/>
        <v/>
      </c>
    </row>
    <row r="2278" spans="1:13" outlineLevel="1" x14ac:dyDescent="0.25">
      <c r="A2278" s="141" t="str">
        <f t="shared" si="744"/>
        <v xml:space="preserve">Meter Read Withdrawal; </v>
      </c>
      <c r="B2278" s="256" t="s">
        <v>492</v>
      </c>
      <c r="E2278" s="227" t="s">
        <v>243</v>
      </c>
      <c r="F2278" s="227" t="s">
        <v>482</v>
      </c>
      <c r="G2278" s="227" t="str">
        <f t="shared" si="752"/>
        <v>date</v>
      </c>
      <c r="H2278" s="227" t="str">
        <f t="shared" si="753"/>
        <v/>
      </c>
      <c r="I2278" s="227" t="str">
        <f t="shared" si="754"/>
        <v/>
      </c>
      <c r="J2278" s="227" t="str">
        <f t="shared" si="755"/>
        <v/>
      </c>
      <c r="K2278" s="227" t="str">
        <f t="shared" si="756"/>
        <v/>
      </c>
      <c r="L2278" s="227" t="str">
        <f t="shared" si="757"/>
        <v/>
      </c>
      <c r="M2278" s="227" t="str">
        <f t="shared" si="758"/>
        <v/>
      </c>
    </row>
    <row r="2279" spans="1:13" outlineLevel="1" x14ac:dyDescent="0.25">
      <c r="A2279" s="141" t="str">
        <f t="shared" si="744"/>
        <v xml:space="preserve">Meter Read Withdrawal; </v>
      </c>
      <c r="B2279" s="256" t="s">
        <v>492</v>
      </c>
      <c r="E2279" s="227" t="s">
        <v>483</v>
      </c>
      <c r="F2279" s="227" t="s">
        <v>102</v>
      </c>
      <c r="G2279" s="227" t="str">
        <f t="shared" si="752"/>
        <v>string</v>
      </c>
      <c r="H2279" s="227">
        <f t="shared" si="753"/>
        <v>2</v>
      </c>
      <c r="I2279" s="227" t="str">
        <f t="shared" si="754"/>
        <v/>
      </c>
      <c r="J2279" s="227" t="str">
        <f t="shared" si="755"/>
        <v/>
      </c>
      <c r="K2279" s="227" t="str">
        <f t="shared" si="756"/>
        <v/>
      </c>
      <c r="L2279" s="227" t="str">
        <f t="shared" si="757"/>
        <v/>
      </c>
      <c r="M2279" s="227" t="str">
        <f t="shared" si="758"/>
        <v/>
      </c>
    </row>
    <row r="2280" spans="1:13" outlineLevel="1" x14ac:dyDescent="0.25">
      <c r="A2280" s="141" t="str">
        <f t="shared" si="744"/>
        <v xml:space="preserve">Meter Read Withdrawal; </v>
      </c>
      <c r="B2280" s="256" t="s">
        <v>492</v>
      </c>
      <c r="E2280" s="227" t="s">
        <v>247</v>
      </c>
      <c r="F2280" s="227" t="s">
        <v>118</v>
      </c>
      <c r="G2280" s="227" t="s">
        <v>248</v>
      </c>
    </row>
    <row r="2281" spans="1:13" outlineLevel="1" x14ac:dyDescent="0.25">
      <c r="A2281" s="141" t="str">
        <f t="shared" si="744"/>
        <v xml:space="preserve">Meter Read Withdrawal; </v>
      </c>
      <c r="B2281" s="256" t="s">
        <v>492</v>
      </c>
      <c r="C2281" s="141" t="s">
        <v>308</v>
      </c>
      <c r="D2281" s="227" t="s">
        <v>183</v>
      </c>
      <c r="E2281" s="227" t="s">
        <v>180</v>
      </c>
      <c r="F2281" s="227" t="s">
        <v>118</v>
      </c>
      <c r="G2281" s="227" t="str">
        <f t="shared" ref="G2281:G2293" si="759">VLOOKUP(E2281,DI_schema,2,FALSE)</f>
        <v>string</v>
      </c>
      <c r="H2281" s="227" t="str">
        <f t="shared" ref="H2281:H2293" si="760">VLOOKUP($E2281,DI_schema,3,FALSE)</f>
        <v/>
      </c>
      <c r="I2281" s="227">
        <f t="shared" ref="I2281:I2293" si="761">VLOOKUP($E2281,DI_schema,4,FALSE)</f>
        <v>15</v>
      </c>
      <c r="J2281" s="227" t="str">
        <f t="shared" ref="J2281:J2293" si="762">VLOOKUP($E2281,DI_schema,5,FALSE)</f>
        <v/>
      </c>
      <c r="K2281" s="227" t="str">
        <f t="shared" ref="K2281:K2293" si="763">VLOOKUP($E2281,DI_schema,6,FALSE)</f>
        <v/>
      </c>
      <c r="L2281" s="227" t="str">
        <f t="shared" ref="L2281:L2293" si="764">VLOOKUP($E2281,DI_schema,7,FALSE)</f>
        <v/>
      </c>
      <c r="M2281" s="227" t="str">
        <f t="shared" ref="M2281:M2293" si="765">IF(LEN(VLOOKUP($E2281,DI_schema,8,FALSE))&gt;0,"Yes","")</f>
        <v/>
      </c>
    </row>
    <row r="2282" spans="1:13" outlineLevel="1" x14ac:dyDescent="0.25">
      <c r="A2282" s="141" t="str">
        <f t="shared" si="744"/>
        <v xml:space="preserve">Meter Read Withdrawal; </v>
      </c>
      <c r="B2282" s="256" t="s">
        <v>492</v>
      </c>
      <c r="E2282" s="227" t="s">
        <v>181</v>
      </c>
      <c r="F2282" s="227" t="s">
        <v>102</v>
      </c>
      <c r="G2282" s="227" t="str">
        <f t="shared" si="759"/>
        <v>string</v>
      </c>
      <c r="H2282" s="227" t="str">
        <f t="shared" si="760"/>
        <v/>
      </c>
      <c r="I2282" s="227">
        <f t="shared" si="761"/>
        <v>9</v>
      </c>
      <c r="J2282" s="227" t="str">
        <f t="shared" si="762"/>
        <v/>
      </c>
      <c r="K2282" s="227" t="str">
        <f t="shared" si="763"/>
        <v/>
      </c>
      <c r="L2282" s="227" t="str">
        <f t="shared" si="764"/>
        <v/>
      </c>
      <c r="M2282" s="227" t="str">
        <f t="shared" si="765"/>
        <v/>
      </c>
    </row>
    <row r="2283" spans="1:13" outlineLevel="1" x14ac:dyDescent="0.25">
      <c r="A2283" s="141" t="str">
        <f t="shared" si="744"/>
        <v xml:space="preserve">Meter Read Withdrawal; </v>
      </c>
      <c r="B2283" s="256" t="s">
        <v>492</v>
      </c>
      <c r="C2283" s="258" t="s">
        <v>182</v>
      </c>
      <c r="D2283" s="227" t="s">
        <v>183</v>
      </c>
      <c r="E2283" s="227" t="s">
        <v>184</v>
      </c>
      <c r="F2283" s="227" t="s">
        <v>102</v>
      </c>
      <c r="G2283" s="227" t="str">
        <f t="shared" si="759"/>
        <v>string</v>
      </c>
      <c r="H2283" s="227" t="str">
        <f t="shared" si="760"/>
        <v/>
      </c>
      <c r="I2283" s="227">
        <f t="shared" si="761"/>
        <v>3</v>
      </c>
      <c r="J2283" s="227" t="str">
        <f t="shared" si="762"/>
        <v/>
      </c>
      <c r="K2283" s="227" t="str">
        <f t="shared" si="763"/>
        <v/>
      </c>
      <c r="L2283" s="227" t="str">
        <f t="shared" si="764"/>
        <v/>
      </c>
      <c r="M2283" s="227" t="str">
        <f t="shared" si="765"/>
        <v/>
      </c>
    </row>
    <row r="2284" spans="1:13" outlineLevel="1" x14ac:dyDescent="0.25">
      <c r="A2284" s="141" t="str">
        <f t="shared" si="744"/>
        <v xml:space="preserve">Meter Read Withdrawal; </v>
      </c>
      <c r="B2284" s="256" t="s">
        <v>492</v>
      </c>
      <c r="E2284" s="227" t="s">
        <v>185</v>
      </c>
      <c r="F2284" s="227" t="s">
        <v>102</v>
      </c>
      <c r="G2284" s="227" t="str">
        <f t="shared" si="759"/>
        <v>string</v>
      </c>
      <c r="H2284" s="227" t="str">
        <f t="shared" si="760"/>
        <v/>
      </c>
      <c r="I2284" s="227">
        <f t="shared" si="761"/>
        <v>10</v>
      </c>
      <c r="J2284" s="227" t="str">
        <f t="shared" si="762"/>
        <v/>
      </c>
      <c r="K2284" s="227" t="str">
        <f t="shared" si="763"/>
        <v/>
      </c>
      <c r="L2284" s="227" t="str">
        <f t="shared" si="764"/>
        <v/>
      </c>
      <c r="M2284" s="227" t="str">
        <f t="shared" si="765"/>
        <v/>
      </c>
    </row>
    <row r="2285" spans="1:13" outlineLevel="1" x14ac:dyDescent="0.25">
      <c r="A2285" s="141" t="str">
        <f t="shared" si="744"/>
        <v xml:space="preserve">Meter Read Withdrawal; </v>
      </c>
      <c r="B2285" s="256" t="s">
        <v>492</v>
      </c>
      <c r="E2285" s="227" t="s">
        <v>309</v>
      </c>
      <c r="F2285" s="227" t="s">
        <v>102</v>
      </c>
      <c r="G2285" s="227" t="str">
        <f t="shared" si="759"/>
        <v>string</v>
      </c>
      <c r="H2285" s="227" t="str">
        <f t="shared" si="760"/>
        <v/>
      </c>
      <c r="I2285" s="227">
        <f t="shared" si="761"/>
        <v>3</v>
      </c>
      <c r="J2285" s="227" t="str">
        <f t="shared" si="762"/>
        <v/>
      </c>
      <c r="K2285" s="227" t="str">
        <f t="shared" si="763"/>
        <v/>
      </c>
      <c r="L2285" s="227" t="str">
        <f t="shared" si="764"/>
        <v/>
      </c>
      <c r="M2285" s="227" t="str">
        <f t="shared" si="765"/>
        <v/>
      </c>
    </row>
    <row r="2286" spans="1:13" x14ac:dyDescent="0.25">
      <c r="A2286" s="141" t="str">
        <f t="shared" si="744"/>
        <v xml:space="preserve">Meter Read Withdrawal; </v>
      </c>
      <c r="B2286" s="256" t="s">
        <v>492</v>
      </c>
      <c r="E2286" s="227" t="s">
        <v>310</v>
      </c>
      <c r="F2286" s="227" t="s">
        <v>102</v>
      </c>
      <c r="G2286" s="227" t="str">
        <f t="shared" si="759"/>
        <v>decimal</v>
      </c>
      <c r="H2286" s="227" t="str">
        <f t="shared" si="760"/>
        <v/>
      </c>
      <c r="I2286" s="227" t="str">
        <f t="shared" si="761"/>
        <v/>
      </c>
      <c r="J2286" s="227" t="str">
        <f t="shared" si="762"/>
        <v/>
      </c>
      <c r="K2286" s="227">
        <f t="shared" si="763"/>
        <v>12</v>
      </c>
      <c r="L2286" s="227">
        <f t="shared" si="764"/>
        <v>5</v>
      </c>
      <c r="M2286" s="227" t="str">
        <f t="shared" si="765"/>
        <v/>
      </c>
    </row>
    <row r="2287" spans="1:13" outlineLevel="1" collapsed="1" x14ac:dyDescent="0.25">
      <c r="A2287" s="141" t="str">
        <f t="shared" ref="A2287:A2317" si="766">IF(B2295="","",VLOOKUP(B2295,mapping_result,2,FALSE))</f>
        <v xml:space="preserve">Meter Read Withdrawal; </v>
      </c>
      <c r="B2287" s="256" t="s">
        <v>492</v>
      </c>
      <c r="E2287" s="227" t="s">
        <v>186</v>
      </c>
      <c r="F2287" s="227" t="s">
        <v>102</v>
      </c>
      <c r="G2287" s="227" t="str">
        <f t="shared" si="759"/>
        <v>decimal</v>
      </c>
      <c r="H2287" s="227" t="str">
        <f t="shared" si="760"/>
        <v/>
      </c>
      <c r="I2287" s="227" t="str">
        <f t="shared" si="761"/>
        <v/>
      </c>
      <c r="J2287" s="227" t="str">
        <f t="shared" si="762"/>
        <v/>
      </c>
      <c r="K2287" s="227">
        <f t="shared" si="763"/>
        <v>15</v>
      </c>
      <c r="L2287" s="227">
        <f t="shared" si="764"/>
        <v>3</v>
      </c>
      <c r="M2287" s="227" t="str">
        <f t="shared" si="765"/>
        <v/>
      </c>
    </row>
    <row r="2288" spans="1:13" outlineLevel="1" x14ac:dyDescent="0.25">
      <c r="A2288" s="141" t="str">
        <f t="shared" si="766"/>
        <v xml:space="preserve">Meter Read Withdrawal; </v>
      </c>
      <c r="B2288" s="256" t="s">
        <v>492</v>
      </c>
      <c r="E2288" s="227" t="s">
        <v>219</v>
      </c>
      <c r="F2288" s="227" t="s">
        <v>102</v>
      </c>
      <c r="G2288" s="227" t="str">
        <f t="shared" si="759"/>
        <v>string</v>
      </c>
      <c r="H2288" s="227" t="str">
        <f t="shared" si="760"/>
        <v/>
      </c>
      <c r="I2288" s="227">
        <f t="shared" si="761"/>
        <v>2</v>
      </c>
      <c r="J2288" s="227" t="str">
        <f t="shared" si="762"/>
        <v/>
      </c>
      <c r="K2288" s="227" t="str">
        <f t="shared" si="763"/>
        <v/>
      </c>
      <c r="L2288" s="227" t="str">
        <f t="shared" si="764"/>
        <v/>
      </c>
      <c r="M2288" s="227" t="str">
        <f t="shared" si="765"/>
        <v/>
      </c>
    </row>
    <row r="2289" spans="1:13" outlineLevel="1" x14ac:dyDescent="0.25">
      <c r="A2289" s="141" t="str">
        <f t="shared" si="766"/>
        <v xml:space="preserve">Meter Read Withdrawal; </v>
      </c>
      <c r="B2289" s="256" t="s">
        <v>492</v>
      </c>
      <c r="E2289" s="227" t="s">
        <v>221</v>
      </c>
      <c r="F2289" s="227" t="s">
        <v>102</v>
      </c>
      <c r="G2289" s="227" t="str">
        <f t="shared" si="759"/>
        <v>string</v>
      </c>
      <c r="H2289" s="227" t="str">
        <f t="shared" si="760"/>
        <v/>
      </c>
      <c r="I2289" s="227">
        <f t="shared" si="761"/>
        <v>2</v>
      </c>
      <c r="J2289" s="227" t="str">
        <f t="shared" si="762"/>
        <v/>
      </c>
      <c r="K2289" s="227" t="str">
        <f t="shared" si="763"/>
        <v/>
      </c>
      <c r="L2289" s="227" t="str">
        <f t="shared" si="764"/>
        <v/>
      </c>
      <c r="M2289" s="227" t="str">
        <f t="shared" si="765"/>
        <v/>
      </c>
    </row>
    <row r="2290" spans="1:13" outlineLevel="1" x14ac:dyDescent="0.25">
      <c r="A2290" s="141" t="str">
        <f t="shared" si="766"/>
        <v xml:space="preserve">Meter Read Withdrawal; </v>
      </c>
      <c r="B2290" s="256" t="s">
        <v>492</v>
      </c>
      <c r="E2290" s="227" t="s">
        <v>311</v>
      </c>
      <c r="F2290" s="227" t="s">
        <v>482</v>
      </c>
      <c r="G2290" s="227" t="str">
        <f t="shared" si="759"/>
        <v>date</v>
      </c>
      <c r="H2290" s="227" t="str">
        <f t="shared" si="760"/>
        <v/>
      </c>
      <c r="I2290" s="227" t="str">
        <f t="shared" si="761"/>
        <v/>
      </c>
      <c r="J2290" s="227" t="str">
        <f t="shared" si="762"/>
        <v/>
      </c>
      <c r="K2290" s="227" t="str">
        <f t="shared" si="763"/>
        <v/>
      </c>
      <c r="L2290" s="227" t="str">
        <f t="shared" si="764"/>
        <v/>
      </c>
      <c r="M2290" s="227" t="str">
        <f t="shared" si="765"/>
        <v/>
      </c>
    </row>
    <row r="2291" spans="1:13" outlineLevel="1" x14ac:dyDescent="0.25">
      <c r="A2291" s="141" t="str">
        <f t="shared" si="766"/>
        <v xml:space="preserve">Meter Read Withdrawal; </v>
      </c>
      <c r="B2291" s="256" t="s">
        <v>492</v>
      </c>
      <c r="E2291" s="227" t="s">
        <v>312</v>
      </c>
      <c r="F2291" s="227" t="s">
        <v>118</v>
      </c>
      <c r="G2291" s="227" t="str">
        <f t="shared" si="759"/>
        <v>decimal</v>
      </c>
      <c r="H2291" s="227" t="str">
        <f t="shared" si="760"/>
        <v/>
      </c>
      <c r="I2291" s="227" t="str">
        <f t="shared" si="761"/>
        <v/>
      </c>
      <c r="J2291" s="227" t="str">
        <f t="shared" si="762"/>
        <v/>
      </c>
      <c r="K2291" s="227">
        <f t="shared" si="763"/>
        <v>15</v>
      </c>
      <c r="L2291" s="227">
        <f t="shared" si="764"/>
        <v>3</v>
      </c>
      <c r="M2291" s="227" t="str">
        <f t="shared" si="765"/>
        <v/>
      </c>
    </row>
    <row r="2292" spans="1:13" outlineLevel="1" x14ac:dyDescent="0.25">
      <c r="A2292" s="141" t="str">
        <f t="shared" si="766"/>
        <v xml:space="preserve">Meter Read Withdrawal; </v>
      </c>
      <c r="B2292" s="256" t="s">
        <v>492</v>
      </c>
      <c r="E2292" s="227" t="s">
        <v>313</v>
      </c>
      <c r="F2292" s="227" t="s">
        <v>102</v>
      </c>
      <c r="G2292" s="227" t="str">
        <f t="shared" si="759"/>
        <v>string</v>
      </c>
      <c r="H2292" s="227" t="str">
        <f t="shared" si="760"/>
        <v/>
      </c>
      <c r="I2292" s="227">
        <f t="shared" si="761"/>
        <v>4</v>
      </c>
      <c r="J2292" s="227" t="str">
        <f t="shared" si="762"/>
        <v/>
      </c>
      <c r="K2292" s="227" t="str">
        <f t="shared" si="763"/>
        <v/>
      </c>
      <c r="L2292" s="227" t="str">
        <f t="shared" si="764"/>
        <v/>
      </c>
      <c r="M2292" s="227" t="str">
        <f t="shared" si="765"/>
        <v/>
      </c>
    </row>
    <row r="2293" spans="1:13" outlineLevel="1" x14ac:dyDescent="0.25">
      <c r="A2293" s="141" t="str">
        <f t="shared" si="766"/>
        <v xml:space="preserve">Meter Read Withdrawal; </v>
      </c>
      <c r="B2293" s="256" t="s">
        <v>492</v>
      </c>
      <c r="E2293" s="227" t="s">
        <v>187</v>
      </c>
      <c r="F2293" s="227" t="s">
        <v>102</v>
      </c>
      <c r="G2293" s="227" t="str">
        <f t="shared" si="759"/>
        <v>string</v>
      </c>
      <c r="H2293" s="227">
        <f t="shared" si="760"/>
        <v>2</v>
      </c>
      <c r="I2293" s="227" t="str">
        <f t="shared" si="761"/>
        <v/>
      </c>
      <c r="J2293" s="227" t="str">
        <f t="shared" si="762"/>
        <v/>
      </c>
      <c r="K2293" s="227" t="str">
        <f t="shared" si="763"/>
        <v/>
      </c>
      <c r="L2293" s="227" t="str">
        <f t="shared" si="764"/>
        <v/>
      </c>
      <c r="M2293" s="227" t="str">
        <f t="shared" si="765"/>
        <v/>
      </c>
    </row>
    <row r="2294" spans="1:13" outlineLevel="1" x14ac:dyDescent="0.25">
      <c r="A2294" s="141" t="str">
        <f t="shared" si="766"/>
        <v xml:space="preserve">Meter Read Withdrawal; </v>
      </c>
      <c r="B2294" s="260" t="s">
        <v>493</v>
      </c>
      <c r="C2294" s="261" t="str">
        <f>VLOOKUP($B2294,MMnames,2,FALSE)</f>
        <v>Withdrawn CoS Reading</v>
      </c>
      <c r="D2294" s="262"/>
      <c r="E2294" s="262"/>
      <c r="F2294" s="263"/>
      <c r="G2294" s="263"/>
      <c r="H2294" s="263"/>
      <c r="I2294" s="263"/>
      <c r="J2294" s="263"/>
      <c r="K2294" s="263"/>
      <c r="L2294" s="263"/>
      <c r="M2294" s="263"/>
    </row>
    <row r="2295" spans="1:13" outlineLevel="1" x14ac:dyDescent="0.25">
      <c r="A2295" s="141" t="str">
        <f t="shared" si="766"/>
        <v xml:space="preserve">Meter Read Withdrawal; </v>
      </c>
      <c r="B2295" s="256" t="s">
        <v>493</v>
      </c>
      <c r="C2295" s="141" t="s">
        <v>109</v>
      </c>
      <c r="E2295" s="227" t="s">
        <v>110</v>
      </c>
      <c r="F2295" s="227" t="s">
        <v>102</v>
      </c>
      <c r="G2295" s="227" t="str">
        <f t="shared" ref="G2295:G2314" si="767">VLOOKUP(E2295,DI_schema,2,FALSE)</f>
        <v>string</v>
      </c>
      <c r="H2295" s="227">
        <f t="shared" ref="H2295:H2314" si="768">VLOOKUP($E2295,DI_schema,3,FALSE)</f>
        <v>11</v>
      </c>
      <c r="I2295" s="227" t="str">
        <f t="shared" ref="I2295:I2314" si="769">VLOOKUP($E2295,DI_schema,4,FALSE)</f>
        <v/>
      </c>
      <c r="J2295" s="227" t="str">
        <f t="shared" ref="J2295:J2314" si="770">VLOOKUP($E2295,DI_schema,5,FALSE)</f>
        <v/>
      </c>
      <c r="K2295" s="227" t="str">
        <f t="shared" ref="K2295:K2314" si="771">VLOOKUP($E2295,DI_schema,6,FALSE)</f>
        <v/>
      </c>
      <c r="L2295" s="227" t="str">
        <f t="shared" ref="L2295:L2314" si="772">VLOOKUP($E2295,DI_schema,7,FALSE)</f>
        <v/>
      </c>
      <c r="M2295" s="227" t="str">
        <f t="shared" ref="M2295:M2314" si="773">IF(LEN(VLOOKUP($E2295,DI_schema,8,FALSE))&gt;0,"Yes","")</f>
        <v/>
      </c>
    </row>
    <row r="2296" spans="1:13" outlineLevel="1" x14ac:dyDescent="0.25">
      <c r="A2296" s="141" t="str">
        <f t="shared" si="766"/>
        <v xml:space="preserve">Meter Read Withdrawal; </v>
      </c>
      <c r="B2296" s="256" t="s">
        <v>493</v>
      </c>
      <c r="E2296" s="227" t="s">
        <v>304</v>
      </c>
      <c r="F2296" s="227" t="s">
        <v>102</v>
      </c>
      <c r="G2296" s="227" t="str">
        <f t="shared" si="767"/>
        <v>string</v>
      </c>
      <c r="H2296" s="227" t="str">
        <f t="shared" si="768"/>
        <v/>
      </c>
      <c r="I2296" s="227">
        <f t="shared" si="769"/>
        <v>35</v>
      </c>
      <c r="J2296" s="227" t="str">
        <f t="shared" si="770"/>
        <v/>
      </c>
      <c r="K2296" s="227" t="str">
        <f t="shared" si="771"/>
        <v/>
      </c>
      <c r="L2296" s="227" t="str">
        <f t="shared" si="772"/>
        <v/>
      </c>
      <c r="M2296" s="227" t="str">
        <f t="shared" si="773"/>
        <v/>
      </c>
    </row>
    <row r="2297" spans="1:13" outlineLevel="1" x14ac:dyDescent="0.25">
      <c r="A2297" s="141" t="str">
        <f t="shared" si="766"/>
        <v xml:space="preserve">Meter Read Withdrawal; </v>
      </c>
      <c r="B2297" s="256" t="s">
        <v>493</v>
      </c>
      <c r="E2297" s="227" t="s">
        <v>242</v>
      </c>
      <c r="F2297" s="227" t="s">
        <v>102</v>
      </c>
      <c r="G2297" s="227" t="str">
        <f t="shared" si="767"/>
        <v>string</v>
      </c>
      <c r="H2297" s="227" t="str">
        <f t="shared" si="768"/>
        <v/>
      </c>
      <c r="I2297" s="227">
        <f t="shared" si="769"/>
        <v>3</v>
      </c>
      <c r="J2297" s="227" t="str">
        <f t="shared" si="770"/>
        <v/>
      </c>
      <c r="K2297" s="227" t="str">
        <f t="shared" si="771"/>
        <v/>
      </c>
      <c r="L2297" s="227" t="str">
        <f t="shared" si="772"/>
        <v/>
      </c>
      <c r="M2297" s="227" t="str">
        <f t="shared" si="773"/>
        <v/>
      </c>
    </row>
    <row r="2298" spans="1:13" outlineLevel="1" x14ac:dyDescent="0.25">
      <c r="A2298" s="141" t="str">
        <f t="shared" si="766"/>
        <v xml:space="preserve">Meter Read Withdrawal; </v>
      </c>
      <c r="B2298" s="256" t="s">
        <v>493</v>
      </c>
      <c r="E2298" s="227" t="s">
        <v>235</v>
      </c>
      <c r="F2298" s="227" t="s">
        <v>102</v>
      </c>
      <c r="G2298" s="227" t="str">
        <f t="shared" si="767"/>
        <v>string</v>
      </c>
      <c r="H2298" s="227" t="str">
        <f t="shared" si="768"/>
        <v/>
      </c>
      <c r="I2298" s="227">
        <f t="shared" si="769"/>
        <v>4</v>
      </c>
      <c r="J2298" s="227" t="str">
        <f t="shared" si="770"/>
        <v/>
      </c>
      <c r="K2298" s="227" t="str">
        <f t="shared" si="771"/>
        <v/>
      </c>
      <c r="L2298" s="227" t="str">
        <f t="shared" si="772"/>
        <v/>
      </c>
      <c r="M2298" s="227" t="str">
        <f t="shared" si="773"/>
        <v/>
      </c>
    </row>
    <row r="2299" spans="1:13" outlineLevel="1" x14ac:dyDescent="0.25">
      <c r="A2299" s="141" t="str">
        <f t="shared" si="766"/>
        <v xml:space="preserve">Meter Read Withdrawal; </v>
      </c>
      <c r="B2299" s="256" t="s">
        <v>493</v>
      </c>
      <c r="E2299" s="227" t="s">
        <v>223</v>
      </c>
      <c r="F2299" s="227" t="s">
        <v>102</v>
      </c>
      <c r="G2299" s="227" t="str">
        <f t="shared" si="767"/>
        <v>string</v>
      </c>
      <c r="H2299" s="227" t="str">
        <f t="shared" si="768"/>
        <v/>
      </c>
      <c r="I2299" s="227">
        <f t="shared" si="769"/>
        <v>2</v>
      </c>
      <c r="J2299" s="227" t="str">
        <f t="shared" si="770"/>
        <v/>
      </c>
      <c r="K2299" s="227" t="str">
        <f t="shared" si="771"/>
        <v/>
      </c>
      <c r="L2299" s="227" t="str">
        <f t="shared" si="772"/>
        <v/>
      </c>
      <c r="M2299" s="227" t="str">
        <f t="shared" si="773"/>
        <v/>
      </c>
    </row>
    <row r="2300" spans="1:13" outlineLevel="1" x14ac:dyDescent="0.25">
      <c r="A2300" s="141"/>
      <c r="B2300" s="256" t="s">
        <v>493</v>
      </c>
      <c r="E2300" s="227" t="s">
        <v>483</v>
      </c>
      <c r="F2300" s="227" t="s">
        <v>102</v>
      </c>
      <c r="G2300" s="227" t="str">
        <f t="shared" si="767"/>
        <v>string</v>
      </c>
      <c r="H2300" s="227">
        <f t="shared" si="768"/>
        <v>2</v>
      </c>
      <c r="I2300" s="227" t="str">
        <f t="shared" si="769"/>
        <v/>
      </c>
      <c r="J2300" s="227" t="str">
        <f t="shared" si="770"/>
        <v/>
      </c>
      <c r="K2300" s="227" t="str">
        <f t="shared" si="771"/>
        <v/>
      </c>
      <c r="L2300" s="227" t="str">
        <f t="shared" si="772"/>
        <v/>
      </c>
      <c r="M2300" s="227" t="str">
        <f t="shared" si="773"/>
        <v/>
      </c>
    </row>
    <row r="2301" spans="1:13" outlineLevel="1" x14ac:dyDescent="0.25">
      <c r="A2301" s="141" t="str">
        <f t="shared" si="766"/>
        <v xml:space="preserve">Meter Read Withdrawal; </v>
      </c>
      <c r="B2301" s="256" t="s">
        <v>493</v>
      </c>
      <c r="E2301" s="227" t="s">
        <v>294</v>
      </c>
      <c r="F2301" s="227" t="s">
        <v>102</v>
      </c>
      <c r="G2301" s="227" t="str">
        <f t="shared" si="767"/>
        <v>date</v>
      </c>
      <c r="H2301" s="227" t="str">
        <f t="shared" si="768"/>
        <v/>
      </c>
      <c r="I2301" s="227" t="str">
        <f t="shared" si="769"/>
        <v/>
      </c>
      <c r="J2301" s="227" t="str">
        <f t="shared" si="770"/>
        <v/>
      </c>
      <c r="K2301" s="227" t="str">
        <f t="shared" si="771"/>
        <v/>
      </c>
      <c r="L2301" s="227" t="str">
        <f t="shared" si="772"/>
        <v/>
      </c>
      <c r="M2301" s="227" t="str">
        <f t="shared" si="773"/>
        <v/>
      </c>
    </row>
    <row r="2302" spans="1:13" outlineLevel="1" x14ac:dyDescent="0.25">
      <c r="A2302" s="141" t="str">
        <f t="shared" si="766"/>
        <v xml:space="preserve">Meter Read Withdrawal; </v>
      </c>
      <c r="B2302" s="256" t="s">
        <v>493</v>
      </c>
      <c r="C2302" s="141" t="s">
        <v>308</v>
      </c>
      <c r="D2302" s="227" t="s">
        <v>183</v>
      </c>
      <c r="E2302" s="227" t="s">
        <v>180</v>
      </c>
      <c r="F2302" s="227" t="s">
        <v>118</v>
      </c>
      <c r="G2302" s="227" t="str">
        <f t="shared" si="767"/>
        <v>string</v>
      </c>
      <c r="H2302" s="227" t="str">
        <f t="shared" si="768"/>
        <v/>
      </c>
      <c r="I2302" s="227">
        <f t="shared" si="769"/>
        <v>15</v>
      </c>
      <c r="J2302" s="227" t="str">
        <f t="shared" si="770"/>
        <v/>
      </c>
      <c r="K2302" s="227" t="str">
        <f t="shared" si="771"/>
        <v/>
      </c>
      <c r="L2302" s="227" t="str">
        <f t="shared" si="772"/>
        <v/>
      </c>
      <c r="M2302" s="227" t="str">
        <f t="shared" si="773"/>
        <v/>
      </c>
    </row>
    <row r="2303" spans="1:13" outlineLevel="1" x14ac:dyDescent="0.25">
      <c r="A2303" s="141" t="str">
        <f t="shared" si="766"/>
        <v xml:space="preserve">Meter Read Withdrawal; </v>
      </c>
      <c r="B2303" s="256" t="s">
        <v>493</v>
      </c>
      <c r="E2303" s="227" t="s">
        <v>181</v>
      </c>
      <c r="F2303" s="227" t="s">
        <v>102</v>
      </c>
      <c r="G2303" s="227" t="str">
        <f t="shared" si="767"/>
        <v>string</v>
      </c>
      <c r="H2303" s="227" t="str">
        <f t="shared" si="768"/>
        <v/>
      </c>
      <c r="I2303" s="227">
        <f t="shared" si="769"/>
        <v>9</v>
      </c>
      <c r="J2303" s="227" t="str">
        <f t="shared" si="770"/>
        <v/>
      </c>
      <c r="K2303" s="227" t="str">
        <f t="shared" si="771"/>
        <v/>
      </c>
      <c r="L2303" s="227" t="str">
        <f t="shared" si="772"/>
        <v/>
      </c>
      <c r="M2303" s="227" t="str">
        <f t="shared" si="773"/>
        <v/>
      </c>
    </row>
    <row r="2304" spans="1:13" outlineLevel="1" x14ac:dyDescent="0.25">
      <c r="A2304" s="141" t="str">
        <f t="shared" si="766"/>
        <v xml:space="preserve">Meter Read Withdrawal; </v>
      </c>
      <c r="B2304" s="256" t="s">
        <v>493</v>
      </c>
      <c r="C2304" s="258" t="s">
        <v>182</v>
      </c>
      <c r="D2304" s="227" t="s">
        <v>183</v>
      </c>
      <c r="E2304" s="227" t="s">
        <v>184</v>
      </c>
      <c r="F2304" s="227" t="s">
        <v>102</v>
      </c>
      <c r="G2304" s="227" t="str">
        <f t="shared" si="767"/>
        <v>string</v>
      </c>
      <c r="H2304" s="227" t="str">
        <f t="shared" si="768"/>
        <v/>
      </c>
      <c r="I2304" s="227">
        <f t="shared" si="769"/>
        <v>3</v>
      </c>
      <c r="J2304" s="227" t="str">
        <f t="shared" si="770"/>
        <v/>
      </c>
      <c r="K2304" s="227" t="str">
        <f t="shared" si="771"/>
        <v/>
      </c>
      <c r="L2304" s="227" t="str">
        <f t="shared" si="772"/>
        <v/>
      </c>
      <c r="M2304" s="227" t="str">
        <f t="shared" si="773"/>
        <v/>
      </c>
    </row>
    <row r="2305" spans="1:13" outlineLevel="1" x14ac:dyDescent="0.25">
      <c r="A2305" s="141" t="str">
        <f t="shared" si="766"/>
        <v xml:space="preserve">Meter Read Withdrawal; </v>
      </c>
      <c r="B2305" s="256" t="s">
        <v>493</v>
      </c>
      <c r="E2305" s="227" t="s">
        <v>185</v>
      </c>
      <c r="F2305" s="227" t="s">
        <v>102</v>
      </c>
      <c r="G2305" s="227" t="str">
        <f t="shared" si="767"/>
        <v>string</v>
      </c>
      <c r="H2305" s="227" t="str">
        <f t="shared" si="768"/>
        <v/>
      </c>
      <c r="I2305" s="227">
        <f t="shared" si="769"/>
        <v>10</v>
      </c>
      <c r="J2305" s="227" t="str">
        <f t="shared" si="770"/>
        <v/>
      </c>
      <c r="K2305" s="227" t="str">
        <f t="shared" si="771"/>
        <v/>
      </c>
      <c r="L2305" s="227" t="str">
        <f t="shared" si="772"/>
        <v/>
      </c>
      <c r="M2305" s="227" t="str">
        <f t="shared" si="773"/>
        <v/>
      </c>
    </row>
    <row r="2306" spans="1:13" outlineLevel="1" x14ac:dyDescent="0.25">
      <c r="A2306" s="141" t="str">
        <f t="shared" si="766"/>
        <v xml:space="preserve">Meter Read Withdrawal; </v>
      </c>
      <c r="B2306" s="256" t="s">
        <v>493</v>
      </c>
      <c r="E2306" s="227" t="s">
        <v>309</v>
      </c>
      <c r="F2306" s="227" t="s">
        <v>102</v>
      </c>
      <c r="G2306" s="227" t="str">
        <f t="shared" si="767"/>
        <v>string</v>
      </c>
      <c r="H2306" s="227" t="str">
        <f t="shared" si="768"/>
        <v/>
      </c>
      <c r="I2306" s="227">
        <f t="shared" si="769"/>
        <v>3</v>
      </c>
      <c r="J2306" s="227" t="str">
        <f t="shared" si="770"/>
        <v/>
      </c>
      <c r="K2306" s="227" t="str">
        <f t="shared" si="771"/>
        <v/>
      </c>
      <c r="L2306" s="227" t="str">
        <f t="shared" si="772"/>
        <v/>
      </c>
      <c r="M2306" s="227" t="str">
        <f t="shared" si="773"/>
        <v/>
      </c>
    </row>
    <row r="2307" spans="1:13" x14ac:dyDescent="0.25">
      <c r="A2307" s="141" t="str">
        <f t="shared" si="766"/>
        <v xml:space="preserve">Meter Read Withdrawal; </v>
      </c>
      <c r="B2307" s="256" t="s">
        <v>493</v>
      </c>
      <c r="E2307" s="227" t="s">
        <v>310</v>
      </c>
      <c r="F2307" s="227" t="s">
        <v>102</v>
      </c>
      <c r="G2307" s="227" t="str">
        <f t="shared" si="767"/>
        <v>decimal</v>
      </c>
      <c r="H2307" s="227" t="str">
        <f t="shared" si="768"/>
        <v/>
      </c>
      <c r="I2307" s="227" t="str">
        <f t="shared" si="769"/>
        <v/>
      </c>
      <c r="J2307" s="227" t="str">
        <f t="shared" si="770"/>
        <v/>
      </c>
      <c r="K2307" s="227">
        <f t="shared" si="771"/>
        <v>12</v>
      </c>
      <c r="L2307" s="227">
        <f t="shared" si="772"/>
        <v>5</v>
      </c>
      <c r="M2307" s="227" t="str">
        <f t="shared" si="773"/>
        <v/>
      </c>
    </row>
    <row r="2308" spans="1:13" outlineLevel="1" x14ac:dyDescent="0.25">
      <c r="A2308" s="141" t="str">
        <f t="shared" si="766"/>
        <v xml:space="preserve">Meter Read Withdrawal; </v>
      </c>
      <c r="B2308" s="256" t="s">
        <v>493</v>
      </c>
      <c r="E2308" s="227" t="s">
        <v>186</v>
      </c>
      <c r="F2308" s="227" t="s">
        <v>102</v>
      </c>
      <c r="G2308" s="227" t="str">
        <f t="shared" si="767"/>
        <v>decimal</v>
      </c>
      <c r="H2308" s="227" t="str">
        <f t="shared" si="768"/>
        <v/>
      </c>
      <c r="I2308" s="227" t="str">
        <f t="shared" si="769"/>
        <v/>
      </c>
      <c r="J2308" s="227" t="str">
        <f t="shared" si="770"/>
        <v/>
      </c>
      <c r="K2308" s="227">
        <f t="shared" si="771"/>
        <v>15</v>
      </c>
      <c r="L2308" s="227">
        <f t="shared" si="772"/>
        <v>3</v>
      </c>
      <c r="M2308" s="227" t="str">
        <f t="shared" si="773"/>
        <v/>
      </c>
    </row>
    <row r="2309" spans="1:13" outlineLevel="1" x14ac:dyDescent="0.25">
      <c r="A2309" s="141" t="str">
        <f t="shared" si="766"/>
        <v xml:space="preserve">Meter Read Withdrawal; </v>
      </c>
      <c r="B2309" s="256" t="s">
        <v>493</v>
      </c>
      <c r="E2309" s="227" t="s">
        <v>219</v>
      </c>
      <c r="F2309" s="227" t="s">
        <v>102</v>
      </c>
      <c r="G2309" s="227" t="str">
        <f t="shared" si="767"/>
        <v>string</v>
      </c>
      <c r="H2309" s="227" t="str">
        <f t="shared" si="768"/>
        <v/>
      </c>
      <c r="I2309" s="227">
        <f t="shared" si="769"/>
        <v>2</v>
      </c>
      <c r="J2309" s="227" t="str">
        <f t="shared" si="770"/>
        <v/>
      </c>
      <c r="K2309" s="227" t="str">
        <f t="shared" si="771"/>
        <v/>
      </c>
      <c r="L2309" s="227" t="str">
        <f t="shared" si="772"/>
        <v/>
      </c>
      <c r="M2309" s="227" t="str">
        <f t="shared" si="773"/>
        <v/>
      </c>
    </row>
    <row r="2310" spans="1:13" outlineLevel="1" x14ac:dyDescent="0.25">
      <c r="A2310" s="141" t="str">
        <f t="shared" si="766"/>
        <v xml:space="preserve">Meter Read Withdrawal; </v>
      </c>
      <c r="B2310" s="256" t="s">
        <v>493</v>
      </c>
      <c r="E2310" s="227" t="s">
        <v>221</v>
      </c>
      <c r="F2310" s="227" t="s">
        <v>102</v>
      </c>
      <c r="G2310" s="227" t="str">
        <f t="shared" si="767"/>
        <v>string</v>
      </c>
      <c r="H2310" s="227" t="str">
        <f t="shared" si="768"/>
        <v/>
      </c>
      <c r="I2310" s="227">
        <f t="shared" si="769"/>
        <v>2</v>
      </c>
      <c r="J2310" s="227" t="str">
        <f t="shared" si="770"/>
        <v/>
      </c>
      <c r="K2310" s="227" t="str">
        <f t="shared" si="771"/>
        <v/>
      </c>
      <c r="L2310" s="227" t="str">
        <f t="shared" si="772"/>
        <v/>
      </c>
      <c r="M2310" s="227" t="str">
        <f t="shared" si="773"/>
        <v/>
      </c>
    </row>
    <row r="2311" spans="1:13" outlineLevel="1" x14ac:dyDescent="0.25">
      <c r="A2311" s="141" t="str">
        <f t="shared" si="766"/>
        <v xml:space="preserve">Meter Read Withdrawal; </v>
      </c>
      <c r="B2311" s="256" t="s">
        <v>493</v>
      </c>
      <c r="E2311" s="227" t="s">
        <v>311</v>
      </c>
      <c r="F2311" s="227" t="s">
        <v>102</v>
      </c>
      <c r="G2311" s="227" t="str">
        <f t="shared" si="767"/>
        <v>date</v>
      </c>
      <c r="H2311" s="227" t="str">
        <f t="shared" si="768"/>
        <v/>
      </c>
      <c r="I2311" s="227" t="str">
        <f t="shared" si="769"/>
        <v/>
      </c>
      <c r="J2311" s="227" t="str">
        <f t="shared" si="770"/>
        <v/>
      </c>
      <c r="K2311" s="227" t="str">
        <f t="shared" si="771"/>
        <v/>
      </c>
      <c r="L2311" s="227" t="str">
        <f t="shared" si="772"/>
        <v/>
      </c>
      <c r="M2311" s="227" t="str">
        <f t="shared" si="773"/>
        <v/>
      </c>
    </row>
    <row r="2312" spans="1:13" outlineLevel="1" x14ac:dyDescent="0.25">
      <c r="A2312" s="141" t="str">
        <f t="shared" si="766"/>
        <v xml:space="preserve">Meter Read Withdrawal; </v>
      </c>
      <c r="B2312" s="256" t="s">
        <v>493</v>
      </c>
      <c r="E2312" s="227" t="s">
        <v>312</v>
      </c>
      <c r="F2312" s="227" t="s">
        <v>118</v>
      </c>
      <c r="G2312" s="227" t="str">
        <f t="shared" si="767"/>
        <v>decimal</v>
      </c>
      <c r="H2312" s="227" t="str">
        <f t="shared" si="768"/>
        <v/>
      </c>
      <c r="I2312" s="227" t="str">
        <f t="shared" si="769"/>
        <v/>
      </c>
      <c r="J2312" s="227" t="str">
        <f t="shared" si="770"/>
        <v/>
      </c>
      <c r="K2312" s="227">
        <f t="shared" si="771"/>
        <v>15</v>
      </c>
      <c r="L2312" s="227">
        <f t="shared" si="772"/>
        <v>3</v>
      </c>
      <c r="M2312" s="227" t="str">
        <f t="shared" si="773"/>
        <v/>
      </c>
    </row>
    <row r="2313" spans="1:13" outlineLevel="1" x14ac:dyDescent="0.25">
      <c r="A2313" s="141" t="str">
        <f t="shared" si="766"/>
        <v xml:space="preserve">Meter Read Withdrawal; </v>
      </c>
      <c r="B2313" s="256" t="s">
        <v>493</v>
      </c>
      <c r="E2313" s="227" t="s">
        <v>313</v>
      </c>
      <c r="F2313" s="227" t="s">
        <v>102</v>
      </c>
      <c r="G2313" s="227" t="str">
        <f t="shared" si="767"/>
        <v>string</v>
      </c>
      <c r="H2313" s="227" t="str">
        <f t="shared" si="768"/>
        <v/>
      </c>
      <c r="I2313" s="227">
        <f t="shared" si="769"/>
        <v>4</v>
      </c>
      <c r="J2313" s="227" t="str">
        <f t="shared" si="770"/>
        <v/>
      </c>
      <c r="K2313" s="227" t="str">
        <f t="shared" si="771"/>
        <v/>
      </c>
      <c r="L2313" s="227" t="str">
        <f t="shared" si="772"/>
        <v/>
      </c>
      <c r="M2313" s="227" t="str">
        <f t="shared" si="773"/>
        <v/>
      </c>
    </row>
    <row r="2314" spans="1:13" outlineLevel="1" x14ac:dyDescent="0.25">
      <c r="A2314" s="227" t="str">
        <f t="shared" si="766"/>
        <v xml:space="preserve">Meter Read Withdrawal; </v>
      </c>
      <c r="B2314" s="256" t="s">
        <v>493</v>
      </c>
      <c r="E2314" s="227" t="s">
        <v>187</v>
      </c>
      <c r="F2314" s="227" t="s">
        <v>102</v>
      </c>
      <c r="G2314" s="227" t="str">
        <f t="shared" si="767"/>
        <v>string</v>
      </c>
      <c r="H2314" s="227">
        <f t="shared" si="768"/>
        <v>2</v>
      </c>
      <c r="I2314" s="227" t="str">
        <f t="shared" si="769"/>
        <v/>
      </c>
      <c r="J2314" s="227" t="str">
        <f t="shared" si="770"/>
        <v/>
      </c>
      <c r="K2314" s="227" t="str">
        <f t="shared" si="771"/>
        <v/>
      </c>
      <c r="L2314" s="227" t="str">
        <f t="shared" si="772"/>
        <v/>
      </c>
      <c r="M2314" s="227" t="str">
        <f t="shared" si="773"/>
        <v/>
      </c>
    </row>
    <row r="2315" spans="1:13" outlineLevel="1" x14ac:dyDescent="0.25">
      <c r="A2315" s="141" t="str">
        <f t="shared" si="766"/>
        <v xml:space="preserve">Meter Read Withdrawal; </v>
      </c>
      <c r="B2315" s="260" t="s">
        <v>494</v>
      </c>
      <c r="C2315" s="261" t="str">
        <f>VLOOKUP($B2315,MMnames,2,FALSE)</f>
        <v>Withdrawn CoS Reading</v>
      </c>
      <c r="D2315" s="262"/>
      <c r="E2315" s="262"/>
      <c r="F2315" s="263"/>
      <c r="G2315" s="263"/>
      <c r="H2315" s="263"/>
      <c r="I2315" s="263"/>
      <c r="J2315" s="263"/>
      <c r="K2315" s="263"/>
      <c r="L2315" s="263"/>
      <c r="M2315" s="263"/>
    </row>
    <row r="2316" spans="1:13" outlineLevel="1" x14ac:dyDescent="0.25">
      <c r="A2316" s="141" t="str">
        <f t="shared" si="766"/>
        <v xml:space="preserve">Meter Read Withdrawal; </v>
      </c>
      <c r="B2316" s="256" t="s">
        <v>494</v>
      </c>
      <c r="C2316" s="141" t="s">
        <v>109</v>
      </c>
      <c r="E2316" s="227" t="s">
        <v>110</v>
      </c>
      <c r="F2316" s="227" t="s">
        <v>102</v>
      </c>
      <c r="G2316" s="227" t="str">
        <f t="shared" ref="G2316:G2338" si="774">VLOOKUP(E2316,DI_schema,2,FALSE)</f>
        <v>string</v>
      </c>
      <c r="H2316" s="227">
        <f t="shared" ref="H2316:H2338" si="775">VLOOKUP($E2316,DI_schema,3,FALSE)</f>
        <v>11</v>
      </c>
      <c r="I2316" s="227" t="str">
        <f t="shared" ref="I2316:I2338" si="776">VLOOKUP($E2316,DI_schema,4,FALSE)</f>
        <v/>
      </c>
      <c r="J2316" s="227" t="str">
        <f t="shared" ref="J2316:J2338" si="777">VLOOKUP($E2316,DI_schema,5,FALSE)</f>
        <v/>
      </c>
      <c r="K2316" s="227" t="str">
        <f t="shared" ref="K2316:K2338" si="778">VLOOKUP($E2316,DI_schema,6,FALSE)</f>
        <v/>
      </c>
      <c r="L2316" s="227" t="str">
        <f t="shared" ref="L2316:L2338" si="779">VLOOKUP($E2316,DI_schema,7,FALSE)</f>
        <v/>
      </c>
      <c r="M2316" s="227" t="str">
        <f t="shared" ref="M2316:M2338" si="780">IF(LEN(VLOOKUP($E2316,DI_schema,8,FALSE))&gt;0,"Yes","")</f>
        <v/>
      </c>
    </row>
    <row r="2317" spans="1:13" outlineLevel="1" x14ac:dyDescent="0.25">
      <c r="A2317" s="141" t="str">
        <f t="shared" si="766"/>
        <v xml:space="preserve">Meter Read Withdrawal; </v>
      </c>
      <c r="B2317" s="256" t="s">
        <v>494</v>
      </c>
      <c r="E2317" s="227" t="s">
        <v>111</v>
      </c>
      <c r="F2317" s="227" t="s">
        <v>118</v>
      </c>
      <c r="G2317" s="227" t="str">
        <f t="shared" si="774"/>
        <v>string</v>
      </c>
      <c r="H2317" s="227" t="str">
        <f t="shared" si="775"/>
        <v/>
      </c>
      <c r="I2317" s="227">
        <f t="shared" si="776"/>
        <v>35</v>
      </c>
      <c r="J2317" s="227" t="str">
        <f t="shared" si="777"/>
        <v/>
      </c>
      <c r="K2317" s="227" t="str">
        <f t="shared" si="778"/>
        <v/>
      </c>
      <c r="L2317" s="227" t="str">
        <f t="shared" si="779"/>
        <v/>
      </c>
      <c r="M2317" s="227" t="str">
        <f t="shared" si="780"/>
        <v/>
      </c>
    </row>
    <row r="2318" spans="1:13" outlineLevel="1" collapsed="1" x14ac:dyDescent="0.25">
      <c r="A2318" s="141" t="str">
        <f t="shared" ref="A2318:A2345" si="781">IF(B2326="","",VLOOKUP(B2326,mapping_result,2,FALSE))</f>
        <v xml:space="preserve">Meter Read Withdrawal; </v>
      </c>
      <c r="B2318" s="256" t="s">
        <v>494</v>
      </c>
      <c r="E2318" s="227" t="s">
        <v>304</v>
      </c>
      <c r="F2318" s="227" t="s">
        <v>102</v>
      </c>
      <c r="G2318" s="227" t="str">
        <f t="shared" si="774"/>
        <v>string</v>
      </c>
      <c r="H2318" s="227" t="str">
        <f t="shared" si="775"/>
        <v/>
      </c>
      <c r="I2318" s="227">
        <f t="shared" si="776"/>
        <v>35</v>
      </c>
      <c r="J2318" s="227" t="str">
        <f t="shared" si="777"/>
        <v/>
      </c>
      <c r="K2318" s="227" t="str">
        <f t="shared" si="778"/>
        <v/>
      </c>
      <c r="L2318" s="227" t="str">
        <f t="shared" si="779"/>
        <v/>
      </c>
      <c r="M2318" s="227" t="str">
        <f t="shared" si="780"/>
        <v/>
      </c>
    </row>
    <row r="2319" spans="1:13" outlineLevel="1" x14ac:dyDescent="0.25">
      <c r="A2319" s="141" t="str">
        <f t="shared" si="781"/>
        <v xml:space="preserve">Meter Read Withdrawal; </v>
      </c>
      <c r="B2319" s="256" t="s">
        <v>494</v>
      </c>
      <c r="E2319" s="227" t="s">
        <v>242</v>
      </c>
      <c r="F2319" s="227" t="s">
        <v>102</v>
      </c>
      <c r="G2319" s="227" t="str">
        <f t="shared" si="774"/>
        <v>string</v>
      </c>
      <c r="H2319" s="227" t="str">
        <f t="shared" si="775"/>
        <v/>
      </c>
      <c r="I2319" s="227">
        <f t="shared" si="776"/>
        <v>3</v>
      </c>
      <c r="J2319" s="227" t="str">
        <f t="shared" si="777"/>
        <v/>
      </c>
      <c r="K2319" s="227" t="str">
        <f t="shared" si="778"/>
        <v/>
      </c>
      <c r="L2319" s="227" t="str">
        <f t="shared" si="779"/>
        <v/>
      </c>
      <c r="M2319" s="227" t="str">
        <f t="shared" si="780"/>
        <v/>
      </c>
    </row>
    <row r="2320" spans="1:13" outlineLevel="1" x14ac:dyDescent="0.25">
      <c r="A2320" s="141" t="str">
        <f t="shared" si="781"/>
        <v xml:space="preserve">Meter Read Withdrawal; </v>
      </c>
      <c r="B2320" s="256" t="s">
        <v>494</v>
      </c>
      <c r="E2320" s="227" t="s">
        <v>235</v>
      </c>
      <c r="F2320" s="227" t="s">
        <v>102</v>
      </c>
      <c r="G2320" s="227" t="str">
        <f t="shared" si="774"/>
        <v>string</v>
      </c>
      <c r="H2320" s="227" t="str">
        <f t="shared" si="775"/>
        <v/>
      </c>
      <c r="I2320" s="227">
        <f t="shared" si="776"/>
        <v>4</v>
      </c>
      <c r="J2320" s="227" t="str">
        <f t="shared" si="777"/>
        <v/>
      </c>
      <c r="K2320" s="227" t="str">
        <f t="shared" si="778"/>
        <v/>
      </c>
      <c r="L2320" s="227" t="str">
        <f t="shared" si="779"/>
        <v/>
      </c>
      <c r="M2320" s="227" t="str">
        <f t="shared" si="780"/>
        <v/>
      </c>
    </row>
    <row r="2321" spans="1:252" outlineLevel="1" x14ac:dyDescent="0.25">
      <c r="A2321" s="141" t="str">
        <f t="shared" si="781"/>
        <v xml:space="preserve">Meter Read Withdrawal; </v>
      </c>
      <c r="B2321" s="256" t="s">
        <v>494</v>
      </c>
      <c r="E2321" s="227" t="s">
        <v>223</v>
      </c>
      <c r="F2321" s="227" t="s">
        <v>102</v>
      </c>
      <c r="G2321" s="227" t="str">
        <f t="shared" si="774"/>
        <v>string</v>
      </c>
      <c r="H2321" s="227" t="str">
        <f t="shared" si="775"/>
        <v/>
      </c>
      <c r="I2321" s="227">
        <f t="shared" si="776"/>
        <v>2</v>
      </c>
      <c r="J2321" s="227" t="str">
        <f t="shared" si="777"/>
        <v/>
      </c>
      <c r="K2321" s="227" t="str">
        <f t="shared" si="778"/>
        <v/>
      </c>
      <c r="L2321" s="227" t="str">
        <f t="shared" si="779"/>
        <v/>
      </c>
      <c r="M2321" s="227" t="str">
        <f t="shared" si="780"/>
        <v/>
      </c>
    </row>
    <row r="2322" spans="1:252" outlineLevel="1" x14ac:dyDescent="0.25">
      <c r="A2322" s="141" t="str">
        <f t="shared" si="781"/>
        <v xml:space="preserve">Meter Read Withdrawal; </v>
      </c>
      <c r="B2322" s="256" t="s">
        <v>494</v>
      </c>
      <c r="E2322" s="227" t="s">
        <v>294</v>
      </c>
      <c r="F2322" s="227" t="s">
        <v>102</v>
      </c>
      <c r="G2322" s="227" t="str">
        <f t="shared" si="774"/>
        <v>date</v>
      </c>
      <c r="H2322" s="227" t="str">
        <f t="shared" si="775"/>
        <v/>
      </c>
      <c r="I2322" s="227" t="str">
        <f t="shared" si="776"/>
        <v/>
      </c>
      <c r="J2322" s="227" t="str">
        <f t="shared" si="777"/>
        <v/>
      </c>
      <c r="K2322" s="227" t="str">
        <f t="shared" si="778"/>
        <v/>
      </c>
      <c r="L2322" s="227" t="str">
        <f t="shared" si="779"/>
        <v/>
      </c>
      <c r="M2322" s="227" t="str">
        <f t="shared" si="780"/>
        <v/>
      </c>
      <c r="IR2322" s="256"/>
    </row>
    <row r="2323" spans="1:252" outlineLevel="1" x14ac:dyDescent="0.25">
      <c r="A2323" s="141" t="str">
        <f t="shared" si="781"/>
        <v xml:space="preserve">Meter Read Withdrawal; </v>
      </c>
      <c r="B2323" s="256" t="s">
        <v>494</v>
      </c>
      <c r="E2323" s="227" t="s">
        <v>483</v>
      </c>
      <c r="F2323" s="227" t="s">
        <v>102</v>
      </c>
      <c r="G2323" s="227" t="str">
        <f t="shared" si="774"/>
        <v>string</v>
      </c>
      <c r="H2323" s="227">
        <f t="shared" si="775"/>
        <v>2</v>
      </c>
      <c r="I2323" s="227" t="str">
        <f t="shared" si="776"/>
        <v/>
      </c>
      <c r="J2323" s="227" t="str">
        <f t="shared" si="777"/>
        <v/>
      </c>
      <c r="K2323" s="227" t="str">
        <f t="shared" si="778"/>
        <v/>
      </c>
      <c r="L2323" s="227" t="str">
        <f t="shared" si="779"/>
        <v/>
      </c>
      <c r="M2323" s="227" t="str">
        <f t="shared" si="780"/>
        <v/>
      </c>
    </row>
    <row r="2324" spans="1:252" outlineLevel="1" x14ac:dyDescent="0.25">
      <c r="A2324" s="141" t="str">
        <f t="shared" si="781"/>
        <v xml:space="preserve">Meter Read Withdrawal; </v>
      </c>
      <c r="B2324" s="256" t="s">
        <v>494</v>
      </c>
      <c r="E2324" s="227" t="s">
        <v>120</v>
      </c>
      <c r="F2324" s="227" t="s">
        <v>102</v>
      </c>
      <c r="G2324" s="227" t="str">
        <f t="shared" si="774"/>
        <v>string</v>
      </c>
      <c r="H2324" s="227" t="str">
        <f t="shared" si="775"/>
        <v/>
      </c>
      <c r="I2324" s="227">
        <f t="shared" si="776"/>
        <v>10</v>
      </c>
      <c r="J2324" s="227" t="str">
        <f t="shared" si="777"/>
        <v/>
      </c>
      <c r="K2324" s="227" t="str">
        <f t="shared" si="778"/>
        <v/>
      </c>
      <c r="L2324" s="227" t="str">
        <f t="shared" si="779"/>
        <v/>
      </c>
      <c r="M2324" s="227" t="str">
        <f t="shared" si="780"/>
        <v/>
      </c>
    </row>
    <row r="2325" spans="1:252" outlineLevel="1" x14ac:dyDescent="0.25">
      <c r="A2325" s="141" t="str">
        <f t="shared" si="781"/>
        <v xml:space="preserve">Meter Read Withdrawal; </v>
      </c>
      <c r="B2325" s="256" t="s">
        <v>494</v>
      </c>
      <c r="E2325" s="227" t="s">
        <v>244</v>
      </c>
      <c r="F2325" s="227" t="s">
        <v>118</v>
      </c>
      <c r="G2325" s="227" t="str">
        <f t="shared" si="774"/>
        <v>string</v>
      </c>
      <c r="H2325" s="227">
        <f t="shared" si="775"/>
        <v>19</v>
      </c>
      <c r="I2325" s="227" t="str">
        <f t="shared" si="776"/>
        <v/>
      </c>
      <c r="J2325" s="227" t="str">
        <f t="shared" si="777"/>
        <v/>
      </c>
      <c r="K2325" s="227" t="str">
        <f t="shared" si="778"/>
        <v/>
      </c>
      <c r="L2325" s="227" t="str">
        <f t="shared" si="779"/>
        <v/>
      </c>
      <c r="M2325" s="227" t="str">
        <f t="shared" si="780"/>
        <v>Yes</v>
      </c>
    </row>
    <row r="2326" spans="1:252" outlineLevel="1" x14ac:dyDescent="0.25">
      <c r="A2326" s="141" t="str">
        <f t="shared" si="781"/>
        <v xml:space="preserve">Meter Read Withdrawal; </v>
      </c>
      <c r="B2326" s="256" t="s">
        <v>494</v>
      </c>
      <c r="C2326" s="141" t="s">
        <v>308</v>
      </c>
      <c r="D2326" s="227" t="s">
        <v>183</v>
      </c>
      <c r="E2326" s="227" t="s">
        <v>180</v>
      </c>
      <c r="F2326" s="227" t="s">
        <v>118</v>
      </c>
      <c r="G2326" s="227" t="str">
        <f t="shared" si="774"/>
        <v>string</v>
      </c>
      <c r="H2326" s="227" t="str">
        <f t="shared" si="775"/>
        <v/>
      </c>
      <c r="I2326" s="227">
        <f t="shared" si="776"/>
        <v>15</v>
      </c>
      <c r="J2326" s="227" t="str">
        <f t="shared" si="777"/>
        <v/>
      </c>
      <c r="K2326" s="227" t="str">
        <f t="shared" si="778"/>
        <v/>
      </c>
      <c r="L2326" s="227" t="str">
        <f t="shared" si="779"/>
        <v/>
      </c>
      <c r="M2326" s="227" t="str">
        <f t="shared" si="780"/>
        <v/>
      </c>
    </row>
    <row r="2327" spans="1:252" outlineLevel="1" x14ac:dyDescent="0.25">
      <c r="A2327" s="141" t="str">
        <f t="shared" si="781"/>
        <v xml:space="preserve">Meter Read Withdrawal; </v>
      </c>
      <c r="B2327" s="256" t="s">
        <v>494</v>
      </c>
      <c r="E2327" s="227" t="s">
        <v>181</v>
      </c>
      <c r="F2327" s="227" t="s">
        <v>102</v>
      </c>
      <c r="G2327" s="227" t="str">
        <f t="shared" si="774"/>
        <v>string</v>
      </c>
      <c r="H2327" s="227" t="str">
        <f t="shared" si="775"/>
        <v/>
      </c>
      <c r="I2327" s="227">
        <f t="shared" si="776"/>
        <v>9</v>
      </c>
      <c r="J2327" s="227" t="str">
        <f t="shared" si="777"/>
        <v/>
      </c>
      <c r="K2327" s="227" t="str">
        <f t="shared" si="778"/>
        <v/>
      </c>
      <c r="L2327" s="227" t="str">
        <f t="shared" si="779"/>
        <v/>
      </c>
      <c r="M2327" s="227" t="str">
        <f t="shared" si="780"/>
        <v/>
      </c>
    </row>
    <row r="2328" spans="1:252" outlineLevel="1" x14ac:dyDescent="0.25">
      <c r="A2328" s="141" t="str">
        <f t="shared" si="781"/>
        <v xml:space="preserve">Meter Read Withdrawal; </v>
      </c>
      <c r="B2328" s="256" t="s">
        <v>494</v>
      </c>
      <c r="E2328" s="227" t="s">
        <v>331</v>
      </c>
      <c r="F2328" s="227" t="s">
        <v>118</v>
      </c>
      <c r="G2328" s="227">
        <f t="shared" si="774"/>
        <v>0</v>
      </c>
      <c r="H2328" s="227" t="str">
        <f t="shared" si="775"/>
        <v/>
      </c>
      <c r="I2328" s="227">
        <f t="shared" si="776"/>
        <v>3</v>
      </c>
      <c r="J2328" s="227" t="str">
        <f t="shared" si="777"/>
        <v/>
      </c>
      <c r="K2328" s="227" t="str">
        <f t="shared" si="778"/>
        <v/>
      </c>
      <c r="L2328" s="227" t="str">
        <f t="shared" si="779"/>
        <v/>
      </c>
      <c r="M2328" s="227" t="str">
        <f t="shared" si="780"/>
        <v/>
      </c>
    </row>
    <row r="2329" spans="1:252" outlineLevel="1" x14ac:dyDescent="0.25">
      <c r="A2329" s="141" t="str">
        <f t="shared" si="781"/>
        <v xml:space="preserve">Meter Read Withdrawal; </v>
      </c>
      <c r="B2329" s="256" t="s">
        <v>494</v>
      </c>
      <c r="C2329" s="258" t="s">
        <v>182</v>
      </c>
      <c r="D2329" s="227" t="s">
        <v>183</v>
      </c>
      <c r="E2329" s="227" t="s">
        <v>184</v>
      </c>
      <c r="F2329" s="227" t="s">
        <v>102</v>
      </c>
      <c r="G2329" s="227" t="str">
        <f t="shared" si="774"/>
        <v>string</v>
      </c>
      <c r="H2329" s="227" t="str">
        <f t="shared" si="775"/>
        <v/>
      </c>
      <c r="I2329" s="227">
        <f t="shared" si="776"/>
        <v>3</v>
      </c>
      <c r="J2329" s="227" t="str">
        <f t="shared" si="777"/>
        <v/>
      </c>
      <c r="K2329" s="227" t="str">
        <f t="shared" si="778"/>
        <v/>
      </c>
      <c r="L2329" s="227" t="str">
        <f t="shared" si="779"/>
        <v/>
      </c>
      <c r="M2329" s="227" t="str">
        <f t="shared" si="780"/>
        <v/>
      </c>
    </row>
    <row r="2330" spans="1:252" outlineLevel="1" x14ac:dyDescent="0.25">
      <c r="A2330" s="141" t="str">
        <f t="shared" si="781"/>
        <v xml:space="preserve">Meter Read Withdrawal; </v>
      </c>
      <c r="B2330" s="256" t="s">
        <v>494</v>
      </c>
      <c r="E2330" s="227" t="s">
        <v>185</v>
      </c>
      <c r="F2330" s="227" t="s">
        <v>102</v>
      </c>
      <c r="G2330" s="227" t="str">
        <f t="shared" si="774"/>
        <v>string</v>
      </c>
      <c r="H2330" s="227" t="str">
        <f t="shared" si="775"/>
        <v/>
      </c>
      <c r="I2330" s="227">
        <f t="shared" si="776"/>
        <v>10</v>
      </c>
      <c r="J2330" s="227" t="str">
        <f t="shared" si="777"/>
        <v/>
      </c>
      <c r="K2330" s="227" t="str">
        <f t="shared" si="778"/>
        <v/>
      </c>
      <c r="L2330" s="227" t="str">
        <f t="shared" si="779"/>
        <v/>
      </c>
      <c r="M2330" s="227" t="str">
        <f t="shared" si="780"/>
        <v/>
      </c>
    </row>
    <row r="2331" spans="1:252" x14ac:dyDescent="0.25">
      <c r="A2331" s="141" t="str">
        <f t="shared" si="781"/>
        <v xml:space="preserve">Meter Read Withdrawal; </v>
      </c>
      <c r="B2331" s="256" t="s">
        <v>494</v>
      </c>
      <c r="E2331" s="227" t="s">
        <v>309</v>
      </c>
      <c r="F2331" s="227" t="s">
        <v>102</v>
      </c>
      <c r="G2331" s="227" t="str">
        <f t="shared" si="774"/>
        <v>string</v>
      </c>
      <c r="H2331" s="227" t="str">
        <f t="shared" si="775"/>
        <v/>
      </c>
      <c r="I2331" s="227">
        <f t="shared" si="776"/>
        <v>3</v>
      </c>
      <c r="J2331" s="227" t="str">
        <f t="shared" si="777"/>
        <v/>
      </c>
      <c r="K2331" s="227" t="str">
        <f t="shared" si="778"/>
        <v/>
      </c>
      <c r="L2331" s="227" t="str">
        <f t="shared" si="779"/>
        <v/>
      </c>
      <c r="M2331" s="227" t="str">
        <f t="shared" si="780"/>
        <v/>
      </c>
    </row>
    <row r="2332" spans="1:252" outlineLevel="1" x14ac:dyDescent="0.25">
      <c r="A2332" s="141" t="str">
        <f t="shared" si="781"/>
        <v xml:space="preserve">Meter Read Withdrawal; </v>
      </c>
      <c r="B2332" s="256" t="s">
        <v>494</v>
      </c>
      <c r="E2332" s="227" t="s">
        <v>310</v>
      </c>
      <c r="F2332" s="227" t="s">
        <v>102</v>
      </c>
      <c r="G2332" s="227" t="str">
        <f t="shared" si="774"/>
        <v>decimal</v>
      </c>
      <c r="H2332" s="227" t="str">
        <f t="shared" si="775"/>
        <v/>
      </c>
      <c r="I2332" s="227" t="str">
        <f t="shared" si="776"/>
        <v/>
      </c>
      <c r="J2332" s="227" t="str">
        <f t="shared" si="777"/>
        <v/>
      </c>
      <c r="K2332" s="227">
        <f t="shared" si="778"/>
        <v>12</v>
      </c>
      <c r="L2332" s="227">
        <f t="shared" si="779"/>
        <v>5</v>
      </c>
      <c r="M2332" s="227" t="str">
        <f t="shared" si="780"/>
        <v/>
      </c>
    </row>
    <row r="2333" spans="1:252" outlineLevel="1" x14ac:dyDescent="0.25">
      <c r="A2333" s="141" t="str">
        <f t="shared" si="781"/>
        <v xml:space="preserve">Meter Read Withdrawal; </v>
      </c>
      <c r="B2333" s="256" t="s">
        <v>494</v>
      </c>
      <c r="E2333" s="227" t="s">
        <v>186</v>
      </c>
      <c r="F2333" s="227" t="s">
        <v>102</v>
      </c>
      <c r="G2333" s="227" t="str">
        <f t="shared" si="774"/>
        <v>decimal</v>
      </c>
      <c r="H2333" s="227" t="str">
        <f t="shared" si="775"/>
        <v/>
      </c>
      <c r="I2333" s="227" t="str">
        <f t="shared" si="776"/>
        <v/>
      </c>
      <c r="J2333" s="227" t="str">
        <f t="shared" si="777"/>
        <v/>
      </c>
      <c r="K2333" s="227">
        <f t="shared" si="778"/>
        <v>15</v>
      </c>
      <c r="L2333" s="227">
        <f t="shared" si="779"/>
        <v>3</v>
      </c>
      <c r="M2333" s="227" t="str">
        <f t="shared" si="780"/>
        <v/>
      </c>
    </row>
    <row r="2334" spans="1:252" outlineLevel="1" x14ac:dyDescent="0.25">
      <c r="A2334" s="141" t="str">
        <f t="shared" si="781"/>
        <v xml:space="preserve">Meter Read Withdrawal; </v>
      </c>
      <c r="B2334" s="256" t="s">
        <v>494</v>
      </c>
      <c r="E2334" s="227" t="s">
        <v>219</v>
      </c>
      <c r="F2334" s="227" t="s">
        <v>102</v>
      </c>
      <c r="G2334" s="227" t="str">
        <f t="shared" si="774"/>
        <v>string</v>
      </c>
      <c r="H2334" s="227" t="str">
        <f t="shared" si="775"/>
        <v/>
      </c>
      <c r="I2334" s="227">
        <f t="shared" si="776"/>
        <v>2</v>
      </c>
      <c r="J2334" s="227" t="str">
        <f t="shared" si="777"/>
        <v/>
      </c>
      <c r="K2334" s="227" t="str">
        <f t="shared" si="778"/>
        <v/>
      </c>
      <c r="L2334" s="227" t="str">
        <f t="shared" si="779"/>
        <v/>
      </c>
      <c r="M2334" s="227" t="str">
        <f t="shared" si="780"/>
        <v/>
      </c>
    </row>
    <row r="2335" spans="1:252" outlineLevel="1" x14ac:dyDescent="0.25">
      <c r="A2335" s="141" t="str">
        <f t="shared" si="781"/>
        <v xml:space="preserve">Meter Read Withdrawal; </v>
      </c>
      <c r="B2335" s="256" t="s">
        <v>494</v>
      </c>
      <c r="E2335" s="227" t="s">
        <v>221</v>
      </c>
      <c r="F2335" s="227" t="s">
        <v>102</v>
      </c>
      <c r="G2335" s="227" t="str">
        <f t="shared" si="774"/>
        <v>string</v>
      </c>
      <c r="H2335" s="227" t="str">
        <f t="shared" si="775"/>
        <v/>
      </c>
      <c r="I2335" s="227">
        <f t="shared" si="776"/>
        <v>2</v>
      </c>
      <c r="J2335" s="227" t="str">
        <f t="shared" si="777"/>
        <v/>
      </c>
      <c r="K2335" s="227" t="str">
        <f t="shared" si="778"/>
        <v/>
      </c>
      <c r="L2335" s="227" t="str">
        <f t="shared" si="779"/>
        <v/>
      </c>
      <c r="M2335" s="227" t="str">
        <f t="shared" si="780"/>
        <v/>
      </c>
    </row>
    <row r="2336" spans="1:252" outlineLevel="1" x14ac:dyDescent="0.25">
      <c r="A2336" s="141" t="str">
        <f t="shared" si="781"/>
        <v xml:space="preserve">Meter Read Withdrawal; </v>
      </c>
      <c r="B2336" s="256" t="s">
        <v>494</v>
      </c>
      <c r="E2336" s="227" t="s">
        <v>187</v>
      </c>
      <c r="F2336" s="227" t="s">
        <v>102</v>
      </c>
      <c r="G2336" s="227" t="str">
        <f t="shared" si="774"/>
        <v>string</v>
      </c>
      <c r="H2336" s="227">
        <f t="shared" si="775"/>
        <v>2</v>
      </c>
      <c r="I2336" s="227" t="str">
        <f t="shared" si="776"/>
        <v/>
      </c>
      <c r="J2336" s="227" t="str">
        <f t="shared" si="777"/>
        <v/>
      </c>
      <c r="K2336" s="227" t="str">
        <f t="shared" si="778"/>
        <v/>
      </c>
      <c r="L2336" s="227" t="str">
        <f t="shared" si="779"/>
        <v/>
      </c>
      <c r="M2336" s="227" t="str">
        <f t="shared" si="780"/>
        <v/>
      </c>
    </row>
    <row r="2337" spans="1:13" outlineLevel="1" x14ac:dyDescent="0.25">
      <c r="A2337" s="141" t="str">
        <f t="shared" si="781"/>
        <v xml:space="preserve">Meter Read Withdrawal; </v>
      </c>
      <c r="B2337" s="256" t="s">
        <v>494</v>
      </c>
      <c r="E2337" s="227" t="s">
        <v>332</v>
      </c>
      <c r="F2337" s="227" t="s">
        <v>102</v>
      </c>
      <c r="G2337" s="227" t="str">
        <f t="shared" si="774"/>
        <v>string</v>
      </c>
      <c r="H2337" s="227" t="str">
        <f t="shared" si="775"/>
        <v/>
      </c>
      <c r="I2337" s="227">
        <f t="shared" si="776"/>
        <v>1</v>
      </c>
      <c r="J2337" s="227" t="str">
        <f t="shared" si="777"/>
        <v/>
      </c>
      <c r="K2337" s="227" t="str">
        <f t="shared" si="778"/>
        <v/>
      </c>
      <c r="L2337" s="227" t="str">
        <f t="shared" si="779"/>
        <v/>
      </c>
      <c r="M2337" s="227" t="str">
        <f t="shared" si="780"/>
        <v>Yes</v>
      </c>
    </row>
    <row r="2338" spans="1:13" outlineLevel="1" x14ac:dyDescent="0.25">
      <c r="A2338" s="141" t="str">
        <f t="shared" si="781"/>
        <v xml:space="preserve">Meter Read Withdrawal; </v>
      </c>
      <c r="B2338" s="256" t="s">
        <v>494</v>
      </c>
      <c r="E2338" s="227" t="s">
        <v>333</v>
      </c>
      <c r="F2338" s="227" t="s">
        <v>102</v>
      </c>
      <c r="G2338" s="227" t="str">
        <f t="shared" si="774"/>
        <v>string</v>
      </c>
      <c r="H2338" s="227" t="str">
        <f t="shared" si="775"/>
        <v/>
      </c>
      <c r="I2338" s="227">
        <f t="shared" si="776"/>
        <v>2</v>
      </c>
      <c r="J2338" s="227" t="str">
        <f t="shared" si="777"/>
        <v/>
      </c>
      <c r="K2338" s="227" t="str">
        <f t="shared" si="778"/>
        <v/>
      </c>
      <c r="L2338" s="227" t="str">
        <f t="shared" si="779"/>
        <v/>
      </c>
      <c r="M2338" s="227" t="str">
        <f t="shared" si="780"/>
        <v>Yes</v>
      </c>
    </row>
    <row r="2339" spans="1:13" outlineLevel="1" x14ac:dyDescent="0.25">
      <c r="A2339" s="141" t="str">
        <f t="shared" si="781"/>
        <v xml:space="preserve">Meter Read Withdrawal; </v>
      </c>
      <c r="B2339" s="260" t="s">
        <v>495</v>
      </c>
      <c r="C2339" s="261" t="str">
        <f>VLOOKUP($B2339,MMnames,2,FALSE)</f>
        <v>Withdrawn Read Non Interval Meter Technical Details</v>
      </c>
      <c r="D2339" s="262"/>
      <c r="E2339" s="262"/>
      <c r="F2339" s="263"/>
      <c r="G2339" s="263"/>
      <c r="H2339" s="263"/>
      <c r="I2339" s="263"/>
      <c r="J2339" s="263"/>
      <c r="K2339" s="263"/>
      <c r="L2339" s="263"/>
      <c r="M2339" s="263"/>
    </row>
    <row r="2340" spans="1:13" outlineLevel="1" collapsed="1" x14ac:dyDescent="0.25">
      <c r="A2340" s="141" t="str">
        <f t="shared" si="781"/>
        <v xml:space="preserve">Meter Read Withdrawal; </v>
      </c>
      <c r="B2340" s="256" t="s">
        <v>495</v>
      </c>
      <c r="C2340" s="141" t="s">
        <v>109</v>
      </c>
      <c r="E2340" s="227" t="s">
        <v>110</v>
      </c>
      <c r="F2340" s="227" t="s">
        <v>102</v>
      </c>
      <c r="G2340" s="227" t="str">
        <f t="shared" ref="G2340:G2350" si="782">VLOOKUP(E2340,DI_schema,2,FALSE)</f>
        <v>string</v>
      </c>
      <c r="H2340" s="227">
        <f t="shared" ref="H2340:H2350" si="783">VLOOKUP($E2340,DI_schema,3,FALSE)</f>
        <v>11</v>
      </c>
      <c r="I2340" s="227" t="str">
        <f t="shared" ref="I2340:I2350" si="784">VLOOKUP($E2340,DI_schema,4,FALSE)</f>
        <v/>
      </c>
      <c r="J2340" s="227" t="str">
        <f t="shared" ref="J2340:J2350" si="785">VLOOKUP($E2340,DI_schema,5,FALSE)</f>
        <v/>
      </c>
      <c r="K2340" s="227" t="str">
        <f t="shared" ref="K2340:K2350" si="786">VLOOKUP($E2340,DI_schema,6,FALSE)</f>
        <v/>
      </c>
      <c r="L2340" s="227" t="str">
        <f t="shared" ref="L2340:L2350" si="787">VLOOKUP($E2340,DI_schema,7,FALSE)</f>
        <v/>
      </c>
      <c r="M2340" s="227" t="str">
        <f t="shared" ref="M2340:M2350" si="788">IF(LEN(VLOOKUP($E2340,DI_schema,8,FALSE))&gt;0,"Yes","")</f>
        <v/>
      </c>
    </row>
    <row r="2341" spans="1:13" outlineLevel="1" x14ac:dyDescent="0.25">
      <c r="A2341" s="141" t="str">
        <f t="shared" si="781"/>
        <v xml:space="preserve">Meter Read Withdrawal; </v>
      </c>
      <c r="B2341" s="256" t="s">
        <v>495</v>
      </c>
      <c r="E2341" s="227" t="s">
        <v>111</v>
      </c>
      <c r="F2341" s="227" t="s">
        <v>118</v>
      </c>
      <c r="G2341" s="227" t="str">
        <f t="shared" si="782"/>
        <v>string</v>
      </c>
      <c r="H2341" s="227" t="str">
        <f t="shared" si="783"/>
        <v/>
      </c>
      <c r="I2341" s="227">
        <f t="shared" si="784"/>
        <v>35</v>
      </c>
      <c r="J2341" s="227" t="str">
        <f t="shared" si="785"/>
        <v/>
      </c>
      <c r="K2341" s="227" t="str">
        <f t="shared" si="786"/>
        <v/>
      </c>
      <c r="L2341" s="227" t="str">
        <f t="shared" si="787"/>
        <v/>
      </c>
      <c r="M2341" s="227" t="str">
        <f t="shared" si="788"/>
        <v/>
      </c>
    </row>
    <row r="2342" spans="1:13" outlineLevel="1" x14ac:dyDescent="0.25">
      <c r="A2342" s="141" t="str">
        <f t="shared" si="781"/>
        <v xml:space="preserve">Meter Read Withdrawal; </v>
      </c>
      <c r="B2342" s="256" t="s">
        <v>495</v>
      </c>
      <c r="E2342" s="227" t="s">
        <v>304</v>
      </c>
      <c r="F2342" s="227" t="s">
        <v>102</v>
      </c>
      <c r="G2342" s="227" t="str">
        <f t="shared" si="782"/>
        <v>string</v>
      </c>
      <c r="H2342" s="227" t="str">
        <f t="shared" si="783"/>
        <v/>
      </c>
      <c r="I2342" s="227">
        <f t="shared" si="784"/>
        <v>35</v>
      </c>
      <c r="J2342" s="227" t="str">
        <f t="shared" si="785"/>
        <v/>
      </c>
      <c r="K2342" s="227" t="str">
        <f t="shared" si="786"/>
        <v/>
      </c>
      <c r="L2342" s="227" t="str">
        <f t="shared" si="787"/>
        <v/>
      </c>
      <c r="M2342" s="227" t="str">
        <f t="shared" si="788"/>
        <v/>
      </c>
    </row>
    <row r="2343" spans="1:13" outlineLevel="1" x14ac:dyDescent="0.25">
      <c r="A2343" s="141" t="str">
        <f t="shared" si="781"/>
        <v xml:space="preserve">Meter Read Withdrawal; </v>
      </c>
      <c r="B2343" s="256" t="s">
        <v>495</v>
      </c>
      <c r="E2343" s="227" t="s">
        <v>242</v>
      </c>
      <c r="F2343" s="227" t="s">
        <v>102</v>
      </c>
      <c r="G2343" s="227" t="str">
        <f t="shared" si="782"/>
        <v>string</v>
      </c>
      <c r="H2343" s="227" t="str">
        <f t="shared" si="783"/>
        <v/>
      </c>
      <c r="I2343" s="227">
        <f t="shared" si="784"/>
        <v>3</v>
      </c>
      <c r="J2343" s="227" t="str">
        <f t="shared" si="785"/>
        <v/>
      </c>
      <c r="K2343" s="227" t="str">
        <f t="shared" si="786"/>
        <v/>
      </c>
      <c r="L2343" s="227" t="str">
        <f t="shared" si="787"/>
        <v/>
      </c>
      <c r="M2343" s="227" t="str">
        <f t="shared" si="788"/>
        <v/>
      </c>
    </row>
    <row r="2344" spans="1:13" outlineLevel="1" x14ac:dyDescent="0.25">
      <c r="A2344" s="141" t="str">
        <f t="shared" si="781"/>
        <v xml:space="preserve">Meter Read Withdrawal; </v>
      </c>
      <c r="B2344" s="256" t="s">
        <v>495</v>
      </c>
      <c r="E2344" s="227" t="s">
        <v>235</v>
      </c>
      <c r="F2344" s="227" t="s">
        <v>102</v>
      </c>
      <c r="G2344" s="227" t="str">
        <f t="shared" si="782"/>
        <v>string</v>
      </c>
      <c r="H2344" s="227" t="str">
        <f t="shared" si="783"/>
        <v/>
      </c>
      <c r="I2344" s="227">
        <f t="shared" si="784"/>
        <v>4</v>
      </c>
      <c r="J2344" s="227" t="str">
        <f t="shared" si="785"/>
        <v/>
      </c>
      <c r="K2344" s="227" t="str">
        <f t="shared" si="786"/>
        <v/>
      </c>
      <c r="L2344" s="227" t="str">
        <f t="shared" si="787"/>
        <v/>
      </c>
      <c r="M2344" s="227" t="str">
        <f t="shared" si="788"/>
        <v/>
      </c>
    </row>
    <row r="2345" spans="1:13" outlineLevel="1" x14ac:dyDescent="0.25">
      <c r="A2345" s="141" t="str">
        <f t="shared" si="781"/>
        <v xml:space="preserve">Meter Read Withdrawal; </v>
      </c>
      <c r="B2345" s="256" t="s">
        <v>495</v>
      </c>
      <c r="E2345" s="227" t="s">
        <v>223</v>
      </c>
      <c r="F2345" s="227" t="s">
        <v>102</v>
      </c>
      <c r="G2345" s="227" t="str">
        <f t="shared" si="782"/>
        <v>string</v>
      </c>
      <c r="H2345" s="227" t="str">
        <f t="shared" si="783"/>
        <v/>
      </c>
      <c r="I2345" s="227">
        <f t="shared" si="784"/>
        <v>2</v>
      </c>
      <c r="J2345" s="227" t="str">
        <f t="shared" si="785"/>
        <v/>
      </c>
      <c r="K2345" s="227" t="str">
        <f t="shared" si="786"/>
        <v/>
      </c>
      <c r="L2345" s="227" t="str">
        <f t="shared" si="787"/>
        <v/>
      </c>
      <c r="M2345" s="227" t="str">
        <f t="shared" si="788"/>
        <v/>
      </c>
    </row>
    <row r="2346" spans="1:13" outlineLevel="1" x14ac:dyDescent="0.25">
      <c r="A2346" s="141" t="str">
        <f t="shared" ref="A2346:A2362" si="789">IF(B2354="","",VLOOKUP(B2354,mapping_result,2,FALSE))</f>
        <v xml:space="preserve">Meter Read Withdrawal; </v>
      </c>
      <c r="B2346" s="256" t="s">
        <v>495</v>
      </c>
      <c r="E2346" s="227" t="s">
        <v>243</v>
      </c>
      <c r="F2346" s="227" t="s">
        <v>490</v>
      </c>
      <c r="G2346" s="227" t="str">
        <f t="shared" si="782"/>
        <v>date</v>
      </c>
      <c r="H2346" s="227" t="str">
        <f t="shared" si="783"/>
        <v/>
      </c>
      <c r="I2346" s="227" t="str">
        <f t="shared" si="784"/>
        <v/>
      </c>
      <c r="J2346" s="227" t="str">
        <f t="shared" si="785"/>
        <v/>
      </c>
      <c r="K2346" s="227" t="str">
        <f t="shared" si="786"/>
        <v/>
      </c>
      <c r="L2346" s="227" t="str">
        <f t="shared" si="787"/>
        <v/>
      </c>
      <c r="M2346" s="227" t="str">
        <f t="shared" si="788"/>
        <v/>
      </c>
    </row>
    <row r="2347" spans="1:13" outlineLevel="1" x14ac:dyDescent="0.25">
      <c r="A2347" s="141" t="str">
        <f t="shared" si="789"/>
        <v xml:space="preserve">Meter Read Withdrawal; </v>
      </c>
      <c r="B2347" s="256" t="s">
        <v>495</v>
      </c>
      <c r="E2347" s="227" t="s">
        <v>120</v>
      </c>
      <c r="F2347" s="227" t="s">
        <v>102</v>
      </c>
      <c r="G2347" s="227" t="str">
        <f t="shared" si="782"/>
        <v>string</v>
      </c>
      <c r="H2347" s="227" t="str">
        <f t="shared" si="783"/>
        <v/>
      </c>
      <c r="I2347" s="227">
        <f t="shared" si="784"/>
        <v>10</v>
      </c>
      <c r="J2347" s="227" t="str">
        <f t="shared" si="785"/>
        <v/>
      </c>
      <c r="K2347" s="227" t="str">
        <f t="shared" si="786"/>
        <v/>
      </c>
      <c r="L2347" s="227" t="str">
        <f t="shared" si="787"/>
        <v/>
      </c>
      <c r="M2347" s="227" t="str">
        <f t="shared" si="788"/>
        <v/>
      </c>
    </row>
    <row r="2348" spans="1:13" outlineLevel="1" x14ac:dyDescent="0.25">
      <c r="A2348" s="141" t="str">
        <f t="shared" si="789"/>
        <v xml:space="preserve">Meter Read Withdrawal; </v>
      </c>
      <c r="B2348" s="256" t="s">
        <v>495</v>
      </c>
      <c r="E2348" s="227" t="s">
        <v>483</v>
      </c>
      <c r="F2348" s="227" t="s">
        <v>102</v>
      </c>
      <c r="G2348" s="227" t="str">
        <f t="shared" si="782"/>
        <v>string</v>
      </c>
      <c r="H2348" s="227">
        <f t="shared" si="783"/>
        <v>2</v>
      </c>
      <c r="I2348" s="227" t="str">
        <f t="shared" si="784"/>
        <v/>
      </c>
      <c r="J2348" s="227" t="str">
        <f t="shared" si="785"/>
        <v/>
      </c>
      <c r="K2348" s="227" t="str">
        <f t="shared" si="786"/>
        <v/>
      </c>
      <c r="L2348" s="227" t="str">
        <f t="shared" si="787"/>
        <v/>
      </c>
      <c r="M2348" s="227" t="str">
        <f t="shared" si="788"/>
        <v/>
      </c>
    </row>
    <row r="2349" spans="1:13" outlineLevel="1" x14ac:dyDescent="0.25">
      <c r="A2349" s="141" t="str">
        <f t="shared" si="789"/>
        <v xml:space="preserve">Meter Read Withdrawal; </v>
      </c>
      <c r="B2349" s="256" t="s">
        <v>495</v>
      </c>
      <c r="E2349" s="227" t="s">
        <v>121</v>
      </c>
      <c r="F2349" s="227" t="s">
        <v>118</v>
      </c>
      <c r="G2349" s="227" t="str">
        <f t="shared" si="782"/>
        <v>string</v>
      </c>
      <c r="H2349" s="227">
        <f t="shared" si="783"/>
        <v>2</v>
      </c>
      <c r="I2349" s="227" t="str">
        <f t="shared" si="784"/>
        <v/>
      </c>
      <c r="J2349" s="227" t="str">
        <f t="shared" si="785"/>
        <v/>
      </c>
      <c r="K2349" s="227" t="str">
        <f t="shared" si="786"/>
        <v/>
      </c>
      <c r="L2349" s="227" t="str">
        <f t="shared" si="787"/>
        <v/>
      </c>
      <c r="M2349" s="227" t="str">
        <f t="shared" si="788"/>
        <v>Yes</v>
      </c>
    </row>
    <row r="2350" spans="1:13" outlineLevel="1" x14ac:dyDescent="0.25">
      <c r="A2350" s="141" t="str">
        <f t="shared" si="789"/>
        <v xml:space="preserve">Meter Read Withdrawal; </v>
      </c>
      <c r="B2350" s="256" t="s">
        <v>495</v>
      </c>
      <c r="E2350" s="227" t="s">
        <v>244</v>
      </c>
      <c r="F2350" s="227" t="s">
        <v>118</v>
      </c>
      <c r="G2350" s="227" t="str">
        <f t="shared" si="782"/>
        <v>string</v>
      </c>
      <c r="H2350" s="227">
        <f t="shared" si="783"/>
        <v>19</v>
      </c>
      <c r="I2350" s="227" t="str">
        <f t="shared" si="784"/>
        <v/>
      </c>
      <c r="J2350" s="227" t="str">
        <f t="shared" si="785"/>
        <v/>
      </c>
      <c r="K2350" s="227" t="str">
        <f t="shared" si="786"/>
        <v/>
      </c>
      <c r="L2350" s="227" t="str">
        <f t="shared" si="787"/>
        <v/>
      </c>
      <c r="M2350" s="227" t="str">
        <f t="shared" si="788"/>
        <v>Yes</v>
      </c>
    </row>
    <row r="2351" spans="1:13" outlineLevel="1" x14ac:dyDescent="0.25">
      <c r="A2351" s="141" t="str">
        <f t="shared" si="789"/>
        <v xml:space="preserve">Meter Read Withdrawal; </v>
      </c>
      <c r="B2351" s="256" t="s">
        <v>495</v>
      </c>
      <c r="E2351" s="227" t="s">
        <v>247</v>
      </c>
      <c r="F2351" s="227" t="s">
        <v>118</v>
      </c>
      <c r="G2351" s="227" t="s">
        <v>248</v>
      </c>
    </row>
    <row r="2352" spans="1:13" outlineLevel="1" x14ac:dyDescent="0.25">
      <c r="A2352" s="141" t="str">
        <f t="shared" si="789"/>
        <v xml:space="preserve">Meter Read Withdrawal; </v>
      </c>
      <c r="B2352" s="256" t="s">
        <v>495</v>
      </c>
      <c r="C2352" s="141" t="s">
        <v>345</v>
      </c>
      <c r="D2352" s="227" t="s">
        <v>189</v>
      </c>
      <c r="E2352" s="227" t="s">
        <v>180</v>
      </c>
      <c r="F2352" s="227" t="s">
        <v>118</v>
      </c>
      <c r="G2352" s="227" t="str">
        <f t="shared" ref="G2352:G2396" si="790">VLOOKUP(E2352,DI_schema,2,FALSE)</f>
        <v>string</v>
      </c>
      <c r="H2352" s="227" t="str">
        <f t="shared" ref="H2352:H2396" si="791">VLOOKUP($E2352,DI_schema,3,FALSE)</f>
        <v/>
      </c>
      <c r="I2352" s="227">
        <f t="shared" ref="I2352:I2396" si="792">VLOOKUP($E2352,DI_schema,4,FALSE)</f>
        <v>15</v>
      </c>
      <c r="J2352" s="227" t="str">
        <f t="shared" ref="J2352:J2396" si="793">VLOOKUP($E2352,DI_schema,5,FALSE)</f>
        <v/>
      </c>
      <c r="K2352" s="227" t="str">
        <f t="shared" ref="K2352:K2396" si="794">VLOOKUP($E2352,DI_schema,6,FALSE)</f>
        <v/>
      </c>
      <c r="L2352" s="227" t="str">
        <f t="shared" ref="L2352:L2396" si="795">VLOOKUP($E2352,DI_schema,7,FALSE)</f>
        <v/>
      </c>
      <c r="M2352" s="227" t="str">
        <f t="shared" ref="M2352:M2396" si="796">IF(LEN(VLOOKUP($E2352,DI_schema,8,FALSE))&gt;0,"Yes","")</f>
        <v/>
      </c>
    </row>
    <row r="2353" spans="1:13" outlineLevel="1" x14ac:dyDescent="0.25">
      <c r="A2353" s="141" t="str">
        <f t="shared" si="789"/>
        <v xml:space="preserve">Meter Read Withdrawal; </v>
      </c>
      <c r="B2353" s="256" t="s">
        <v>495</v>
      </c>
      <c r="E2353" s="227" t="s">
        <v>181</v>
      </c>
      <c r="F2353" s="227" t="s">
        <v>102</v>
      </c>
      <c r="G2353" s="227" t="str">
        <f t="shared" si="790"/>
        <v>string</v>
      </c>
      <c r="H2353" s="227" t="str">
        <f t="shared" si="791"/>
        <v/>
      </c>
      <c r="I2353" s="227">
        <f t="shared" si="792"/>
        <v>9</v>
      </c>
      <c r="J2353" s="227" t="str">
        <f t="shared" si="793"/>
        <v/>
      </c>
      <c r="K2353" s="227" t="str">
        <f t="shared" si="794"/>
        <v/>
      </c>
      <c r="L2353" s="227" t="str">
        <f t="shared" si="795"/>
        <v/>
      </c>
      <c r="M2353" s="227" t="str">
        <f t="shared" si="796"/>
        <v/>
      </c>
    </row>
    <row r="2354" spans="1:13" outlineLevel="1" x14ac:dyDescent="0.25">
      <c r="A2354" s="141" t="str">
        <f t="shared" si="789"/>
        <v xml:space="preserve">Meter Read Withdrawal; </v>
      </c>
      <c r="B2354" s="256" t="s">
        <v>495</v>
      </c>
      <c r="E2354" s="227" t="s">
        <v>341</v>
      </c>
      <c r="F2354" s="227" t="s">
        <v>118</v>
      </c>
      <c r="G2354" s="227" t="str">
        <f t="shared" si="790"/>
        <v>string</v>
      </c>
      <c r="H2354" s="227">
        <f t="shared" si="791"/>
        <v>0</v>
      </c>
      <c r="I2354" s="227">
        <f t="shared" si="792"/>
        <v>18</v>
      </c>
      <c r="J2354" s="227" t="str">
        <f t="shared" si="793"/>
        <v/>
      </c>
      <c r="K2354" s="227" t="str">
        <f t="shared" si="794"/>
        <v/>
      </c>
      <c r="L2354" s="227" t="str">
        <f t="shared" si="795"/>
        <v/>
      </c>
      <c r="M2354" s="227" t="str">
        <f t="shared" si="796"/>
        <v/>
      </c>
    </row>
    <row r="2355" spans="1:13" outlineLevel="1" x14ac:dyDescent="0.25">
      <c r="A2355" s="141" t="str">
        <f t="shared" si="789"/>
        <v xml:space="preserve">Meter Read Withdrawal; </v>
      </c>
      <c r="B2355" s="256" t="s">
        <v>495</v>
      </c>
      <c r="C2355" s="258" t="s">
        <v>491</v>
      </c>
      <c r="D2355" s="227" t="s">
        <v>183</v>
      </c>
      <c r="E2355" s="227" t="s">
        <v>184</v>
      </c>
      <c r="F2355" s="227" t="s">
        <v>102</v>
      </c>
      <c r="G2355" s="227" t="str">
        <f t="shared" si="790"/>
        <v>string</v>
      </c>
      <c r="H2355" s="227" t="str">
        <f t="shared" si="791"/>
        <v/>
      </c>
      <c r="I2355" s="227">
        <f t="shared" si="792"/>
        <v>3</v>
      </c>
      <c r="J2355" s="227" t="str">
        <f t="shared" si="793"/>
        <v/>
      </c>
      <c r="K2355" s="227" t="str">
        <f t="shared" si="794"/>
        <v/>
      </c>
      <c r="L2355" s="227" t="str">
        <f t="shared" si="795"/>
        <v/>
      </c>
      <c r="M2355" s="227" t="str">
        <f t="shared" si="796"/>
        <v/>
      </c>
    </row>
    <row r="2356" spans="1:13" outlineLevel="1" x14ac:dyDescent="0.25">
      <c r="A2356" s="141" t="str">
        <f t="shared" si="789"/>
        <v xml:space="preserve">Meter Read Withdrawal; </v>
      </c>
      <c r="B2356" s="256" t="s">
        <v>495</v>
      </c>
      <c r="E2356" s="227" t="s">
        <v>185</v>
      </c>
      <c r="F2356" s="227" t="s">
        <v>102</v>
      </c>
      <c r="G2356" s="227" t="str">
        <f t="shared" si="790"/>
        <v>string</v>
      </c>
      <c r="H2356" s="227" t="str">
        <f t="shared" si="791"/>
        <v/>
      </c>
      <c r="I2356" s="227">
        <f t="shared" si="792"/>
        <v>10</v>
      </c>
      <c r="J2356" s="227" t="str">
        <f t="shared" si="793"/>
        <v/>
      </c>
      <c r="K2356" s="227" t="str">
        <f t="shared" si="794"/>
        <v/>
      </c>
      <c r="L2356" s="227" t="str">
        <f t="shared" si="795"/>
        <v/>
      </c>
      <c r="M2356" s="227" t="str">
        <f t="shared" si="796"/>
        <v/>
      </c>
    </row>
    <row r="2357" spans="1:13" outlineLevel="1" x14ac:dyDescent="0.25">
      <c r="A2357" s="141" t="str">
        <f t="shared" si="789"/>
        <v xml:space="preserve">Meter Read Withdrawal; </v>
      </c>
      <c r="B2357" s="256" t="s">
        <v>495</v>
      </c>
      <c r="E2357" s="227" t="s">
        <v>309</v>
      </c>
      <c r="F2357" s="227" t="s">
        <v>102</v>
      </c>
      <c r="G2357" s="227" t="str">
        <f t="shared" si="790"/>
        <v>string</v>
      </c>
      <c r="H2357" s="227" t="str">
        <f t="shared" si="791"/>
        <v/>
      </c>
      <c r="I2357" s="227">
        <f t="shared" si="792"/>
        <v>3</v>
      </c>
      <c r="J2357" s="227" t="str">
        <f t="shared" si="793"/>
        <v/>
      </c>
      <c r="K2357" s="227" t="str">
        <f t="shared" si="794"/>
        <v/>
      </c>
      <c r="L2357" s="227" t="str">
        <f t="shared" si="795"/>
        <v/>
      </c>
      <c r="M2357" s="227" t="str">
        <f t="shared" si="796"/>
        <v/>
      </c>
    </row>
    <row r="2358" spans="1:13" outlineLevel="1" x14ac:dyDescent="0.25">
      <c r="A2358" s="141" t="str">
        <f t="shared" si="789"/>
        <v xml:space="preserve">Meter Read Withdrawal; </v>
      </c>
      <c r="B2358" s="256" t="s">
        <v>495</v>
      </c>
      <c r="E2358" s="227" t="s">
        <v>310</v>
      </c>
      <c r="F2358" s="227" t="s">
        <v>102</v>
      </c>
      <c r="G2358" s="227" t="str">
        <f t="shared" si="790"/>
        <v>decimal</v>
      </c>
      <c r="H2358" s="227" t="str">
        <f t="shared" si="791"/>
        <v/>
      </c>
      <c r="I2358" s="227" t="str">
        <f t="shared" si="792"/>
        <v/>
      </c>
      <c r="J2358" s="227" t="str">
        <f t="shared" si="793"/>
        <v/>
      </c>
      <c r="K2358" s="227">
        <f t="shared" si="794"/>
        <v>12</v>
      </c>
      <c r="L2358" s="227">
        <f t="shared" si="795"/>
        <v>5</v>
      </c>
      <c r="M2358" s="227" t="str">
        <f t="shared" si="796"/>
        <v/>
      </c>
    </row>
    <row r="2359" spans="1:13" outlineLevel="1" x14ac:dyDescent="0.25">
      <c r="A2359" s="141" t="str">
        <f t="shared" si="789"/>
        <v xml:space="preserve">Meter Read Withdrawal; </v>
      </c>
      <c r="B2359" s="256" t="s">
        <v>495</v>
      </c>
      <c r="E2359" s="227" t="s">
        <v>186</v>
      </c>
      <c r="F2359" s="227" t="s">
        <v>102</v>
      </c>
      <c r="G2359" s="227" t="str">
        <f t="shared" si="790"/>
        <v>decimal</v>
      </c>
      <c r="H2359" s="227" t="str">
        <f t="shared" si="791"/>
        <v/>
      </c>
      <c r="I2359" s="227" t="str">
        <f t="shared" si="792"/>
        <v/>
      </c>
      <c r="J2359" s="227" t="str">
        <f t="shared" si="793"/>
        <v/>
      </c>
      <c r="K2359" s="227">
        <f t="shared" si="794"/>
        <v>15</v>
      </c>
      <c r="L2359" s="227">
        <f t="shared" si="795"/>
        <v>3</v>
      </c>
      <c r="M2359" s="227" t="str">
        <f t="shared" si="796"/>
        <v/>
      </c>
    </row>
    <row r="2360" spans="1:13" outlineLevel="1" x14ac:dyDescent="0.25">
      <c r="A2360" s="141" t="str">
        <f t="shared" si="789"/>
        <v xml:space="preserve">Meter Read Withdrawal; </v>
      </c>
      <c r="B2360" s="256" t="s">
        <v>495</v>
      </c>
      <c r="E2360" s="227" t="s">
        <v>219</v>
      </c>
      <c r="F2360" s="227" t="s">
        <v>102</v>
      </c>
      <c r="G2360" s="227" t="str">
        <f t="shared" si="790"/>
        <v>string</v>
      </c>
      <c r="H2360" s="227" t="str">
        <f t="shared" si="791"/>
        <v/>
      </c>
      <c r="I2360" s="227">
        <f t="shared" si="792"/>
        <v>2</v>
      </c>
      <c r="J2360" s="227" t="str">
        <f t="shared" si="793"/>
        <v/>
      </c>
      <c r="K2360" s="227" t="str">
        <f t="shared" si="794"/>
        <v/>
      </c>
      <c r="L2360" s="227" t="str">
        <f t="shared" si="795"/>
        <v/>
      </c>
      <c r="M2360" s="227" t="str">
        <f t="shared" si="796"/>
        <v/>
      </c>
    </row>
    <row r="2361" spans="1:13" outlineLevel="1" x14ac:dyDescent="0.25">
      <c r="A2361" s="141" t="str">
        <f t="shared" si="789"/>
        <v xml:space="preserve">Meter Read Withdrawal; </v>
      </c>
      <c r="B2361" s="256" t="s">
        <v>495</v>
      </c>
      <c r="E2361" s="227" t="s">
        <v>221</v>
      </c>
      <c r="F2361" s="227" t="s">
        <v>102</v>
      </c>
      <c r="G2361" s="227" t="str">
        <f t="shared" si="790"/>
        <v>string</v>
      </c>
      <c r="H2361" s="227" t="str">
        <f t="shared" si="791"/>
        <v/>
      </c>
      <c r="I2361" s="227">
        <f t="shared" si="792"/>
        <v>2</v>
      </c>
      <c r="J2361" s="227" t="str">
        <f t="shared" si="793"/>
        <v/>
      </c>
      <c r="K2361" s="227" t="str">
        <f t="shared" si="794"/>
        <v/>
      </c>
      <c r="L2361" s="227" t="str">
        <f t="shared" si="795"/>
        <v/>
      </c>
      <c r="M2361" s="227" t="str">
        <f t="shared" si="796"/>
        <v/>
      </c>
    </row>
    <row r="2362" spans="1:13" outlineLevel="1" x14ac:dyDescent="0.25">
      <c r="A2362" s="141" t="str">
        <f t="shared" si="789"/>
        <v xml:space="preserve">Meter Read Withdrawal; </v>
      </c>
      <c r="B2362" s="256" t="s">
        <v>495</v>
      </c>
      <c r="E2362" s="227" t="s">
        <v>311</v>
      </c>
      <c r="F2362" s="227" t="s">
        <v>490</v>
      </c>
      <c r="G2362" s="227" t="str">
        <f t="shared" si="790"/>
        <v>date</v>
      </c>
      <c r="H2362" s="227" t="str">
        <f t="shared" si="791"/>
        <v/>
      </c>
      <c r="I2362" s="227" t="str">
        <f t="shared" si="792"/>
        <v/>
      </c>
      <c r="J2362" s="227" t="str">
        <f t="shared" si="793"/>
        <v/>
      </c>
      <c r="K2362" s="227" t="str">
        <f t="shared" si="794"/>
        <v/>
      </c>
      <c r="L2362" s="227" t="str">
        <f t="shared" si="795"/>
        <v/>
      </c>
      <c r="M2362" s="227" t="str">
        <f t="shared" si="796"/>
        <v/>
      </c>
    </row>
    <row r="2363" spans="1:13" outlineLevel="1" collapsed="1" x14ac:dyDescent="0.25">
      <c r="A2363" s="142"/>
      <c r="B2363" s="256" t="s">
        <v>495</v>
      </c>
      <c r="E2363" s="227" t="s">
        <v>312</v>
      </c>
      <c r="F2363" s="227" t="s">
        <v>118</v>
      </c>
      <c r="G2363" s="227" t="str">
        <f t="shared" si="790"/>
        <v>decimal</v>
      </c>
      <c r="H2363" s="227" t="str">
        <f t="shared" si="791"/>
        <v/>
      </c>
      <c r="I2363" s="227" t="str">
        <f t="shared" si="792"/>
        <v/>
      </c>
      <c r="J2363" s="227" t="str">
        <f t="shared" si="793"/>
        <v/>
      </c>
      <c r="K2363" s="227">
        <f t="shared" si="794"/>
        <v>15</v>
      </c>
      <c r="L2363" s="227">
        <f t="shared" si="795"/>
        <v>3</v>
      </c>
      <c r="M2363" s="227" t="str">
        <f t="shared" si="796"/>
        <v/>
      </c>
    </row>
    <row r="2364" spans="1:13" outlineLevel="1" x14ac:dyDescent="0.25">
      <c r="A2364" s="142"/>
      <c r="B2364" s="256" t="s">
        <v>495</v>
      </c>
      <c r="E2364" s="227" t="s">
        <v>332</v>
      </c>
      <c r="F2364" s="227" t="s">
        <v>118</v>
      </c>
      <c r="G2364" s="227" t="str">
        <f t="shared" si="790"/>
        <v>string</v>
      </c>
      <c r="H2364" s="227" t="str">
        <f t="shared" si="791"/>
        <v/>
      </c>
      <c r="I2364" s="227">
        <f t="shared" si="792"/>
        <v>1</v>
      </c>
      <c r="J2364" s="227" t="str">
        <f t="shared" si="793"/>
        <v/>
      </c>
      <c r="K2364" s="227" t="str">
        <f t="shared" si="794"/>
        <v/>
      </c>
      <c r="L2364" s="227" t="str">
        <f t="shared" si="795"/>
        <v/>
      </c>
      <c r="M2364" s="227" t="str">
        <f t="shared" si="796"/>
        <v>Yes</v>
      </c>
    </row>
    <row r="2365" spans="1:13" outlineLevel="1" x14ac:dyDescent="0.25">
      <c r="B2365" s="256" t="s">
        <v>495</v>
      </c>
      <c r="E2365" s="227" t="s">
        <v>333</v>
      </c>
      <c r="F2365" s="227" t="s">
        <v>118</v>
      </c>
      <c r="G2365" s="227" t="str">
        <f t="shared" si="790"/>
        <v>string</v>
      </c>
      <c r="H2365" s="227" t="str">
        <f t="shared" si="791"/>
        <v/>
      </c>
      <c r="I2365" s="227">
        <f t="shared" si="792"/>
        <v>2</v>
      </c>
      <c r="J2365" s="227" t="str">
        <f t="shared" si="793"/>
        <v/>
      </c>
      <c r="K2365" s="227" t="str">
        <f t="shared" si="794"/>
        <v/>
      </c>
      <c r="L2365" s="227" t="str">
        <f t="shared" si="795"/>
        <v/>
      </c>
      <c r="M2365" s="227" t="str">
        <f t="shared" si="796"/>
        <v>Yes</v>
      </c>
    </row>
    <row r="2366" spans="1:13" outlineLevel="1" x14ac:dyDescent="0.25">
      <c r="B2366" s="256" t="s">
        <v>495</v>
      </c>
      <c r="E2366" s="227" t="s">
        <v>187</v>
      </c>
      <c r="F2366" s="227" t="s">
        <v>102</v>
      </c>
      <c r="G2366" s="227" t="str">
        <f t="shared" si="790"/>
        <v>string</v>
      </c>
      <c r="H2366" s="227">
        <f t="shared" si="791"/>
        <v>2</v>
      </c>
      <c r="I2366" s="227" t="str">
        <f t="shared" si="792"/>
        <v/>
      </c>
      <c r="J2366" s="227" t="str">
        <f t="shared" si="793"/>
        <v/>
      </c>
      <c r="K2366" s="227" t="str">
        <f t="shared" si="794"/>
        <v/>
      </c>
      <c r="L2366" s="227" t="str">
        <f t="shared" si="795"/>
        <v/>
      </c>
      <c r="M2366" s="227" t="str">
        <f t="shared" si="796"/>
        <v/>
      </c>
    </row>
    <row r="2367" spans="1:13" outlineLevel="1" x14ac:dyDescent="0.25">
      <c r="B2367" s="256" t="s">
        <v>495</v>
      </c>
      <c r="E2367" s="227" t="s">
        <v>313</v>
      </c>
      <c r="F2367" s="227" t="s">
        <v>102</v>
      </c>
      <c r="G2367" s="227" t="str">
        <f t="shared" si="790"/>
        <v>string</v>
      </c>
      <c r="H2367" s="227" t="str">
        <f t="shared" si="791"/>
        <v/>
      </c>
      <c r="I2367" s="227">
        <f t="shared" si="792"/>
        <v>4</v>
      </c>
      <c r="J2367" s="227" t="str">
        <f t="shared" si="793"/>
        <v/>
      </c>
      <c r="K2367" s="227" t="str">
        <f t="shared" si="794"/>
        <v/>
      </c>
      <c r="L2367" s="227" t="str">
        <f t="shared" si="795"/>
        <v/>
      </c>
      <c r="M2367" s="227" t="str">
        <f t="shared" si="796"/>
        <v/>
      </c>
    </row>
    <row r="2368" spans="1:13" outlineLevel="1" x14ac:dyDescent="0.25">
      <c r="B2368" s="256" t="s">
        <v>495</v>
      </c>
      <c r="C2368" s="141" t="s">
        <v>340</v>
      </c>
      <c r="D2368" s="227" t="s">
        <v>189</v>
      </c>
      <c r="E2368" s="227" t="s">
        <v>180</v>
      </c>
      <c r="F2368" s="227" t="s">
        <v>118</v>
      </c>
      <c r="G2368" s="227" t="str">
        <f t="shared" si="790"/>
        <v>string</v>
      </c>
      <c r="H2368" s="227" t="str">
        <f t="shared" si="791"/>
        <v/>
      </c>
      <c r="I2368" s="227">
        <f t="shared" si="792"/>
        <v>15</v>
      </c>
      <c r="J2368" s="227" t="str">
        <f t="shared" si="793"/>
        <v/>
      </c>
      <c r="K2368" s="227" t="str">
        <f t="shared" si="794"/>
        <v/>
      </c>
      <c r="L2368" s="227" t="str">
        <f t="shared" si="795"/>
        <v/>
      </c>
      <c r="M2368" s="227" t="str">
        <f t="shared" si="796"/>
        <v/>
      </c>
    </row>
    <row r="2369" spans="2:13" outlineLevel="1" x14ac:dyDescent="0.25">
      <c r="B2369" s="256" t="s">
        <v>495</v>
      </c>
      <c r="E2369" s="227" t="s">
        <v>181</v>
      </c>
      <c r="F2369" s="227" t="s">
        <v>102</v>
      </c>
      <c r="G2369" s="227" t="str">
        <f t="shared" si="790"/>
        <v>string</v>
      </c>
      <c r="H2369" s="227" t="str">
        <f t="shared" si="791"/>
        <v/>
      </c>
      <c r="I2369" s="227">
        <f t="shared" si="792"/>
        <v>9</v>
      </c>
      <c r="J2369" s="227" t="str">
        <f t="shared" si="793"/>
        <v/>
      </c>
      <c r="K2369" s="227" t="str">
        <f t="shared" si="794"/>
        <v/>
      </c>
      <c r="L2369" s="227" t="str">
        <f t="shared" si="795"/>
        <v/>
      </c>
      <c r="M2369" s="227" t="str">
        <f t="shared" si="796"/>
        <v/>
      </c>
    </row>
    <row r="2370" spans="2:13" outlineLevel="1" x14ac:dyDescent="0.25">
      <c r="B2370" s="256" t="s">
        <v>495</v>
      </c>
      <c r="E2370" s="227" t="s">
        <v>331</v>
      </c>
      <c r="F2370" s="227" t="s">
        <v>118</v>
      </c>
      <c r="G2370" s="227">
        <f t="shared" si="790"/>
        <v>0</v>
      </c>
      <c r="H2370" s="227" t="str">
        <f t="shared" si="791"/>
        <v/>
      </c>
      <c r="I2370" s="227">
        <f t="shared" si="792"/>
        <v>3</v>
      </c>
      <c r="J2370" s="227" t="str">
        <f t="shared" si="793"/>
        <v/>
      </c>
      <c r="K2370" s="227" t="str">
        <f t="shared" si="794"/>
        <v/>
      </c>
      <c r="L2370" s="227" t="str">
        <f t="shared" si="795"/>
        <v/>
      </c>
      <c r="M2370" s="227" t="str">
        <f t="shared" si="796"/>
        <v/>
      </c>
    </row>
    <row r="2371" spans="2:13" outlineLevel="1" x14ac:dyDescent="0.25">
      <c r="B2371" s="256" t="s">
        <v>495</v>
      </c>
      <c r="E2371" s="227" t="s">
        <v>341</v>
      </c>
      <c r="F2371" s="227" t="s">
        <v>118</v>
      </c>
      <c r="G2371" s="227" t="str">
        <f t="shared" si="790"/>
        <v>string</v>
      </c>
      <c r="H2371" s="227">
        <f t="shared" si="791"/>
        <v>0</v>
      </c>
      <c r="I2371" s="227">
        <f t="shared" si="792"/>
        <v>18</v>
      </c>
      <c r="J2371" s="227" t="str">
        <f t="shared" si="793"/>
        <v/>
      </c>
      <c r="K2371" s="227" t="str">
        <f t="shared" si="794"/>
        <v/>
      </c>
      <c r="L2371" s="227" t="str">
        <f t="shared" si="795"/>
        <v/>
      </c>
      <c r="M2371" s="227" t="str">
        <f t="shared" si="796"/>
        <v/>
      </c>
    </row>
    <row r="2372" spans="2:13" outlineLevel="1" x14ac:dyDescent="0.25">
      <c r="B2372" s="256" t="s">
        <v>495</v>
      </c>
      <c r="C2372" s="258" t="s">
        <v>491</v>
      </c>
      <c r="D2372" s="227" t="s">
        <v>183</v>
      </c>
      <c r="E2372" s="227" t="s">
        <v>184</v>
      </c>
      <c r="F2372" s="227" t="s">
        <v>102</v>
      </c>
      <c r="G2372" s="227" t="str">
        <f t="shared" si="790"/>
        <v>string</v>
      </c>
      <c r="H2372" s="227" t="str">
        <f t="shared" si="791"/>
        <v/>
      </c>
      <c r="I2372" s="227">
        <f t="shared" si="792"/>
        <v>3</v>
      </c>
      <c r="J2372" s="227" t="str">
        <f t="shared" si="793"/>
        <v/>
      </c>
      <c r="K2372" s="227" t="str">
        <f t="shared" si="794"/>
        <v/>
      </c>
      <c r="L2372" s="227" t="str">
        <f t="shared" si="795"/>
        <v/>
      </c>
      <c r="M2372" s="227" t="str">
        <f t="shared" si="796"/>
        <v/>
      </c>
    </row>
    <row r="2373" spans="2:13" outlineLevel="1" x14ac:dyDescent="0.25">
      <c r="B2373" s="256" t="s">
        <v>495</v>
      </c>
      <c r="E2373" s="227" t="s">
        <v>185</v>
      </c>
      <c r="F2373" s="227" t="s">
        <v>102</v>
      </c>
      <c r="G2373" s="227" t="str">
        <f t="shared" si="790"/>
        <v>string</v>
      </c>
      <c r="H2373" s="227" t="str">
        <f t="shared" si="791"/>
        <v/>
      </c>
      <c r="I2373" s="227">
        <f t="shared" si="792"/>
        <v>10</v>
      </c>
      <c r="J2373" s="227" t="str">
        <f t="shared" si="793"/>
        <v/>
      </c>
      <c r="K2373" s="227" t="str">
        <f t="shared" si="794"/>
        <v/>
      </c>
      <c r="L2373" s="227" t="str">
        <f t="shared" si="795"/>
        <v/>
      </c>
      <c r="M2373" s="227" t="str">
        <f t="shared" si="796"/>
        <v/>
      </c>
    </row>
    <row r="2374" spans="2:13" outlineLevel="1" x14ac:dyDescent="0.25">
      <c r="B2374" s="256" t="s">
        <v>495</v>
      </c>
      <c r="E2374" s="227" t="s">
        <v>309</v>
      </c>
      <c r="F2374" s="227" t="s">
        <v>102</v>
      </c>
      <c r="G2374" s="227" t="str">
        <f t="shared" si="790"/>
        <v>string</v>
      </c>
      <c r="H2374" s="227" t="str">
        <f t="shared" si="791"/>
        <v/>
      </c>
      <c r="I2374" s="227">
        <f t="shared" si="792"/>
        <v>3</v>
      </c>
      <c r="J2374" s="227" t="str">
        <f t="shared" si="793"/>
        <v/>
      </c>
      <c r="K2374" s="227" t="str">
        <f t="shared" si="794"/>
        <v/>
      </c>
      <c r="L2374" s="227" t="str">
        <f t="shared" si="795"/>
        <v/>
      </c>
      <c r="M2374" s="227" t="str">
        <f t="shared" si="796"/>
        <v/>
      </c>
    </row>
    <row r="2375" spans="2:13" outlineLevel="1" x14ac:dyDescent="0.25">
      <c r="B2375" s="256" t="s">
        <v>495</v>
      </c>
      <c r="E2375" s="227" t="s">
        <v>310</v>
      </c>
      <c r="F2375" s="227" t="s">
        <v>102</v>
      </c>
      <c r="G2375" s="227" t="str">
        <f t="shared" si="790"/>
        <v>decimal</v>
      </c>
      <c r="H2375" s="227" t="str">
        <f t="shared" si="791"/>
        <v/>
      </c>
      <c r="I2375" s="227" t="str">
        <f t="shared" si="792"/>
        <v/>
      </c>
      <c r="J2375" s="227" t="str">
        <f t="shared" si="793"/>
        <v/>
      </c>
      <c r="K2375" s="227">
        <f t="shared" si="794"/>
        <v>12</v>
      </c>
      <c r="L2375" s="227">
        <f t="shared" si="795"/>
        <v>5</v>
      </c>
      <c r="M2375" s="227" t="str">
        <f t="shared" si="796"/>
        <v/>
      </c>
    </row>
    <row r="2376" spans="2:13" outlineLevel="1" x14ac:dyDescent="0.25">
      <c r="B2376" s="256" t="s">
        <v>495</v>
      </c>
      <c r="E2376" s="227" t="s">
        <v>186</v>
      </c>
      <c r="F2376" s="227" t="s">
        <v>102</v>
      </c>
      <c r="G2376" s="227" t="str">
        <f t="shared" si="790"/>
        <v>decimal</v>
      </c>
      <c r="H2376" s="227" t="str">
        <f t="shared" si="791"/>
        <v/>
      </c>
      <c r="I2376" s="227" t="str">
        <f t="shared" si="792"/>
        <v/>
      </c>
      <c r="J2376" s="227" t="str">
        <f t="shared" si="793"/>
        <v/>
      </c>
      <c r="K2376" s="227">
        <f t="shared" si="794"/>
        <v>15</v>
      </c>
      <c r="L2376" s="227">
        <f t="shared" si="795"/>
        <v>3</v>
      </c>
      <c r="M2376" s="227" t="str">
        <f t="shared" si="796"/>
        <v/>
      </c>
    </row>
    <row r="2377" spans="2:13" outlineLevel="1" x14ac:dyDescent="0.25">
      <c r="B2377" s="256" t="s">
        <v>495</v>
      </c>
      <c r="E2377" s="227" t="s">
        <v>219</v>
      </c>
      <c r="F2377" s="227" t="s">
        <v>102</v>
      </c>
      <c r="G2377" s="227" t="str">
        <f t="shared" si="790"/>
        <v>string</v>
      </c>
      <c r="H2377" s="227" t="str">
        <f t="shared" si="791"/>
        <v/>
      </c>
      <c r="I2377" s="227">
        <f t="shared" si="792"/>
        <v>2</v>
      </c>
      <c r="J2377" s="227" t="str">
        <f t="shared" si="793"/>
        <v/>
      </c>
      <c r="K2377" s="227" t="str">
        <f t="shared" si="794"/>
        <v/>
      </c>
      <c r="L2377" s="227" t="str">
        <f t="shared" si="795"/>
        <v/>
      </c>
      <c r="M2377" s="227" t="str">
        <f t="shared" si="796"/>
        <v/>
      </c>
    </row>
    <row r="2378" spans="2:13" outlineLevel="1" x14ac:dyDescent="0.25">
      <c r="B2378" s="256" t="s">
        <v>495</v>
      </c>
      <c r="E2378" s="227" t="s">
        <v>221</v>
      </c>
      <c r="F2378" s="227" t="s">
        <v>102</v>
      </c>
      <c r="G2378" s="227" t="str">
        <f t="shared" si="790"/>
        <v>string</v>
      </c>
      <c r="H2378" s="227" t="str">
        <f t="shared" si="791"/>
        <v/>
      </c>
      <c r="I2378" s="227">
        <f t="shared" si="792"/>
        <v>2</v>
      </c>
      <c r="J2378" s="227" t="str">
        <f t="shared" si="793"/>
        <v/>
      </c>
      <c r="K2378" s="227" t="str">
        <f t="shared" si="794"/>
        <v/>
      </c>
      <c r="L2378" s="227" t="str">
        <f t="shared" si="795"/>
        <v/>
      </c>
      <c r="M2378" s="227" t="str">
        <f t="shared" si="796"/>
        <v/>
      </c>
    </row>
    <row r="2379" spans="2:13" outlineLevel="1" x14ac:dyDescent="0.25">
      <c r="B2379" s="256" t="s">
        <v>495</v>
      </c>
      <c r="E2379" s="227" t="s">
        <v>332</v>
      </c>
      <c r="F2379" s="227" t="s">
        <v>102</v>
      </c>
      <c r="G2379" s="227" t="str">
        <f t="shared" si="790"/>
        <v>string</v>
      </c>
      <c r="H2379" s="227" t="str">
        <f t="shared" si="791"/>
        <v/>
      </c>
      <c r="I2379" s="227">
        <f t="shared" si="792"/>
        <v>1</v>
      </c>
      <c r="J2379" s="227" t="str">
        <f t="shared" si="793"/>
        <v/>
      </c>
      <c r="K2379" s="227" t="str">
        <f t="shared" si="794"/>
        <v/>
      </c>
      <c r="L2379" s="227" t="str">
        <f t="shared" si="795"/>
        <v/>
      </c>
      <c r="M2379" s="227" t="str">
        <f t="shared" si="796"/>
        <v>Yes</v>
      </c>
    </row>
    <row r="2380" spans="2:13" outlineLevel="1" x14ac:dyDescent="0.25">
      <c r="B2380" s="256" t="s">
        <v>495</v>
      </c>
      <c r="E2380" s="227" t="s">
        <v>333</v>
      </c>
      <c r="F2380" s="227" t="s">
        <v>102</v>
      </c>
      <c r="G2380" s="227" t="str">
        <f t="shared" si="790"/>
        <v>string</v>
      </c>
      <c r="H2380" s="227" t="str">
        <f t="shared" si="791"/>
        <v/>
      </c>
      <c r="I2380" s="227">
        <f t="shared" si="792"/>
        <v>2</v>
      </c>
      <c r="J2380" s="227" t="str">
        <f t="shared" si="793"/>
        <v/>
      </c>
      <c r="K2380" s="227" t="str">
        <f t="shared" si="794"/>
        <v/>
      </c>
      <c r="L2380" s="227" t="str">
        <f t="shared" si="795"/>
        <v/>
      </c>
      <c r="M2380" s="227" t="str">
        <f t="shared" si="796"/>
        <v>Yes</v>
      </c>
    </row>
    <row r="2381" spans="2:13" outlineLevel="1" x14ac:dyDescent="0.25">
      <c r="B2381" s="256" t="s">
        <v>495</v>
      </c>
      <c r="E2381" s="227" t="s">
        <v>187</v>
      </c>
      <c r="F2381" s="227" t="s">
        <v>102</v>
      </c>
      <c r="G2381" s="227" t="str">
        <f t="shared" si="790"/>
        <v>string</v>
      </c>
      <c r="H2381" s="227">
        <f t="shared" si="791"/>
        <v>2</v>
      </c>
      <c r="I2381" s="227" t="str">
        <f t="shared" si="792"/>
        <v/>
      </c>
      <c r="J2381" s="227" t="str">
        <f t="shared" si="793"/>
        <v/>
      </c>
      <c r="K2381" s="227" t="str">
        <f t="shared" si="794"/>
        <v/>
      </c>
      <c r="L2381" s="227" t="str">
        <f t="shared" si="795"/>
        <v/>
      </c>
      <c r="M2381" s="227" t="str">
        <f t="shared" si="796"/>
        <v/>
      </c>
    </row>
    <row r="2382" spans="2:13" outlineLevel="1" x14ac:dyDescent="0.25">
      <c r="B2382" s="256" t="s">
        <v>495</v>
      </c>
      <c r="C2382" s="141" t="s">
        <v>347</v>
      </c>
      <c r="D2382" s="227" t="s">
        <v>189</v>
      </c>
      <c r="E2382" s="227" t="s">
        <v>180</v>
      </c>
      <c r="F2382" s="227" t="s">
        <v>118</v>
      </c>
      <c r="G2382" s="227" t="str">
        <f t="shared" si="790"/>
        <v>string</v>
      </c>
      <c r="H2382" s="227" t="str">
        <f t="shared" si="791"/>
        <v/>
      </c>
      <c r="I2382" s="227">
        <f t="shared" si="792"/>
        <v>15</v>
      </c>
      <c r="J2382" s="227" t="str">
        <f t="shared" si="793"/>
        <v/>
      </c>
      <c r="K2382" s="227" t="str">
        <f t="shared" si="794"/>
        <v/>
      </c>
      <c r="L2382" s="227" t="str">
        <f t="shared" si="795"/>
        <v/>
      </c>
      <c r="M2382" s="227" t="str">
        <f t="shared" si="796"/>
        <v/>
      </c>
    </row>
    <row r="2383" spans="2:13" outlineLevel="1" x14ac:dyDescent="0.25">
      <c r="B2383" s="256" t="s">
        <v>495</v>
      </c>
      <c r="E2383" s="227" t="s">
        <v>181</v>
      </c>
      <c r="F2383" s="227" t="s">
        <v>102</v>
      </c>
      <c r="G2383" s="227" t="str">
        <f t="shared" si="790"/>
        <v>string</v>
      </c>
      <c r="H2383" s="227" t="str">
        <f t="shared" si="791"/>
        <v/>
      </c>
      <c r="I2383" s="227">
        <f t="shared" si="792"/>
        <v>9</v>
      </c>
      <c r="J2383" s="227" t="str">
        <f t="shared" si="793"/>
        <v/>
      </c>
      <c r="K2383" s="227" t="str">
        <f t="shared" si="794"/>
        <v/>
      </c>
      <c r="L2383" s="227" t="str">
        <f t="shared" si="795"/>
        <v/>
      </c>
      <c r="M2383" s="227" t="str">
        <f t="shared" si="796"/>
        <v/>
      </c>
    </row>
    <row r="2384" spans="2:13" outlineLevel="1" x14ac:dyDescent="0.25">
      <c r="B2384" s="256" t="s">
        <v>495</v>
      </c>
      <c r="C2384" s="258" t="s">
        <v>491</v>
      </c>
      <c r="D2384" s="227" t="s">
        <v>189</v>
      </c>
      <c r="E2384" s="227" t="s">
        <v>184</v>
      </c>
      <c r="F2384" s="227" t="s">
        <v>102</v>
      </c>
      <c r="G2384" s="227" t="str">
        <f t="shared" si="790"/>
        <v>string</v>
      </c>
      <c r="H2384" s="227" t="str">
        <f t="shared" si="791"/>
        <v/>
      </c>
      <c r="I2384" s="227">
        <f t="shared" si="792"/>
        <v>3</v>
      </c>
      <c r="J2384" s="227" t="str">
        <f t="shared" si="793"/>
        <v/>
      </c>
      <c r="K2384" s="227" t="str">
        <f t="shared" si="794"/>
        <v/>
      </c>
      <c r="L2384" s="227" t="str">
        <f t="shared" si="795"/>
        <v/>
      </c>
      <c r="M2384" s="227" t="str">
        <f t="shared" si="796"/>
        <v/>
      </c>
    </row>
    <row r="2385" spans="2:13" outlineLevel="1" x14ac:dyDescent="0.25">
      <c r="B2385" s="256" t="s">
        <v>495</v>
      </c>
      <c r="E2385" s="227" t="s">
        <v>185</v>
      </c>
      <c r="F2385" s="227" t="s">
        <v>102</v>
      </c>
      <c r="G2385" s="227" t="str">
        <f t="shared" si="790"/>
        <v>string</v>
      </c>
      <c r="H2385" s="227" t="str">
        <f t="shared" si="791"/>
        <v/>
      </c>
      <c r="I2385" s="227">
        <f t="shared" si="792"/>
        <v>10</v>
      </c>
      <c r="J2385" s="227" t="str">
        <f t="shared" si="793"/>
        <v/>
      </c>
      <c r="K2385" s="227" t="str">
        <f t="shared" si="794"/>
        <v/>
      </c>
      <c r="L2385" s="227" t="str">
        <f t="shared" si="795"/>
        <v/>
      </c>
      <c r="M2385" s="227" t="str">
        <f t="shared" si="796"/>
        <v/>
      </c>
    </row>
    <row r="2386" spans="2:13" outlineLevel="1" x14ac:dyDescent="0.25">
      <c r="B2386" s="256" t="s">
        <v>495</v>
      </c>
      <c r="E2386" s="227" t="s">
        <v>309</v>
      </c>
      <c r="F2386" s="227" t="s">
        <v>102</v>
      </c>
      <c r="G2386" s="227" t="str">
        <f t="shared" si="790"/>
        <v>string</v>
      </c>
      <c r="H2386" s="227" t="str">
        <f t="shared" si="791"/>
        <v/>
      </c>
      <c r="I2386" s="227">
        <f t="shared" si="792"/>
        <v>3</v>
      </c>
      <c r="J2386" s="227" t="str">
        <f t="shared" si="793"/>
        <v/>
      </c>
      <c r="K2386" s="227" t="str">
        <f t="shared" si="794"/>
        <v/>
      </c>
      <c r="L2386" s="227" t="str">
        <f t="shared" si="795"/>
        <v/>
      </c>
      <c r="M2386" s="227" t="str">
        <f t="shared" si="796"/>
        <v/>
      </c>
    </row>
    <row r="2387" spans="2:13" outlineLevel="1" x14ac:dyDescent="0.25">
      <c r="B2387" s="256" t="s">
        <v>495</v>
      </c>
      <c r="E2387" s="227" t="s">
        <v>310</v>
      </c>
      <c r="F2387" s="227" t="s">
        <v>102</v>
      </c>
      <c r="G2387" s="227" t="str">
        <f t="shared" si="790"/>
        <v>decimal</v>
      </c>
      <c r="H2387" s="227" t="str">
        <f t="shared" si="791"/>
        <v/>
      </c>
      <c r="I2387" s="227" t="str">
        <f t="shared" si="792"/>
        <v/>
      </c>
      <c r="J2387" s="227" t="str">
        <f t="shared" si="793"/>
        <v/>
      </c>
      <c r="K2387" s="227">
        <f t="shared" si="794"/>
        <v>12</v>
      </c>
      <c r="L2387" s="227">
        <f t="shared" si="795"/>
        <v>5</v>
      </c>
      <c r="M2387" s="227" t="str">
        <f t="shared" si="796"/>
        <v/>
      </c>
    </row>
    <row r="2388" spans="2:13" outlineLevel="1" x14ac:dyDescent="0.25">
      <c r="B2388" s="256" t="s">
        <v>495</v>
      </c>
      <c r="E2388" s="227" t="s">
        <v>186</v>
      </c>
      <c r="F2388" s="227" t="s">
        <v>102</v>
      </c>
      <c r="G2388" s="227" t="str">
        <f t="shared" si="790"/>
        <v>decimal</v>
      </c>
      <c r="H2388" s="227" t="str">
        <f t="shared" si="791"/>
        <v/>
      </c>
      <c r="I2388" s="227" t="str">
        <f t="shared" si="792"/>
        <v/>
      </c>
      <c r="J2388" s="227" t="str">
        <f t="shared" si="793"/>
        <v/>
      </c>
      <c r="K2388" s="227">
        <f t="shared" si="794"/>
        <v>15</v>
      </c>
      <c r="L2388" s="227">
        <f t="shared" si="795"/>
        <v>3</v>
      </c>
      <c r="M2388" s="227" t="str">
        <f t="shared" si="796"/>
        <v/>
      </c>
    </row>
    <row r="2389" spans="2:13" x14ac:dyDescent="0.25">
      <c r="B2389" s="256" t="s">
        <v>495</v>
      </c>
      <c r="E2389" s="227" t="s">
        <v>219</v>
      </c>
      <c r="F2389" s="227" t="s">
        <v>102</v>
      </c>
      <c r="G2389" s="227" t="str">
        <f t="shared" si="790"/>
        <v>string</v>
      </c>
      <c r="H2389" s="227" t="str">
        <f t="shared" si="791"/>
        <v/>
      </c>
      <c r="I2389" s="227">
        <f t="shared" si="792"/>
        <v>2</v>
      </c>
      <c r="J2389" s="227" t="str">
        <f t="shared" si="793"/>
        <v/>
      </c>
      <c r="K2389" s="227" t="str">
        <f t="shared" si="794"/>
        <v/>
      </c>
      <c r="L2389" s="227" t="str">
        <f t="shared" si="795"/>
        <v/>
      </c>
      <c r="M2389" s="227" t="str">
        <f t="shared" si="796"/>
        <v/>
      </c>
    </row>
    <row r="2390" spans="2:13" outlineLevel="1" x14ac:dyDescent="0.25">
      <c r="B2390" s="256" t="s">
        <v>495</v>
      </c>
      <c r="E2390" s="227" t="s">
        <v>221</v>
      </c>
      <c r="F2390" s="227" t="s">
        <v>102</v>
      </c>
      <c r="G2390" s="227" t="str">
        <f t="shared" si="790"/>
        <v>string</v>
      </c>
      <c r="H2390" s="227" t="str">
        <f t="shared" si="791"/>
        <v/>
      </c>
      <c r="I2390" s="227">
        <f t="shared" si="792"/>
        <v>2</v>
      </c>
      <c r="J2390" s="227" t="str">
        <f t="shared" si="793"/>
        <v/>
      </c>
      <c r="K2390" s="227" t="str">
        <f t="shared" si="794"/>
        <v/>
      </c>
      <c r="L2390" s="227" t="str">
        <f t="shared" si="795"/>
        <v/>
      </c>
      <c r="M2390" s="227" t="str">
        <f t="shared" si="796"/>
        <v/>
      </c>
    </row>
    <row r="2391" spans="2:13" outlineLevel="1" x14ac:dyDescent="0.25">
      <c r="B2391" s="256" t="s">
        <v>495</v>
      </c>
      <c r="E2391" s="227" t="s">
        <v>311</v>
      </c>
      <c r="F2391" s="227" t="s">
        <v>490</v>
      </c>
      <c r="G2391" s="227" t="str">
        <f t="shared" si="790"/>
        <v>date</v>
      </c>
      <c r="H2391" s="227" t="str">
        <f t="shared" si="791"/>
        <v/>
      </c>
      <c r="I2391" s="227" t="str">
        <f t="shared" si="792"/>
        <v/>
      </c>
      <c r="J2391" s="227" t="str">
        <f t="shared" si="793"/>
        <v/>
      </c>
      <c r="K2391" s="227" t="str">
        <f t="shared" si="794"/>
        <v/>
      </c>
      <c r="L2391" s="227" t="str">
        <f t="shared" si="795"/>
        <v/>
      </c>
      <c r="M2391" s="227" t="str">
        <f t="shared" si="796"/>
        <v/>
      </c>
    </row>
    <row r="2392" spans="2:13" outlineLevel="1" x14ac:dyDescent="0.25">
      <c r="B2392" s="256" t="s">
        <v>495</v>
      </c>
      <c r="E2392" s="227" t="s">
        <v>312</v>
      </c>
      <c r="F2392" s="227" t="s">
        <v>118</v>
      </c>
      <c r="G2392" s="227" t="str">
        <f t="shared" si="790"/>
        <v>decimal</v>
      </c>
      <c r="H2392" s="227" t="str">
        <f t="shared" si="791"/>
        <v/>
      </c>
      <c r="I2392" s="227" t="str">
        <f t="shared" si="792"/>
        <v/>
      </c>
      <c r="J2392" s="227" t="str">
        <f t="shared" si="793"/>
        <v/>
      </c>
      <c r="K2392" s="227">
        <f t="shared" si="794"/>
        <v>15</v>
      </c>
      <c r="L2392" s="227">
        <f t="shared" si="795"/>
        <v>3</v>
      </c>
      <c r="M2392" s="227" t="str">
        <f t="shared" si="796"/>
        <v/>
      </c>
    </row>
    <row r="2393" spans="2:13" outlineLevel="1" x14ac:dyDescent="0.25">
      <c r="B2393" s="256" t="s">
        <v>495</v>
      </c>
      <c r="E2393" s="227" t="s">
        <v>332</v>
      </c>
      <c r="F2393" s="227" t="s">
        <v>118</v>
      </c>
      <c r="G2393" s="227" t="str">
        <f t="shared" si="790"/>
        <v>string</v>
      </c>
      <c r="H2393" s="227" t="str">
        <f t="shared" si="791"/>
        <v/>
      </c>
      <c r="I2393" s="227">
        <f t="shared" si="792"/>
        <v>1</v>
      </c>
      <c r="J2393" s="227" t="str">
        <f t="shared" si="793"/>
        <v/>
      </c>
      <c r="K2393" s="227" t="str">
        <f t="shared" si="794"/>
        <v/>
      </c>
      <c r="L2393" s="227" t="str">
        <f t="shared" si="795"/>
        <v/>
      </c>
      <c r="M2393" s="227" t="str">
        <f t="shared" si="796"/>
        <v>Yes</v>
      </c>
    </row>
    <row r="2394" spans="2:13" outlineLevel="1" x14ac:dyDescent="0.25">
      <c r="B2394" s="256" t="s">
        <v>495</v>
      </c>
      <c r="E2394" s="227" t="s">
        <v>333</v>
      </c>
      <c r="F2394" s="227" t="s">
        <v>118</v>
      </c>
      <c r="G2394" s="227" t="str">
        <f t="shared" si="790"/>
        <v>string</v>
      </c>
      <c r="H2394" s="227" t="str">
        <f t="shared" si="791"/>
        <v/>
      </c>
      <c r="I2394" s="227">
        <f t="shared" si="792"/>
        <v>2</v>
      </c>
      <c r="J2394" s="227" t="str">
        <f t="shared" si="793"/>
        <v/>
      </c>
      <c r="K2394" s="227" t="str">
        <f t="shared" si="794"/>
        <v/>
      </c>
      <c r="L2394" s="227" t="str">
        <f t="shared" si="795"/>
        <v/>
      </c>
      <c r="M2394" s="227" t="str">
        <f t="shared" si="796"/>
        <v>Yes</v>
      </c>
    </row>
    <row r="2395" spans="2:13" outlineLevel="1" x14ac:dyDescent="0.25">
      <c r="B2395" s="256" t="s">
        <v>495</v>
      </c>
      <c r="E2395" s="227" t="s">
        <v>187</v>
      </c>
      <c r="F2395" s="227" t="s">
        <v>102</v>
      </c>
      <c r="G2395" s="227" t="str">
        <f t="shared" si="790"/>
        <v>string</v>
      </c>
      <c r="H2395" s="227">
        <f t="shared" si="791"/>
        <v>2</v>
      </c>
      <c r="I2395" s="227" t="str">
        <f t="shared" si="792"/>
        <v/>
      </c>
      <c r="J2395" s="227" t="str">
        <f t="shared" si="793"/>
        <v/>
      </c>
      <c r="K2395" s="227" t="str">
        <f t="shared" si="794"/>
        <v/>
      </c>
      <c r="L2395" s="227" t="str">
        <f t="shared" si="795"/>
        <v/>
      </c>
      <c r="M2395" s="227" t="str">
        <f t="shared" si="796"/>
        <v/>
      </c>
    </row>
    <row r="2396" spans="2:13" outlineLevel="1" x14ac:dyDescent="0.25">
      <c r="B2396" s="256" t="s">
        <v>495</v>
      </c>
      <c r="E2396" s="227" t="s">
        <v>313</v>
      </c>
      <c r="F2396" s="227" t="s">
        <v>102</v>
      </c>
      <c r="G2396" s="227" t="str">
        <f t="shared" si="790"/>
        <v>string</v>
      </c>
      <c r="H2396" s="227" t="str">
        <f t="shared" si="791"/>
        <v/>
      </c>
      <c r="I2396" s="227">
        <f t="shared" si="792"/>
        <v>4</v>
      </c>
      <c r="J2396" s="227" t="str">
        <f t="shared" si="793"/>
        <v/>
      </c>
      <c r="K2396" s="227" t="str">
        <f t="shared" si="794"/>
        <v/>
      </c>
      <c r="L2396" s="227" t="str">
        <f t="shared" si="795"/>
        <v/>
      </c>
      <c r="M2396" s="227" t="str">
        <f t="shared" si="796"/>
        <v/>
      </c>
    </row>
    <row r="2397" spans="2:13" outlineLevel="1" x14ac:dyDescent="0.25">
      <c r="B2397" s="260" t="s">
        <v>496</v>
      </c>
      <c r="C2397" s="261" t="str">
        <f>VLOOKUP($B2397,MMnames,2,FALSE)</f>
        <v>Special Reading Request Rejection</v>
      </c>
      <c r="D2397" s="262"/>
      <c r="E2397" s="262"/>
      <c r="F2397" s="263"/>
      <c r="G2397" s="263"/>
      <c r="H2397" s="263"/>
      <c r="I2397" s="263"/>
      <c r="J2397" s="263"/>
      <c r="K2397" s="263"/>
      <c r="L2397" s="263"/>
      <c r="M2397" s="263"/>
    </row>
    <row r="2398" spans="2:13" x14ac:dyDescent="0.25">
      <c r="B2398" s="256" t="s">
        <v>496</v>
      </c>
      <c r="C2398" s="141" t="s">
        <v>109</v>
      </c>
      <c r="E2398" s="227" t="s">
        <v>110</v>
      </c>
      <c r="F2398" s="227" t="s">
        <v>102</v>
      </c>
      <c r="G2398" s="227" t="str">
        <f t="shared" ref="G2398:G2404" si="797">VLOOKUP(E2398,DI_schema,2,FALSE)</f>
        <v>string</v>
      </c>
      <c r="H2398" s="227">
        <f t="shared" ref="H2398:H2404" si="798">VLOOKUP($E2398,DI_schema,3,FALSE)</f>
        <v>11</v>
      </c>
      <c r="I2398" s="227" t="str">
        <f t="shared" ref="I2398:I2404" si="799">VLOOKUP($E2398,DI_schema,4,FALSE)</f>
        <v/>
      </c>
      <c r="J2398" s="227" t="str">
        <f t="shared" ref="J2398:J2404" si="800">VLOOKUP($E2398,DI_schema,5,FALSE)</f>
        <v/>
      </c>
      <c r="K2398" s="227" t="str">
        <f t="shared" ref="K2398:K2404" si="801">VLOOKUP($E2398,DI_schema,6,FALSE)</f>
        <v/>
      </c>
      <c r="L2398" s="227" t="str">
        <f t="shared" ref="L2398:L2404" si="802">VLOOKUP($E2398,DI_schema,7,FALSE)</f>
        <v/>
      </c>
      <c r="M2398" s="227" t="str">
        <f t="shared" ref="M2398:M2404" si="803">IF(LEN(VLOOKUP($E2398,DI_schema,8,FALSE))&gt;0,"Yes","")</f>
        <v/>
      </c>
    </row>
    <row r="2399" spans="2:13" outlineLevel="1" x14ac:dyDescent="0.25">
      <c r="B2399" s="256" t="s">
        <v>496</v>
      </c>
      <c r="E2399" s="227" t="s">
        <v>111</v>
      </c>
      <c r="F2399" s="141" t="s">
        <v>102</v>
      </c>
      <c r="G2399" s="227" t="str">
        <f t="shared" si="797"/>
        <v>string</v>
      </c>
      <c r="H2399" s="227" t="str">
        <f t="shared" si="798"/>
        <v/>
      </c>
      <c r="I2399" s="227">
        <f t="shared" si="799"/>
        <v>35</v>
      </c>
      <c r="J2399" s="227" t="str">
        <f t="shared" si="800"/>
        <v/>
      </c>
      <c r="K2399" s="227" t="str">
        <f t="shared" si="801"/>
        <v/>
      </c>
      <c r="L2399" s="227" t="str">
        <f t="shared" si="802"/>
        <v/>
      </c>
      <c r="M2399" s="227" t="str">
        <f t="shared" si="803"/>
        <v/>
      </c>
    </row>
    <row r="2400" spans="2:13" outlineLevel="1" x14ac:dyDescent="0.25">
      <c r="B2400" s="256" t="s">
        <v>496</v>
      </c>
      <c r="E2400" s="227" t="s">
        <v>112</v>
      </c>
      <c r="F2400" s="227" t="s">
        <v>102</v>
      </c>
      <c r="G2400" s="227" t="str">
        <f t="shared" si="797"/>
        <v>string</v>
      </c>
      <c r="H2400" s="227">
        <f t="shared" si="798"/>
        <v>3</v>
      </c>
      <c r="I2400" s="227" t="str">
        <f t="shared" si="799"/>
        <v/>
      </c>
      <c r="J2400" s="227" t="str">
        <f t="shared" si="800"/>
        <v/>
      </c>
      <c r="K2400" s="227" t="str">
        <f t="shared" si="801"/>
        <v/>
      </c>
      <c r="L2400" s="227" t="str">
        <f t="shared" si="802"/>
        <v/>
      </c>
      <c r="M2400" s="227" t="str">
        <f t="shared" si="803"/>
        <v/>
      </c>
    </row>
    <row r="2401" spans="2:13" outlineLevel="1" x14ac:dyDescent="0.25">
      <c r="B2401" s="256" t="s">
        <v>496</v>
      </c>
      <c r="E2401" s="227" t="s">
        <v>122</v>
      </c>
      <c r="F2401" s="227" t="s">
        <v>118</v>
      </c>
      <c r="G2401" s="227" t="str">
        <f t="shared" si="797"/>
        <v>date</v>
      </c>
      <c r="H2401" s="227" t="str">
        <f t="shared" si="798"/>
        <v/>
      </c>
      <c r="I2401" s="227" t="str">
        <f t="shared" si="799"/>
        <v/>
      </c>
      <c r="J2401" s="227" t="str">
        <f t="shared" si="800"/>
        <v/>
      </c>
      <c r="K2401" s="227" t="str">
        <f t="shared" si="801"/>
        <v/>
      </c>
      <c r="L2401" s="227" t="str">
        <f t="shared" si="802"/>
        <v/>
      </c>
      <c r="M2401" s="227" t="str">
        <f t="shared" si="803"/>
        <v/>
      </c>
    </row>
    <row r="2402" spans="2:13" outlineLevel="1" x14ac:dyDescent="0.25">
      <c r="B2402" s="256" t="s">
        <v>496</v>
      </c>
      <c r="E2402" s="227" t="s">
        <v>197</v>
      </c>
      <c r="F2402" s="227" t="s">
        <v>102</v>
      </c>
      <c r="G2402" s="227" t="str">
        <f t="shared" si="797"/>
        <v>string</v>
      </c>
      <c r="H2402" s="227" t="str">
        <f t="shared" si="798"/>
        <v/>
      </c>
      <c r="I2402" s="227">
        <f t="shared" si="799"/>
        <v>3</v>
      </c>
      <c r="J2402" s="227" t="str">
        <f t="shared" si="800"/>
        <v/>
      </c>
      <c r="K2402" s="227" t="str">
        <f t="shared" si="801"/>
        <v/>
      </c>
      <c r="L2402" s="227" t="str">
        <f t="shared" si="802"/>
        <v/>
      </c>
      <c r="M2402" s="227" t="str">
        <f t="shared" si="803"/>
        <v/>
      </c>
    </row>
    <row r="2403" spans="2:13" x14ac:dyDescent="0.25">
      <c r="B2403" s="256" t="s">
        <v>496</v>
      </c>
      <c r="E2403" s="227" t="s">
        <v>221</v>
      </c>
      <c r="F2403" s="227" t="s">
        <v>102</v>
      </c>
      <c r="G2403" s="227" t="str">
        <f t="shared" si="797"/>
        <v>string</v>
      </c>
      <c r="H2403" s="227" t="str">
        <f t="shared" si="798"/>
        <v/>
      </c>
      <c r="I2403" s="227">
        <f t="shared" si="799"/>
        <v>2</v>
      </c>
      <c r="J2403" s="227" t="str">
        <f t="shared" si="800"/>
        <v/>
      </c>
      <c r="K2403" s="227" t="str">
        <f t="shared" si="801"/>
        <v/>
      </c>
      <c r="L2403" s="227" t="str">
        <f t="shared" si="802"/>
        <v/>
      </c>
      <c r="M2403" s="227" t="str">
        <f t="shared" si="803"/>
        <v/>
      </c>
    </row>
    <row r="2404" spans="2:13" outlineLevel="1" x14ac:dyDescent="0.25">
      <c r="B2404" s="256" t="s">
        <v>496</v>
      </c>
      <c r="E2404" s="227" t="s">
        <v>219</v>
      </c>
      <c r="F2404" s="227" t="s">
        <v>102</v>
      </c>
      <c r="G2404" s="227" t="str">
        <f t="shared" si="797"/>
        <v>string</v>
      </c>
      <c r="H2404" s="227" t="str">
        <f t="shared" si="798"/>
        <v/>
      </c>
      <c r="I2404" s="227">
        <f t="shared" si="799"/>
        <v>2</v>
      </c>
      <c r="J2404" s="227" t="str">
        <f t="shared" si="800"/>
        <v/>
      </c>
      <c r="K2404" s="227" t="str">
        <f t="shared" si="801"/>
        <v/>
      </c>
      <c r="L2404" s="227" t="str">
        <f t="shared" si="802"/>
        <v/>
      </c>
      <c r="M2404" s="227" t="str">
        <f t="shared" si="803"/>
        <v/>
      </c>
    </row>
    <row r="2405" spans="2:13" outlineLevel="1" x14ac:dyDescent="0.25">
      <c r="B2405" s="256" t="s">
        <v>496</v>
      </c>
      <c r="C2405" s="141" t="s">
        <v>444</v>
      </c>
      <c r="D2405" s="227" t="s">
        <v>183</v>
      </c>
      <c r="E2405" s="227" t="s">
        <v>445</v>
      </c>
      <c r="F2405" s="227" t="s">
        <v>102</v>
      </c>
      <c r="G2405" s="227" t="s">
        <v>135</v>
      </c>
      <c r="H2405" s="227" t="s">
        <v>250</v>
      </c>
      <c r="I2405" s="227">
        <v>3</v>
      </c>
      <c r="J2405" s="227">
        <v>2</v>
      </c>
      <c r="K2405" s="227" t="s">
        <v>250</v>
      </c>
      <c r="L2405" s="227" t="s">
        <v>250</v>
      </c>
      <c r="M2405" s="227" t="s">
        <v>250</v>
      </c>
    </row>
    <row r="2406" spans="2:13" outlineLevel="1" x14ac:dyDescent="0.25">
      <c r="B2406" s="260" t="s">
        <v>497</v>
      </c>
      <c r="C2406" s="261" t="str">
        <f>VLOOKUP($B2406,MMnames,2,FALSE)</f>
        <v>Designated DUoS Payment Dispute Control</v>
      </c>
      <c r="D2406" s="262"/>
      <c r="E2406" s="262"/>
      <c r="F2406" s="263"/>
      <c r="G2406" s="263"/>
      <c r="H2406" s="263"/>
      <c r="I2406" s="263"/>
      <c r="J2406" s="263"/>
      <c r="K2406" s="263"/>
      <c r="L2406" s="263"/>
      <c r="M2406" s="263"/>
    </row>
    <row r="2407" spans="2:13" outlineLevel="1" x14ac:dyDescent="0.25">
      <c r="B2407" s="256" t="s">
        <v>497</v>
      </c>
      <c r="C2407" s="141" t="s">
        <v>109</v>
      </c>
      <c r="E2407" s="227" t="s">
        <v>111</v>
      </c>
      <c r="F2407" s="197" t="s">
        <v>118</v>
      </c>
      <c r="G2407" s="227" t="str">
        <f>VLOOKUP(E2407,DI_schema,2,FALSE)</f>
        <v>string</v>
      </c>
      <c r="H2407" s="227" t="str">
        <f>VLOOKUP($E2407,DI_schema,3,FALSE)</f>
        <v/>
      </c>
      <c r="I2407" s="227">
        <f>VLOOKUP($E2407,DI_schema,4,FALSE)</f>
        <v>35</v>
      </c>
      <c r="J2407" s="227" t="str">
        <f>VLOOKUP($E2407,DI_schema,5,FALSE)</f>
        <v/>
      </c>
      <c r="K2407" s="227" t="str">
        <f>VLOOKUP($E2407,DI_schema,6,FALSE)</f>
        <v/>
      </c>
      <c r="L2407" s="227" t="str">
        <f>VLOOKUP($E2407,DI_schema,7,FALSE)</f>
        <v/>
      </c>
      <c r="M2407" s="227" t="str">
        <f>IF(LEN(VLOOKUP($E2407,DI_schema,8,FALSE))&gt;0,"Yes","")</f>
        <v/>
      </c>
    </row>
    <row r="2408" spans="2:13" outlineLevel="1" x14ac:dyDescent="0.25">
      <c r="B2408" s="256" t="s">
        <v>497</v>
      </c>
      <c r="E2408" s="227" t="s">
        <v>374</v>
      </c>
      <c r="F2408" s="227" t="s">
        <v>102</v>
      </c>
      <c r="G2408" s="227" t="str">
        <f>VLOOKUP(E2408,DI_schema,2,FALSE)</f>
        <v>string</v>
      </c>
      <c r="H2408" s="227" t="str">
        <f>VLOOKUP($E2408,DI_schema,3,FALSE)</f>
        <v/>
      </c>
      <c r="I2408" s="227">
        <f>VLOOKUP($E2408,DI_schema,4,FALSE)</f>
        <v>12</v>
      </c>
      <c r="J2408" s="227" t="str">
        <f>VLOOKUP($E2408,DI_schema,5,FALSE)</f>
        <v/>
      </c>
      <c r="K2408" s="227" t="str">
        <f>VLOOKUP($E2408,DI_schema,6,FALSE)</f>
        <v/>
      </c>
      <c r="L2408" s="227" t="str">
        <f>VLOOKUP($E2408,DI_schema,7,FALSE)</f>
        <v/>
      </c>
      <c r="M2408" s="227" t="str">
        <f>IF(LEN(VLOOKUP($E2408,DI_schema,8,FALSE))&gt;0,"Yes","")</f>
        <v/>
      </c>
    </row>
    <row r="2409" spans="2:13" outlineLevel="1" x14ac:dyDescent="0.25">
      <c r="B2409" s="256" t="s">
        <v>497</v>
      </c>
      <c r="E2409" s="227" t="s">
        <v>498</v>
      </c>
      <c r="F2409" s="227" t="s">
        <v>102</v>
      </c>
      <c r="G2409" s="227" t="str">
        <f>VLOOKUP(E2409,DI_schema,2,FALSE)</f>
        <v>decimal</v>
      </c>
      <c r="H2409" s="227" t="str">
        <f>VLOOKUP($E2409,DI_schema,3,FALSE)</f>
        <v/>
      </c>
      <c r="I2409" s="227" t="str">
        <f>VLOOKUP($E2409,DI_schema,4,FALSE)</f>
        <v/>
      </c>
      <c r="J2409" s="227" t="str">
        <f>VLOOKUP($E2409,DI_schema,5,FALSE)</f>
        <v/>
      </c>
      <c r="K2409" s="227">
        <f>VLOOKUP($E2409,DI_schema,6,FALSE)</f>
        <v>13</v>
      </c>
      <c r="L2409" s="227">
        <f>VLOOKUP($E2409,DI_schema,7,FALSE)</f>
        <v>2</v>
      </c>
      <c r="M2409" s="227" t="str">
        <f>IF(LEN(VLOOKUP($E2409,DI_schema,8,FALSE))&gt;0,"Yes","")</f>
        <v/>
      </c>
    </row>
    <row r="2410" spans="2:13" outlineLevel="1" x14ac:dyDescent="0.25">
      <c r="B2410" s="256" t="s">
        <v>497</v>
      </c>
      <c r="E2410" s="227" t="s">
        <v>499</v>
      </c>
      <c r="F2410" s="227" t="s">
        <v>102</v>
      </c>
      <c r="G2410" s="227" t="str">
        <f>VLOOKUP(E2410,DI_schema,2,FALSE)</f>
        <v>int</v>
      </c>
      <c r="H2410" s="227" t="str">
        <f>VLOOKUP($E2410,DI_schema,3,FALSE)</f>
        <v/>
      </c>
      <c r="I2410" s="227" t="str">
        <f>VLOOKUP($E2410,DI_schema,4,FALSE)</f>
        <v/>
      </c>
      <c r="J2410" s="227" t="str">
        <f>VLOOKUP($E2410,DI_schema,5,FALSE)</f>
        <v/>
      </c>
      <c r="K2410" s="227">
        <f>VLOOKUP($E2410,DI_schema,6,FALSE)</f>
        <v>9</v>
      </c>
      <c r="L2410" s="227" t="str">
        <f>VLOOKUP($E2410,DI_schema,7,FALSE)</f>
        <v/>
      </c>
      <c r="M2410" s="227" t="str">
        <f>IF(LEN(VLOOKUP($E2410,DI_schema,8,FALSE))&gt;0,"Yes","")</f>
        <v/>
      </c>
    </row>
    <row r="2411" spans="2:13" outlineLevel="1" x14ac:dyDescent="0.25">
      <c r="B2411" s="260" t="s">
        <v>500</v>
      </c>
      <c r="C2411" s="261" t="str">
        <f>VLOOKUP($B2411,MMnames,2,FALSE)</f>
        <v>Unmetered Characteristics Withdrawal</v>
      </c>
      <c r="D2411" s="262"/>
      <c r="E2411" s="262"/>
      <c r="F2411" s="263"/>
      <c r="G2411" s="263"/>
      <c r="H2411" s="263"/>
      <c r="I2411" s="263"/>
      <c r="J2411" s="263"/>
      <c r="K2411" s="263"/>
      <c r="L2411" s="263"/>
      <c r="M2411" s="263"/>
    </row>
    <row r="2412" spans="2:13" outlineLevel="1" x14ac:dyDescent="0.25">
      <c r="B2412" s="256" t="s">
        <v>500</v>
      </c>
      <c r="C2412" s="141" t="s">
        <v>109</v>
      </c>
      <c r="E2412" s="227" t="s">
        <v>110</v>
      </c>
      <c r="F2412" s="227" t="s">
        <v>102</v>
      </c>
      <c r="G2412" s="227" t="str">
        <f t="shared" ref="G2412:G2423" si="804">VLOOKUP(E2412,DI_schema,2,FALSE)</f>
        <v>string</v>
      </c>
      <c r="H2412" s="227">
        <f t="shared" ref="H2412:H2423" si="805">VLOOKUP($E2412,DI_schema,3,FALSE)</f>
        <v>11</v>
      </c>
      <c r="I2412" s="227" t="str">
        <f t="shared" ref="I2412:I2423" si="806">VLOOKUP($E2412,DI_schema,4,FALSE)</f>
        <v/>
      </c>
      <c r="J2412" s="227" t="str">
        <f t="shared" ref="J2412:J2423" si="807">VLOOKUP($E2412,DI_schema,5,FALSE)</f>
        <v/>
      </c>
      <c r="K2412" s="227" t="str">
        <f t="shared" ref="K2412:K2423" si="808">VLOOKUP($E2412,DI_schema,6,FALSE)</f>
        <v/>
      </c>
      <c r="L2412" s="227" t="str">
        <f t="shared" ref="L2412:L2423" si="809">VLOOKUP($E2412,DI_schema,7,FALSE)</f>
        <v/>
      </c>
      <c r="M2412" s="227" t="str">
        <f t="shared" ref="M2412:M2423" si="810">IF(LEN(VLOOKUP($E2412,DI_schema,8,FALSE))&gt;0,"Yes","")</f>
        <v/>
      </c>
    </row>
    <row r="2413" spans="2:13" outlineLevel="1" x14ac:dyDescent="0.25">
      <c r="B2413" s="256" t="s">
        <v>500</v>
      </c>
      <c r="E2413" s="227" t="s">
        <v>426</v>
      </c>
      <c r="F2413" s="197" t="s">
        <v>118</v>
      </c>
      <c r="G2413" s="227" t="str">
        <f t="shared" si="804"/>
        <v>string</v>
      </c>
      <c r="H2413" s="227">
        <f t="shared" si="805"/>
        <v>11</v>
      </c>
      <c r="I2413" s="227" t="str">
        <f t="shared" si="806"/>
        <v/>
      </c>
      <c r="J2413" s="227" t="str">
        <f t="shared" si="807"/>
        <v/>
      </c>
      <c r="K2413" s="227" t="str">
        <f t="shared" si="808"/>
        <v/>
      </c>
      <c r="L2413" s="227" t="str">
        <f t="shared" si="809"/>
        <v/>
      </c>
      <c r="M2413" s="227" t="str">
        <f t="shared" si="810"/>
        <v/>
      </c>
    </row>
    <row r="2414" spans="2:13" outlineLevel="1" x14ac:dyDescent="0.25">
      <c r="B2414" s="256" t="s">
        <v>500</v>
      </c>
      <c r="E2414" s="227" t="s">
        <v>242</v>
      </c>
      <c r="F2414" s="227" t="s">
        <v>102</v>
      </c>
      <c r="G2414" s="227" t="str">
        <f t="shared" si="804"/>
        <v>string</v>
      </c>
      <c r="H2414" s="227" t="str">
        <f t="shared" si="805"/>
        <v/>
      </c>
      <c r="I2414" s="227">
        <f t="shared" si="806"/>
        <v>3</v>
      </c>
      <c r="J2414" s="227" t="str">
        <f t="shared" si="807"/>
        <v/>
      </c>
      <c r="K2414" s="227" t="str">
        <f t="shared" si="808"/>
        <v/>
      </c>
      <c r="L2414" s="227" t="str">
        <f t="shared" si="809"/>
        <v/>
      </c>
      <c r="M2414" s="227" t="str">
        <f t="shared" si="810"/>
        <v/>
      </c>
    </row>
    <row r="2415" spans="2:13" outlineLevel="1" x14ac:dyDescent="0.25">
      <c r="B2415" s="256" t="s">
        <v>500</v>
      </c>
      <c r="E2415" s="227" t="s">
        <v>235</v>
      </c>
      <c r="F2415" s="227" t="s">
        <v>102</v>
      </c>
      <c r="G2415" s="227" t="str">
        <f t="shared" si="804"/>
        <v>string</v>
      </c>
      <c r="H2415" s="227" t="str">
        <f t="shared" si="805"/>
        <v/>
      </c>
      <c r="I2415" s="227">
        <f t="shared" si="806"/>
        <v>4</v>
      </c>
      <c r="J2415" s="227" t="str">
        <f t="shared" si="807"/>
        <v/>
      </c>
      <c r="K2415" s="227" t="str">
        <f t="shared" si="808"/>
        <v/>
      </c>
      <c r="L2415" s="227" t="str">
        <f t="shared" si="809"/>
        <v/>
      </c>
      <c r="M2415" s="227" t="str">
        <f t="shared" si="810"/>
        <v/>
      </c>
    </row>
    <row r="2416" spans="2:13" outlineLevel="1" x14ac:dyDescent="0.25">
      <c r="B2416" s="256" t="s">
        <v>500</v>
      </c>
      <c r="E2416" s="227" t="s">
        <v>223</v>
      </c>
      <c r="F2416" s="227" t="s">
        <v>102</v>
      </c>
      <c r="G2416" s="227" t="str">
        <f t="shared" si="804"/>
        <v>string</v>
      </c>
      <c r="H2416" s="227" t="str">
        <f t="shared" si="805"/>
        <v/>
      </c>
      <c r="I2416" s="227">
        <f t="shared" si="806"/>
        <v>2</v>
      </c>
      <c r="J2416" s="227" t="str">
        <f t="shared" si="807"/>
        <v/>
      </c>
      <c r="K2416" s="227" t="str">
        <f t="shared" si="808"/>
        <v/>
      </c>
      <c r="L2416" s="227" t="str">
        <f t="shared" si="809"/>
        <v/>
      </c>
      <c r="M2416" s="227" t="str">
        <f t="shared" si="810"/>
        <v/>
      </c>
    </row>
    <row r="2417" spans="2:13" outlineLevel="1" x14ac:dyDescent="0.25">
      <c r="B2417" s="256" t="s">
        <v>500</v>
      </c>
      <c r="E2417" s="227" t="s">
        <v>120</v>
      </c>
      <c r="F2417" s="227" t="s">
        <v>102</v>
      </c>
      <c r="G2417" s="227" t="str">
        <f t="shared" si="804"/>
        <v>string</v>
      </c>
      <c r="H2417" s="227" t="str">
        <f t="shared" si="805"/>
        <v/>
      </c>
      <c r="I2417" s="227">
        <f t="shared" si="806"/>
        <v>10</v>
      </c>
      <c r="J2417" s="227" t="str">
        <f t="shared" si="807"/>
        <v/>
      </c>
      <c r="K2417" s="227" t="str">
        <f t="shared" si="808"/>
        <v/>
      </c>
      <c r="L2417" s="227" t="str">
        <f t="shared" si="809"/>
        <v/>
      </c>
      <c r="M2417" s="227" t="str">
        <f t="shared" si="810"/>
        <v/>
      </c>
    </row>
    <row r="2418" spans="2:13" outlineLevel="1" x14ac:dyDescent="0.25">
      <c r="B2418" s="256" t="s">
        <v>500</v>
      </c>
      <c r="E2418" s="227" t="s">
        <v>304</v>
      </c>
      <c r="F2418" s="227" t="s">
        <v>102</v>
      </c>
      <c r="G2418" s="227" t="str">
        <f t="shared" si="804"/>
        <v>string</v>
      </c>
      <c r="H2418" s="227" t="str">
        <f t="shared" si="805"/>
        <v/>
      </c>
      <c r="I2418" s="227">
        <f t="shared" si="806"/>
        <v>35</v>
      </c>
      <c r="J2418" s="227" t="str">
        <f t="shared" si="807"/>
        <v/>
      </c>
      <c r="K2418" s="227" t="str">
        <f t="shared" si="808"/>
        <v/>
      </c>
      <c r="L2418" s="227" t="str">
        <f t="shared" si="809"/>
        <v/>
      </c>
      <c r="M2418" s="227" t="str">
        <f t="shared" si="810"/>
        <v/>
      </c>
    </row>
    <row r="2419" spans="2:13" outlineLevel="1" x14ac:dyDescent="0.25">
      <c r="B2419" s="256" t="s">
        <v>500</v>
      </c>
      <c r="E2419" s="227" t="s">
        <v>427</v>
      </c>
      <c r="F2419" s="227" t="s">
        <v>102</v>
      </c>
      <c r="G2419" s="227" t="str">
        <f t="shared" si="804"/>
        <v>string</v>
      </c>
      <c r="H2419" s="227" t="str">
        <f t="shared" si="805"/>
        <v/>
      </c>
      <c r="I2419" s="227">
        <f t="shared" si="806"/>
        <v>3</v>
      </c>
      <c r="J2419" s="227" t="str">
        <f t="shared" si="807"/>
        <v/>
      </c>
      <c r="K2419" s="227" t="str">
        <f t="shared" si="808"/>
        <v/>
      </c>
      <c r="L2419" s="227" t="str">
        <f t="shared" si="809"/>
        <v/>
      </c>
      <c r="M2419" s="227" t="str">
        <f t="shared" si="810"/>
        <v/>
      </c>
    </row>
    <row r="2420" spans="2:13" outlineLevel="1" x14ac:dyDescent="0.25">
      <c r="B2420" s="256" t="s">
        <v>500</v>
      </c>
      <c r="E2420" s="227" t="s">
        <v>236</v>
      </c>
      <c r="F2420" s="227" t="s">
        <v>102</v>
      </c>
      <c r="G2420" s="227" t="str">
        <f t="shared" si="804"/>
        <v>int</v>
      </c>
      <c r="H2420" s="227" t="str">
        <f t="shared" si="805"/>
        <v/>
      </c>
      <c r="I2420" s="227" t="str">
        <f t="shared" si="806"/>
        <v/>
      </c>
      <c r="J2420" s="227" t="str">
        <f t="shared" si="807"/>
        <v/>
      </c>
      <c r="K2420" s="227">
        <f t="shared" si="808"/>
        <v>9</v>
      </c>
      <c r="L2420" s="227" t="str">
        <f t="shared" si="809"/>
        <v/>
      </c>
      <c r="M2420" s="227" t="str">
        <f t="shared" si="810"/>
        <v/>
      </c>
    </row>
    <row r="2421" spans="2:13" outlineLevel="1" x14ac:dyDescent="0.25">
      <c r="B2421" s="256" t="s">
        <v>500</v>
      </c>
      <c r="E2421" s="227" t="s">
        <v>428</v>
      </c>
      <c r="F2421" s="227" t="s">
        <v>118</v>
      </c>
      <c r="G2421" s="227" t="str">
        <f t="shared" si="804"/>
        <v>boolean</v>
      </c>
      <c r="H2421" s="227" t="str">
        <f t="shared" si="805"/>
        <v/>
      </c>
      <c r="I2421" s="227" t="str">
        <f t="shared" si="806"/>
        <v/>
      </c>
      <c r="J2421" s="227" t="str">
        <f t="shared" si="807"/>
        <v/>
      </c>
      <c r="K2421" s="227" t="str">
        <f t="shared" si="808"/>
        <v/>
      </c>
      <c r="L2421" s="227" t="str">
        <f t="shared" si="809"/>
        <v/>
      </c>
      <c r="M2421" s="227" t="str">
        <f t="shared" si="810"/>
        <v/>
      </c>
    </row>
    <row r="2422" spans="2:13" outlineLevel="1" x14ac:dyDescent="0.25">
      <c r="B2422" s="256" t="s">
        <v>500</v>
      </c>
      <c r="E2422" s="227" t="s">
        <v>243</v>
      </c>
      <c r="F2422" s="227" t="s">
        <v>102</v>
      </c>
      <c r="G2422" s="227" t="str">
        <f t="shared" si="804"/>
        <v>date</v>
      </c>
      <c r="H2422" s="227" t="str">
        <f t="shared" si="805"/>
        <v/>
      </c>
      <c r="I2422" s="227" t="str">
        <f t="shared" si="806"/>
        <v/>
      </c>
      <c r="J2422" s="227" t="str">
        <f t="shared" si="807"/>
        <v/>
      </c>
      <c r="K2422" s="227" t="str">
        <f t="shared" si="808"/>
        <v/>
      </c>
      <c r="L2422" s="227" t="str">
        <f t="shared" si="809"/>
        <v/>
      </c>
      <c r="M2422" s="227" t="str">
        <f t="shared" si="810"/>
        <v/>
      </c>
    </row>
    <row r="2423" spans="2:13" outlineLevel="1" x14ac:dyDescent="0.25">
      <c r="B2423" s="256" t="s">
        <v>500</v>
      </c>
      <c r="E2423" s="227" t="s">
        <v>483</v>
      </c>
      <c r="F2423" s="227" t="s">
        <v>118</v>
      </c>
      <c r="G2423" s="227" t="str">
        <f t="shared" si="804"/>
        <v>string</v>
      </c>
      <c r="H2423" s="227">
        <f t="shared" si="805"/>
        <v>2</v>
      </c>
      <c r="I2423" s="227" t="str">
        <f t="shared" si="806"/>
        <v/>
      </c>
      <c r="J2423" s="227" t="str">
        <f t="shared" si="807"/>
        <v/>
      </c>
      <c r="K2423" s="227" t="str">
        <f t="shared" si="808"/>
        <v/>
      </c>
      <c r="L2423" s="227" t="str">
        <f t="shared" si="809"/>
        <v/>
      </c>
      <c r="M2423" s="227" t="str">
        <f t="shared" si="810"/>
        <v/>
      </c>
    </row>
    <row r="2424" spans="2:13" outlineLevel="1" x14ac:dyDescent="0.25">
      <c r="B2424" s="256" t="s">
        <v>500</v>
      </c>
      <c r="E2424" s="227" t="s">
        <v>247</v>
      </c>
      <c r="F2424" s="227" t="s">
        <v>118</v>
      </c>
      <c r="G2424" s="227" t="s">
        <v>248</v>
      </c>
    </row>
    <row r="2425" spans="2:13" outlineLevel="1" x14ac:dyDescent="0.25">
      <c r="B2425" s="256" t="s">
        <v>500</v>
      </c>
      <c r="C2425" s="141" t="s">
        <v>136</v>
      </c>
      <c r="D2425" s="227" t="s">
        <v>102</v>
      </c>
      <c r="E2425" s="197" t="s">
        <v>137</v>
      </c>
      <c r="F2425" s="197" t="s">
        <v>118</v>
      </c>
      <c r="G2425" s="227" t="str">
        <f t="shared" ref="G2425:G2441" si="811">VLOOKUP(E2425,DI_schema,2,FALSE)</f>
        <v>string</v>
      </c>
      <c r="H2425" s="227" t="str">
        <f t="shared" ref="H2425:H2441" si="812">VLOOKUP($E2425,DI_schema,3,FALSE)</f>
        <v/>
      </c>
      <c r="I2425" s="227">
        <f t="shared" ref="I2425:I2441" si="813">VLOOKUP($E2425,DI_schema,4,FALSE)</f>
        <v>10</v>
      </c>
      <c r="J2425" s="227" t="str">
        <f t="shared" ref="J2425:J2441" si="814">VLOOKUP($E2425,DI_schema,5,FALSE)</f>
        <v/>
      </c>
      <c r="K2425" s="227" t="str">
        <f t="shared" ref="K2425:K2441" si="815">VLOOKUP($E2425,DI_schema,6,FALSE)</f>
        <v/>
      </c>
      <c r="L2425" s="227" t="str">
        <f t="shared" ref="L2425:L2441" si="816">VLOOKUP($E2425,DI_schema,7,FALSE)</f>
        <v/>
      </c>
      <c r="M2425" s="227" t="str">
        <f t="shared" ref="M2425:M2441" si="817">IF(LEN(VLOOKUP($E2425,DI_schema,8,FALSE))&gt;0,"Yes","")</f>
        <v/>
      </c>
    </row>
    <row r="2426" spans="2:13" outlineLevel="1" x14ac:dyDescent="0.25">
      <c r="B2426" s="256" t="s">
        <v>500</v>
      </c>
      <c r="E2426" s="197" t="s">
        <v>138</v>
      </c>
      <c r="F2426" s="197" t="s">
        <v>118</v>
      </c>
      <c r="G2426" s="227" t="str">
        <f t="shared" si="811"/>
        <v>string</v>
      </c>
      <c r="H2426" s="227" t="str">
        <f t="shared" si="812"/>
        <v/>
      </c>
      <c r="I2426" s="227">
        <f t="shared" si="813"/>
        <v>40</v>
      </c>
      <c r="J2426" s="227" t="str">
        <f t="shared" si="814"/>
        <v/>
      </c>
      <c r="K2426" s="227" t="str">
        <f t="shared" si="815"/>
        <v/>
      </c>
      <c r="L2426" s="227" t="str">
        <f t="shared" si="816"/>
        <v/>
      </c>
      <c r="M2426" s="227" t="str">
        <f t="shared" si="817"/>
        <v/>
      </c>
    </row>
    <row r="2427" spans="2:13" outlineLevel="1" x14ac:dyDescent="0.25">
      <c r="B2427" s="256" t="s">
        <v>500</v>
      </c>
      <c r="E2427" s="197" t="s">
        <v>139</v>
      </c>
      <c r="F2427" s="197" t="s">
        <v>118</v>
      </c>
      <c r="G2427" s="227" t="str">
        <f t="shared" si="811"/>
        <v>string</v>
      </c>
      <c r="H2427" s="227" t="str">
        <f t="shared" si="812"/>
        <v/>
      </c>
      <c r="I2427" s="227">
        <f t="shared" si="813"/>
        <v>40</v>
      </c>
      <c r="J2427" s="227" t="str">
        <f t="shared" si="814"/>
        <v/>
      </c>
      <c r="K2427" s="227" t="str">
        <f t="shared" si="815"/>
        <v/>
      </c>
      <c r="L2427" s="227" t="str">
        <f t="shared" si="816"/>
        <v/>
      </c>
      <c r="M2427" s="227" t="str">
        <f t="shared" si="817"/>
        <v/>
      </c>
    </row>
    <row r="2428" spans="2:13" outlineLevel="1" x14ac:dyDescent="0.25">
      <c r="B2428" s="256" t="s">
        <v>500</v>
      </c>
      <c r="E2428" s="197" t="s">
        <v>140</v>
      </c>
      <c r="F2428" s="197" t="s">
        <v>118</v>
      </c>
      <c r="G2428" s="227" t="str">
        <f t="shared" si="811"/>
        <v>string</v>
      </c>
      <c r="H2428" s="227" t="str">
        <f t="shared" si="812"/>
        <v/>
      </c>
      <c r="I2428" s="227">
        <f t="shared" si="813"/>
        <v>10</v>
      </c>
      <c r="J2428" s="227" t="str">
        <f t="shared" si="814"/>
        <v/>
      </c>
      <c r="K2428" s="227" t="str">
        <f t="shared" si="815"/>
        <v/>
      </c>
      <c r="L2428" s="227" t="str">
        <f t="shared" si="816"/>
        <v/>
      </c>
      <c r="M2428" s="227" t="str">
        <f t="shared" si="817"/>
        <v>Yes</v>
      </c>
    </row>
    <row r="2429" spans="2:13" outlineLevel="1" x14ac:dyDescent="0.25">
      <c r="B2429" s="256" t="s">
        <v>500</v>
      </c>
      <c r="E2429" s="197" t="s">
        <v>141</v>
      </c>
      <c r="F2429" s="197" t="s">
        <v>118</v>
      </c>
      <c r="G2429" s="227" t="str">
        <f t="shared" si="811"/>
        <v>string</v>
      </c>
      <c r="H2429" s="227" t="str">
        <f t="shared" si="812"/>
        <v/>
      </c>
      <c r="I2429" s="227">
        <f t="shared" si="813"/>
        <v>60</v>
      </c>
      <c r="J2429" s="227" t="str">
        <f t="shared" si="814"/>
        <v/>
      </c>
      <c r="K2429" s="227" t="str">
        <f t="shared" si="815"/>
        <v/>
      </c>
      <c r="L2429" s="227" t="str">
        <f t="shared" si="816"/>
        <v/>
      </c>
      <c r="M2429" s="227" t="str">
        <f t="shared" si="817"/>
        <v>Yes</v>
      </c>
    </row>
    <row r="2430" spans="2:13" outlineLevel="1" x14ac:dyDescent="0.25">
      <c r="B2430" s="256" t="s">
        <v>500</v>
      </c>
      <c r="E2430" s="227" t="s">
        <v>142</v>
      </c>
      <c r="F2430" s="197" t="s">
        <v>118</v>
      </c>
      <c r="G2430" s="227" t="str">
        <f t="shared" si="811"/>
        <v>string</v>
      </c>
      <c r="H2430" s="227" t="str">
        <f t="shared" si="812"/>
        <v/>
      </c>
      <c r="I2430" s="227">
        <f t="shared" si="813"/>
        <v>40</v>
      </c>
      <c r="J2430" s="227" t="str">
        <f t="shared" si="814"/>
        <v/>
      </c>
      <c r="K2430" s="227" t="str">
        <f t="shared" si="815"/>
        <v/>
      </c>
      <c r="L2430" s="227" t="str">
        <f t="shared" si="816"/>
        <v/>
      </c>
      <c r="M2430" s="227" t="str">
        <f t="shared" si="817"/>
        <v/>
      </c>
    </row>
    <row r="2431" spans="2:13" outlineLevel="1" x14ac:dyDescent="0.25">
      <c r="B2431" s="256" t="s">
        <v>500</v>
      </c>
      <c r="E2431" s="197" t="s">
        <v>143</v>
      </c>
      <c r="F2431" s="197" t="s">
        <v>118</v>
      </c>
      <c r="G2431" s="227" t="str">
        <f t="shared" si="811"/>
        <v>string</v>
      </c>
      <c r="H2431" s="227" t="str">
        <f t="shared" si="812"/>
        <v/>
      </c>
      <c r="I2431" s="227">
        <f t="shared" si="813"/>
        <v>40</v>
      </c>
      <c r="J2431" s="227" t="str">
        <f t="shared" si="814"/>
        <v/>
      </c>
      <c r="K2431" s="227" t="str">
        <f t="shared" si="815"/>
        <v/>
      </c>
      <c r="L2431" s="227" t="str">
        <f t="shared" si="816"/>
        <v/>
      </c>
      <c r="M2431" s="227" t="str">
        <f t="shared" si="817"/>
        <v/>
      </c>
    </row>
    <row r="2432" spans="2:13" outlineLevel="1" x14ac:dyDescent="0.25">
      <c r="B2432" s="256" t="s">
        <v>500</v>
      </c>
      <c r="E2432" s="197" t="s">
        <v>144</v>
      </c>
      <c r="F2432" s="197" t="s">
        <v>118</v>
      </c>
      <c r="G2432" s="227" t="str">
        <f t="shared" si="811"/>
        <v>string</v>
      </c>
      <c r="H2432" s="227" t="str">
        <f t="shared" si="812"/>
        <v/>
      </c>
      <c r="I2432" s="227">
        <f t="shared" si="813"/>
        <v>10</v>
      </c>
      <c r="J2432" s="227" t="str">
        <f t="shared" si="814"/>
        <v/>
      </c>
      <c r="K2432" s="227" t="str">
        <f t="shared" si="815"/>
        <v/>
      </c>
      <c r="L2432" s="227" t="str">
        <f t="shared" si="816"/>
        <v/>
      </c>
      <c r="M2432" s="227" t="str">
        <f t="shared" si="817"/>
        <v/>
      </c>
    </row>
    <row r="2433" spans="2:13" outlineLevel="1" x14ac:dyDescent="0.25">
      <c r="B2433" s="256" t="s">
        <v>500</v>
      </c>
      <c r="E2433" s="197" t="s">
        <v>145</v>
      </c>
      <c r="F2433" s="197" t="s">
        <v>118</v>
      </c>
      <c r="G2433" s="227" t="str">
        <f t="shared" si="811"/>
        <v>string</v>
      </c>
      <c r="H2433" s="227" t="str">
        <f t="shared" si="812"/>
        <v/>
      </c>
      <c r="I2433" s="227">
        <f t="shared" si="813"/>
        <v>40</v>
      </c>
      <c r="J2433" s="227" t="str">
        <f t="shared" si="814"/>
        <v/>
      </c>
      <c r="K2433" s="227" t="str">
        <f t="shared" si="815"/>
        <v/>
      </c>
      <c r="L2433" s="227" t="str">
        <f t="shared" si="816"/>
        <v/>
      </c>
      <c r="M2433" s="227" t="str">
        <f t="shared" si="817"/>
        <v/>
      </c>
    </row>
    <row r="2434" spans="2:13" x14ac:dyDescent="0.25">
      <c r="B2434" s="256" t="s">
        <v>500</v>
      </c>
      <c r="E2434" s="197" t="s">
        <v>146</v>
      </c>
      <c r="F2434" s="197" t="s">
        <v>118</v>
      </c>
      <c r="G2434" s="227" t="str">
        <f t="shared" si="811"/>
        <v>string</v>
      </c>
      <c r="H2434" s="227" t="str">
        <f t="shared" si="812"/>
        <v/>
      </c>
      <c r="I2434" s="227">
        <f t="shared" si="813"/>
        <v>3</v>
      </c>
      <c r="J2434" s="227" t="str">
        <f t="shared" si="814"/>
        <v/>
      </c>
      <c r="K2434" s="227" t="str">
        <f t="shared" si="815"/>
        <v/>
      </c>
      <c r="L2434" s="227" t="str">
        <f t="shared" si="816"/>
        <v/>
      </c>
      <c r="M2434" s="227" t="str">
        <f t="shared" si="817"/>
        <v/>
      </c>
    </row>
    <row r="2435" spans="2:13" outlineLevel="1" x14ac:dyDescent="0.25">
      <c r="B2435" s="256" t="s">
        <v>500</v>
      </c>
      <c r="E2435" s="197" t="s">
        <v>147</v>
      </c>
      <c r="F2435" s="197" t="s">
        <v>118</v>
      </c>
      <c r="G2435" s="227" t="str">
        <f t="shared" si="811"/>
        <v>string</v>
      </c>
      <c r="H2435" s="227" t="str">
        <f t="shared" si="812"/>
        <v/>
      </c>
      <c r="I2435" s="227">
        <f t="shared" si="813"/>
        <v>3</v>
      </c>
      <c r="J2435" s="227" t="str">
        <f t="shared" si="814"/>
        <v/>
      </c>
      <c r="K2435" s="227" t="str">
        <f t="shared" si="815"/>
        <v/>
      </c>
      <c r="L2435" s="227" t="str">
        <f t="shared" si="816"/>
        <v/>
      </c>
      <c r="M2435" s="227" t="str">
        <f t="shared" si="817"/>
        <v/>
      </c>
    </row>
    <row r="2436" spans="2:13" outlineLevel="1" x14ac:dyDescent="0.25">
      <c r="B2436" s="256" t="s">
        <v>500</v>
      </c>
      <c r="C2436" s="141" t="s">
        <v>429</v>
      </c>
      <c r="D2436" s="227" t="s">
        <v>183</v>
      </c>
      <c r="E2436" s="197" t="s">
        <v>430</v>
      </c>
      <c r="F2436" s="197" t="s">
        <v>102</v>
      </c>
      <c r="G2436" s="227" t="str">
        <f t="shared" si="811"/>
        <v>int</v>
      </c>
      <c r="H2436" s="227" t="str">
        <f t="shared" si="812"/>
        <v/>
      </c>
      <c r="I2436" s="227" t="str">
        <f t="shared" si="813"/>
        <v/>
      </c>
      <c r="J2436" s="227" t="str">
        <f t="shared" si="814"/>
        <v/>
      </c>
      <c r="K2436" s="227">
        <f t="shared" si="815"/>
        <v>2</v>
      </c>
      <c r="L2436" s="227" t="str">
        <f t="shared" si="816"/>
        <v/>
      </c>
      <c r="M2436" s="227" t="str">
        <f t="shared" si="817"/>
        <v/>
      </c>
    </row>
    <row r="2437" spans="2:13" outlineLevel="1" x14ac:dyDescent="0.25">
      <c r="B2437" s="256" t="s">
        <v>500</v>
      </c>
      <c r="E2437" s="197" t="s">
        <v>431</v>
      </c>
      <c r="F2437" s="197" t="s">
        <v>102</v>
      </c>
      <c r="G2437" s="227" t="str">
        <f t="shared" si="811"/>
        <v>string</v>
      </c>
      <c r="H2437" s="227" t="str">
        <f t="shared" si="812"/>
        <v/>
      </c>
      <c r="I2437" s="227">
        <f t="shared" si="813"/>
        <v>8</v>
      </c>
      <c r="J2437" s="227" t="str">
        <f t="shared" si="814"/>
        <v/>
      </c>
      <c r="K2437" s="227" t="str">
        <f t="shared" si="815"/>
        <v/>
      </c>
      <c r="L2437" s="227" t="str">
        <f t="shared" si="816"/>
        <v/>
      </c>
      <c r="M2437" s="227" t="str">
        <f t="shared" si="817"/>
        <v/>
      </c>
    </row>
    <row r="2438" spans="2:13" outlineLevel="1" x14ac:dyDescent="0.25">
      <c r="B2438" s="256" t="s">
        <v>500</v>
      </c>
      <c r="E2438" s="197" t="s">
        <v>432</v>
      </c>
      <c r="F2438" s="197" t="s">
        <v>102</v>
      </c>
      <c r="G2438" s="227" t="str">
        <f t="shared" si="811"/>
        <v>decimal</v>
      </c>
      <c r="H2438" s="227" t="str">
        <f t="shared" si="812"/>
        <v/>
      </c>
      <c r="I2438" s="227" t="str">
        <f t="shared" si="813"/>
        <v/>
      </c>
      <c r="J2438" s="227" t="str">
        <f t="shared" si="814"/>
        <v/>
      </c>
      <c r="K2438" s="227">
        <f t="shared" si="815"/>
        <v>16</v>
      </c>
      <c r="L2438" s="227">
        <f t="shared" si="816"/>
        <v>7</v>
      </c>
      <c r="M2438" s="227" t="str">
        <f t="shared" si="817"/>
        <v/>
      </c>
    </row>
    <row r="2439" spans="2:13" outlineLevel="1" x14ac:dyDescent="0.25">
      <c r="B2439" s="256" t="s">
        <v>500</v>
      </c>
      <c r="E2439" s="197" t="s">
        <v>433</v>
      </c>
      <c r="F2439" s="197" t="s">
        <v>102</v>
      </c>
      <c r="G2439" s="227" t="str">
        <f t="shared" si="811"/>
        <v>decimal</v>
      </c>
      <c r="H2439" s="227" t="str">
        <f t="shared" si="812"/>
        <v/>
      </c>
      <c r="I2439" s="227" t="str">
        <f t="shared" si="813"/>
        <v/>
      </c>
      <c r="J2439" s="227" t="str">
        <f t="shared" si="814"/>
        <v/>
      </c>
      <c r="K2439" s="227">
        <f t="shared" si="815"/>
        <v>16</v>
      </c>
      <c r="L2439" s="227">
        <f t="shared" si="816"/>
        <v>7</v>
      </c>
      <c r="M2439" s="227" t="str">
        <f t="shared" si="817"/>
        <v/>
      </c>
    </row>
    <row r="2440" spans="2:13" outlineLevel="1" x14ac:dyDescent="0.25">
      <c r="B2440" s="256" t="s">
        <v>500</v>
      </c>
      <c r="E2440" s="197" t="s">
        <v>309</v>
      </c>
      <c r="F2440" s="197" t="s">
        <v>102</v>
      </c>
      <c r="G2440" s="227" t="str">
        <f t="shared" si="811"/>
        <v>string</v>
      </c>
      <c r="H2440" s="227" t="str">
        <f t="shared" si="812"/>
        <v/>
      </c>
      <c r="I2440" s="227">
        <f t="shared" si="813"/>
        <v>3</v>
      </c>
      <c r="J2440" s="227" t="str">
        <f t="shared" si="814"/>
        <v/>
      </c>
      <c r="K2440" s="227" t="str">
        <f t="shared" si="815"/>
        <v/>
      </c>
      <c r="L2440" s="227" t="str">
        <f t="shared" si="816"/>
        <v/>
      </c>
      <c r="M2440" s="227" t="str">
        <f t="shared" si="817"/>
        <v/>
      </c>
    </row>
    <row r="2441" spans="2:13" outlineLevel="1" x14ac:dyDescent="0.25">
      <c r="B2441" s="256" t="s">
        <v>500</v>
      </c>
      <c r="E2441" s="227" t="s">
        <v>434</v>
      </c>
      <c r="F2441" s="197" t="s">
        <v>102</v>
      </c>
      <c r="G2441" s="227" t="str">
        <f t="shared" si="811"/>
        <v>int</v>
      </c>
      <c r="H2441" s="227" t="str">
        <f t="shared" si="812"/>
        <v/>
      </c>
      <c r="I2441" s="227" t="str">
        <f t="shared" si="813"/>
        <v/>
      </c>
      <c r="J2441" s="227" t="str">
        <f t="shared" si="814"/>
        <v/>
      </c>
      <c r="K2441" s="227">
        <f t="shared" si="815"/>
        <v>4</v>
      </c>
      <c r="L2441" s="227" t="str">
        <f t="shared" si="816"/>
        <v/>
      </c>
      <c r="M2441" s="227" t="str">
        <f t="shared" si="817"/>
        <v/>
      </c>
    </row>
    <row r="2442" spans="2:13" outlineLevel="1" x14ac:dyDescent="0.25">
      <c r="B2442" s="260" t="s">
        <v>501</v>
      </c>
      <c r="C2442" s="261" t="str">
        <f>VLOOKUP($B2442,MMnames,2,FALSE)</f>
        <v>Unmetered Consumption Withdrawal</v>
      </c>
      <c r="D2442" s="262"/>
      <c r="E2442" s="262"/>
      <c r="F2442" s="263"/>
      <c r="G2442" s="263"/>
      <c r="H2442" s="263"/>
      <c r="I2442" s="263"/>
      <c r="J2442" s="263"/>
      <c r="K2442" s="263"/>
      <c r="L2442" s="263"/>
      <c r="M2442" s="263"/>
    </row>
    <row r="2443" spans="2:13" outlineLevel="1" x14ac:dyDescent="0.25">
      <c r="B2443" s="256" t="s">
        <v>501</v>
      </c>
      <c r="C2443" s="141" t="s">
        <v>109</v>
      </c>
      <c r="E2443" s="227" t="s">
        <v>110</v>
      </c>
      <c r="F2443" s="227" t="s">
        <v>102</v>
      </c>
      <c r="G2443" s="227" t="str">
        <f t="shared" ref="G2443:G2464" si="818">VLOOKUP(E2443,DI_schema,2,FALSE)</f>
        <v>string</v>
      </c>
      <c r="H2443" s="227">
        <f t="shared" ref="H2443:H2464" si="819">VLOOKUP($E2443,DI_schema,3,FALSE)</f>
        <v>11</v>
      </c>
      <c r="I2443" s="227" t="str">
        <f t="shared" ref="I2443:I2464" si="820">VLOOKUP($E2443,DI_schema,4,FALSE)</f>
        <v/>
      </c>
      <c r="J2443" s="227" t="str">
        <f t="shared" ref="J2443:J2464" si="821">VLOOKUP($E2443,DI_schema,5,FALSE)</f>
        <v/>
      </c>
      <c r="K2443" s="227" t="str">
        <f t="shared" ref="K2443:K2464" si="822">VLOOKUP($E2443,DI_schema,6,FALSE)</f>
        <v/>
      </c>
      <c r="L2443" s="227" t="str">
        <f t="shared" ref="L2443:L2464" si="823">VLOOKUP($E2443,DI_schema,7,FALSE)</f>
        <v/>
      </c>
      <c r="M2443" s="227" t="str">
        <f t="shared" ref="M2443:M2464" si="824">IF(LEN(VLOOKUP($E2443,DI_schema,8,FALSE))&gt;0,"Yes","")</f>
        <v/>
      </c>
    </row>
    <row r="2444" spans="2:13" outlineLevel="1" x14ac:dyDescent="0.25">
      <c r="B2444" s="256" t="s">
        <v>501</v>
      </c>
      <c r="E2444" s="227" t="s">
        <v>426</v>
      </c>
      <c r="F2444" s="227" t="s">
        <v>118</v>
      </c>
      <c r="G2444" s="227" t="str">
        <f t="shared" si="818"/>
        <v>string</v>
      </c>
      <c r="H2444" s="227">
        <f t="shared" si="819"/>
        <v>11</v>
      </c>
      <c r="I2444" s="227" t="str">
        <f t="shared" si="820"/>
        <v/>
      </c>
      <c r="J2444" s="227" t="str">
        <f t="shared" si="821"/>
        <v/>
      </c>
      <c r="K2444" s="227" t="str">
        <f t="shared" si="822"/>
        <v/>
      </c>
      <c r="L2444" s="227" t="str">
        <f t="shared" si="823"/>
        <v/>
      </c>
      <c r="M2444" s="227" t="str">
        <f t="shared" si="824"/>
        <v/>
      </c>
    </row>
    <row r="2445" spans="2:13" outlineLevel="1" x14ac:dyDescent="0.25">
      <c r="B2445" s="256" t="s">
        <v>501</v>
      </c>
      <c r="E2445" s="227" t="s">
        <v>242</v>
      </c>
      <c r="F2445" s="227" t="s">
        <v>102</v>
      </c>
      <c r="G2445" s="227" t="str">
        <f t="shared" si="818"/>
        <v>string</v>
      </c>
      <c r="H2445" s="227" t="str">
        <f t="shared" si="819"/>
        <v/>
      </c>
      <c r="I2445" s="227">
        <f t="shared" si="820"/>
        <v>3</v>
      </c>
      <c r="J2445" s="227" t="str">
        <f t="shared" si="821"/>
        <v/>
      </c>
      <c r="K2445" s="227" t="str">
        <f t="shared" si="822"/>
        <v/>
      </c>
      <c r="L2445" s="227" t="str">
        <f t="shared" si="823"/>
        <v/>
      </c>
      <c r="M2445" s="227" t="str">
        <f t="shared" si="824"/>
        <v/>
      </c>
    </row>
    <row r="2446" spans="2:13" outlineLevel="1" x14ac:dyDescent="0.25">
      <c r="B2446" s="256" t="s">
        <v>501</v>
      </c>
      <c r="E2446" s="227" t="s">
        <v>235</v>
      </c>
      <c r="F2446" s="227" t="s">
        <v>102</v>
      </c>
      <c r="G2446" s="227" t="str">
        <f t="shared" si="818"/>
        <v>string</v>
      </c>
      <c r="H2446" s="227" t="str">
        <f t="shared" si="819"/>
        <v/>
      </c>
      <c r="I2446" s="227">
        <f t="shared" si="820"/>
        <v>4</v>
      </c>
      <c r="J2446" s="227" t="str">
        <f t="shared" si="821"/>
        <v/>
      </c>
      <c r="K2446" s="227" t="str">
        <f t="shared" si="822"/>
        <v/>
      </c>
      <c r="L2446" s="227" t="str">
        <f t="shared" si="823"/>
        <v/>
      </c>
      <c r="M2446" s="227" t="str">
        <f t="shared" si="824"/>
        <v/>
      </c>
    </row>
    <row r="2447" spans="2:13" outlineLevel="1" x14ac:dyDescent="0.25">
      <c r="B2447" s="256" t="s">
        <v>501</v>
      </c>
      <c r="E2447" s="227" t="s">
        <v>223</v>
      </c>
      <c r="F2447" s="227" t="s">
        <v>102</v>
      </c>
      <c r="G2447" s="227" t="str">
        <f t="shared" si="818"/>
        <v>string</v>
      </c>
      <c r="H2447" s="227" t="str">
        <f t="shared" si="819"/>
        <v/>
      </c>
      <c r="I2447" s="227">
        <f t="shared" si="820"/>
        <v>2</v>
      </c>
      <c r="J2447" s="227" t="str">
        <f t="shared" si="821"/>
        <v/>
      </c>
      <c r="K2447" s="227" t="str">
        <f t="shared" si="822"/>
        <v/>
      </c>
      <c r="L2447" s="227" t="str">
        <f t="shared" si="823"/>
        <v/>
      </c>
      <c r="M2447" s="227" t="str">
        <f t="shared" si="824"/>
        <v/>
      </c>
    </row>
    <row r="2448" spans="2:13" outlineLevel="1" x14ac:dyDescent="0.25">
      <c r="B2448" s="256" t="s">
        <v>501</v>
      </c>
      <c r="E2448" s="227" t="s">
        <v>120</v>
      </c>
      <c r="F2448" s="227" t="s">
        <v>102</v>
      </c>
      <c r="G2448" s="227" t="str">
        <f t="shared" si="818"/>
        <v>string</v>
      </c>
      <c r="H2448" s="227" t="str">
        <f t="shared" si="819"/>
        <v/>
      </c>
      <c r="I2448" s="227">
        <f t="shared" si="820"/>
        <v>10</v>
      </c>
      <c r="J2448" s="227" t="str">
        <f t="shared" si="821"/>
        <v/>
      </c>
      <c r="K2448" s="227" t="str">
        <f t="shared" si="822"/>
        <v/>
      </c>
      <c r="L2448" s="227" t="str">
        <f t="shared" si="823"/>
        <v/>
      </c>
      <c r="M2448" s="227" t="str">
        <f t="shared" si="824"/>
        <v/>
      </c>
    </row>
    <row r="2449" spans="2:13" outlineLevel="1" x14ac:dyDescent="0.25">
      <c r="B2449" s="256" t="s">
        <v>501</v>
      </c>
      <c r="E2449" s="227" t="s">
        <v>304</v>
      </c>
      <c r="F2449" s="227" t="s">
        <v>102</v>
      </c>
      <c r="G2449" s="227" t="str">
        <f t="shared" si="818"/>
        <v>string</v>
      </c>
      <c r="H2449" s="227" t="str">
        <f t="shared" si="819"/>
        <v/>
      </c>
      <c r="I2449" s="227">
        <f t="shared" si="820"/>
        <v>35</v>
      </c>
      <c r="J2449" s="227" t="str">
        <f t="shared" si="821"/>
        <v/>
      </c>
      <c r="K2449" s="227" t="str">
        <f t="shared" si="822"/>
        <v/>
      </c>
      <c r="L2449" s="227" t="str">
        <f t="shared" si="823"/>
        <v/>
      </c>
      <c r="M2449" s="227" t="str">
        <f t="shared" si="824"/>
        <v/>
      </c>
    </row>
    <row r="2450" spans="2:13" outlineLevel="1" x14ac:dyDescent="0.25">
      <c r="B2450" s="256" t="s">
        <v>501</v>
      </c>
      <c r="E2450" s="227" t="s">
        <v>427</v>
      </c>
      <c r="F2450" s="227" t="s">
        <v>102</v>
      </c>
      <c r="G2450" s="227" t="str">
        <f t="shared" si="818"/>
        <v>string</v>
      </c>
      <c r="H2450" s="227" t="str">
        <f t="shared" si="819"/>
        <v/>
      </c>
      <c r="I2450" s="227">
        <f t="shared" si="820"/>
        <v>3</v>
      </c>
      <c r="J2450" s="227" t="str">
        <f t="shared" si="821"/>
        <v/>
      </c>
      <c r="K2450" s="227" t="str">
        <f t="shared" si="822"/>
        <v/>
      </c>
      <c r="L2450" s="227" t="str">
        <f t="shared" si="823"/>
        <v/>
      </c>
      <c r="M2450" s="227" t="str">
        <f t="shared" si="824"/>
        <v/>
      </c>
    </row>
    <row r="2451" spans="2:13" outlineLevel="1" x14ac:dyDescent="0.25">
      <c r="B2451" s="256" t="s">
        <v>501</v>
      </c>
      <c r="E2451" s="227" t="s">
        <v>436</v>
      </c>
      <c r="F2451" s="227" t="s">
        <v>102</v>
      </c>
      <c r="G2451" s="227" t="str">
        <f t="shared" si="818"/>
        <v>date</v>
      </c>
      <c r="H2451" s="227" t="str">
        <f t="shared" si="819"/>
        <v/>
      </c>
      <c r="I2451" s="227" t="str">
        <f t="shared" si="820"/>
        <v/>
      </c>
      <c r="J2451" s="227" t="str">
        <f t="shared" si="821"/>
        <v/>
      </c>
      <c r="K2451" s="227" t="str">
        <f t="shared" si="822"/>
        <v/>
      </c>
      <c r="L2451" s="227" t="str">
        <f t="shared" si="823"/>
        <v/>
      </c>
      <c r="M2451" s="227" t="str">
        <f t="shared" si="824"/>
        <v/>
      </c>
    </row>
    <row r="2452" spans="2:13" outlineLevel="1" x14ac:dyDescent="0.25">
      <c r="B2452" s="256" t="s">
        <v>501</v>
      </c>
      <c r="E2452" s="227" t="s">
        <v>437</v>
      </c>
      <c r="F2452" s="227" t="s">
        <v>102</v>
      </c>
      <c r="G2452" s="227" t="str">
        <f t="shared" si="818"/>
        <v>date</v>
      </c>
      <c r="H2452" s="227" t="str">
        <f t="shared" si="819"/>
        <v/>
      </c>
      <c r="I2452" s="227" t="str">
        <f t="shared" si="820"/>
        <v/>
      </c>
      <c r="J2452" s="227" t="str">
        <f t="shared" si="821"/>
        <v/>
      </c>
      <c r="K2452" s="227" t="str">
        <f t="shared" si="822"/>
        <v/>
      </c>
      <c r="L2452" s="227" t="str">
        <f t="shared" si="823"/>
        <v/>
      </c>
      <c r="M2452" s="227" t="str">
        <f t="shared" si="824"/>
        <v/>
      </c>
    </row>
    <row r="2453" spans="2:13" outlineLevel="1" x14ac:dyDescent="0.25">
      <c r="B2453" s="256" t="s">
        <v>501</v>
      </c>
      <c r="E2453" s="227" t="s">
        <v>438</v>
      </c>
      <c r="F2453" s="227" t="s">
        <v>102</v>
      </c>
      <c r="G2453" s="227" t="str">
        <f t="shared" si="818"/>
        <v>date</v>
      </c>
      <c r="H2453" s="227" t="str">
        <f t="shared" si="819"/>
        <v/>
      </c>
      <c r="I2453" s="227" t="str">
        <f t="shared" si="820"/>
        <v/>
      </c>
      <c r="J2453" s="227" t="str">
        <f t="shared" si="821"/>
        <v/>
      </c>
      <c r="K2453" s="227" t="str">
        <f t="shared" si="822"/>
        <v/>
      </c>
      <c r="L2453" s="227" t="str">
        <f t="shared" si="823"/>
        <v/>
      </c>
      <c r="M2453" s="227" t="str">
        <f t="shared" si="824"/>
        <v/>
      </c>
    </row>
    <row r="2454" spans="2:13" outlineLevel="1" x14ac:dyDescent="0.25">
      <c r="B2454" s="256" t="s">
        <v>501</v>
      </c>
      <c r="E2454" s="227" t="s">
        <v>312</v>
      </c>
      <c r="F2454" s="227" t="s">
        <v>102</v>
      </c>
      <c r="G2454" s="227" t="str">
        <f t="shared" si="818"/>
        <v>decimal</v>
      </c>
      <c r="H2454" s="227" t="str">
        <f t="shared" si="819"/>
        <v/>
      </c>
      <c r="I2454" s="227" t="str">
        <f t="shared" si="820"/>
        <v/>
      </c>
      <c r="J2454" s="227" t="str">
        <f t="shared" si="821"/>
        <v/>
      </c>
      <c r="K2454" s="227">
        <f t="shared" si="822"/>
        <v>15</v>
      </c>
      <c r="L2454" s="227">
        <f t="shared" si="823"/>
        <v>3</v>
      </c>
      <c r="M2454" s="227" t="str">
        <f t="shared" si="824"/>
        <v/>
      </c>
    </row>
    <row r="2455" spans="2:13" outlineLevel="1" x14ac:dyDescent="0.25">
      <c r="B2455" s="256" t="s">
        <v>501</v>
      </c>
      <c r="E2455" s="227" t="s">
        <v>483</v>
      </c>
      <c r="F2455" s="227" t="s">
        <v>102</v>
      </c>
      <c r="G2455" s="227" t="str">
        <f t="shared" si="818"/>
        <v>string</v>
      </c>
      <c r="H2455" s="227">
        <f t="shared" si="819"/>
        <v>2</v>
      </c>
      <c r="I2455" s="227" t="str">
        <f t="shared" si="820"/>
        <v/>
      </c>
      <c r="J2455" s="227" t="str">
        <f t="shared" si="821"/>
        <v/>
      </c>
      <c r="K2455" s="227" t="str">
        <f t="shared" si="822"/>
        <v/>
      </c>
      <c r="L2455" s="227" t="str">
        <f t="shared" si="823"/>
        <v/>
      </c>
      <c r="M2455" s="227" t="str">
        <f t="shared" si="824"/>
        <v/>
      </c>
    </row>
    <row r="2456" spans="2:13" outlineLevel="1" x14ac:dyDescent="0.25">
      <c r="B2456" s="256" t="s">
        <v>501</v>
      </c>
      <c r="C2456" s="141" t="s">
        <v>429</v>
      </c>
      <c r="D2456" s="227" t="s">
        <v>183</v>
      </c>
      <c r="E2456" s="197" t="s">
        <v>430</v>
      </c>
      <c r="F2456" s="197" t="s">
        <v>102</v>
      </c>
      <c r="G2456" s="227" t="str">
        <f t="shared" si="818"/>
        <v>int</v>
      </c>
      <c r="H2456" s="227" t="str">
        <f t="shared" si="819"/>
        <v/>
      </c>
      <c r="I2456" s="227" t="str">
        <f t="shared" si="820"/>
        <v/>
      </c>
      <c r="J2456" s="227" t="str">
        <f t="shared" si="821"/>
        <v/>
      </c>
      <c r="K2456" s="227">
        <f t="shared" si="822"/>
        <v>2</v>
      </c>
      <c r="L2456" s="227" t="str">
        <f t="shared" si="823"/>
        <v/>
      </c>
      <c r="M2456" s="227" t="str">
        <f t="shared" si="824"/>
        <v/>
      </c>
    </row>
    <row r="2457" spans="2:13" x14ac:dyDescent="0.25">
      <c r="B2457" s="256" t="s">
        <v>501</v>
      </c>
      <c r="E2457" s="197" t="s">
        <v>431</v>
      </c>
      <c r="F2457" s="197" t="s">
        <v>102</v>
      </c>
      <c r="G2457" s="227" t="str">
        <f t="shared" si="818"/>
        <v>string</v>
      </c>
      <c r="H2457" s="227" t="str">
        <f t="shared" si="819"/>
        <v/>
      </c>
      <c r="I2457" s="227">
        <f t="shared" si="820"/>
        <v>8</v>
      </c>
      <c r="J2457" s="227" t="str">
        <f t="shared" si="821"/>
        <v/>
      </c>
      <c r="K2457" s="227" t="str">
        <f t="shared" si="822"/>
        <v/>
      </c>
      <c r="L2457" s="227" t="str">
        <f t="shared" si="823"/>
        <v/>
      </c>
      <c r="M2457" s="227" t="str">
        <f t="shared" si="824"/>
        <v/>
      </c>
    </row>
    <row r="2458" spans="2:13" x14ac:dyDescent="0.25">
      <c r="B2458" s="256" t="s">
        <v>501</v>
      </c>
      <c r="E2458" s="197" t="s">
        <v>432</v>
      </c>
      <c r="F2458" s="197" t="s">
        <v>102</v>
      </c>
      <c r="G2458" s="227" t="str">
        <f t="shared" si="818"/>
        <v>decimal</v>
      </c>
      <c r="H2458" s="227" t="str">
        <f t="shared" si="819"/>
        <v/>
      </c>
      <c r="I2458" s="227" t="str">
        <f t="shared" si="820"/>
        <v/>
      </c>
      <c r="J2458" s="227" t="str">
        <f t="shared" si="821"/>
        <v/>
      </c>
      <c r="K2458" s="227">
        <f t="shared" si="822"/>
        <v>16</v>
      </c>
      <c r="L2458" s="227">
        <f t="shared" si="823"/>
        <v>7</v>
      </c>
      <c r="M2458" s="227" t="str">
        <f t="shared" si="824"/>
        <v/>
      </c>
    </row>
    <row r="2459" spans="2:13" x14ac:dyDescent="0.25">
      <c r="B2459" s="256" t="s">
        <v>501</v>
      </c>
      <c r="E2459" s="197" t="s">
        <v>433</v>
      </c>
      <c r="F2459" s="197" t="s">
        <v>102</v>
      </c>
      <c r="G2459" s="227" t="str">
        <f t="shared" si="818"/>
        <v>decimal</v>
      </c>
      <c r="H2459" s="227" t="str">
        <f t="shared" si="819"/>
        <v/>
      </c>
      <c r="I2459" s="227" t="str">
        <f t="shared" si="820"/>
        <v/>
      </c>
      <c r="J2459" s="227" t="str">
        <f t="shared" si="821"/>
        <v/>
      </c>
      <c r="K2459" s="227">
        <f t="shared" si="822"/>
        <v>16</v>
      </c>
      <c r="L2459" s="227">
        <f t="shared" si="823"/>
        <v>7</v>
      </c>
      <c r="M2459" s="227" t="str">
        <f t="shared" si="824"/>
        <v/>
      </c>
    </row>
    <row r="2460" spans="2:13" x14ac:dyDescent="0.25">
      <c r="B2460" s="256" t="s">
        <v>501</v>
      </c>
      <c r="E2460" s="197" t="s">
        <v>309</v>
      </c>
      <c r="F2460" s="197" t="s">
        <v>102</v>
      </c>
      <c r="G2460" s="227" t="str">
        <f t="shared" si="818"/>
        <v>string</v>
      </c>
      <c r="H2460" s="227" t="str">
        <f t="shared" si="819"/>
        <v/>
      </c>
      <c r="I2460" s="227">
        <f t="shared" si="820"/>
        <v>3</v>
      </c>
      <c r="J2460" s="227" t="str">
        <f t="shared" si="821"/>
        <v/>
      </c>
      <c r="K2460" s="227" t="str">
        <f t="shared" si="822"/>
        <v/>
      </c>
      <c r="L2460" s="227" t="str">
        <f t="shared" si="823"/>
        <v/>
      </c>
      <c r="M2460" s="227" t="str">
        <f t="shared" si="824"/>
        <v/>
      </c>
    </row>
    <row r="2461" spans="2:13" x14ac:dyDescent="0.25">
      <c r="B2461" s="256" t="s">
        <v>501</v>
      </c>
      <c r="E2461" s="227" t="s">
        <v>434</v>
      </c>
      <c r="F2461" s="197" t="s">
        <v>102</v>
      </c>
      <c r="G2461" s="227" t="str">
        <f t="shared" si="818"/>
        <v>int</v>
      </c>
      <c r="H2461" s="227" t="str">
        <f t="shared" si="819"/>
        <v/>
      </c>
      <c r="I2461" s="227" t="str">
        <f t="shared" si="820"/>
        <v/>
      </c>
      <c r="J2461" s="227" t="str">
        <f t="shared" si="821"/>
        <v/>
      </c>
      <c r="K2461" s="227">
        <f t="shared" si="822"/>
        <v>4</v>
      </c>
      <c r="L2461" s="227" t="str">
        <f t="shared" si="823"/>
        <v/>
      </c>
      <c r="M2461" s="227" t="str">
        <f t="shared" si="824"/>
        <v/>
      </c>
    </row>
    <row r="2462" spans="2:13" x14ac:dyDescent="0.25">
      <c r="B2462" s="256" t="s">
        <v>501</v>
      </c>
      <c r="E2462" s="227" t="s">
        <v>437</v>
      </c>
      <c r="F2462" s="227" t="s">
        <v>102</v>
      </c>
      <c r="G2462" s="227" t="str">
        <f t="shared" si="818"/>
        <v>date</v>
      </c>
      <c r="H2462" s="227" t="str">
        <f t="shared" si="819"/>
        <v/>
      </c>
      <c r="I2462" s="227" t="str">
        <f t="shared" si="820"/>
        <v/>
      </c>
      <c r="J2462" s="227" t="str">
        <f t="shared" si="821"/>
        <v/>
      </c>
      <c r="K2462" s="227" t="str">
        <f t="shared" si="822"/>
        <v/>
      </c>
      <c r="L2462" s="227" t="str">
        <f t="shared" si="823"/>
        <v/>
      </c>
      <c r="M2462" s="227" t="str">
        <f t="shared" si="824"/>
        <v/>
      </c>
    </row>
    <row r="2463" spans="2:13" x14ac:dyDescent="0.25">
      <c r="B2463" s="256" t="s">
        <v>501</v>
      </c>
      <c r="E2463" s="227" t="s">
        <v>438</v>
      </c>
      <c r="F2463" s="227" t="s">
        <v>102</v>
      </c>
      <c r="G2463" s="227" t="str">
        <f t="shared" si="818"/>
        <v>date</v>
      </c>
      <c r="H2463" s="227" t="str">
        <f t="shared" si="819"/>
        <v/>
      </c>
      <c r="I2463" s="227" t="str">
        <f t="shared" si="820"/>
        <v/>
      </c>
      <c r="J2463" s="227" t="str">
        <f t="shared" si="821"/>
        <v/>
      </c>
      <c r="K2463" s="227" t="str">
        <f t="shared" si="822"/>
        <v/>
      </c>
      <c r="L2463" s="227" t="str">
        <f t="shared" si="823"/>
        <v/>
      </c>
      <c r="M2463" s="227" t="str">
        <f t="shared" si="824"/>
        <v/>
      </c>
    </row>
    <row r="2464" spans="2:13" x14ac:dyDescent="0.25">
      <c r="B2464" s="256" t="s">
        <v>501</v>
      </c>
      <c r="E2464" s="227" t="s">
        <v>312</v>
      </c>
      <c r="F2464" s="227" t="s">
        <v>102</v>
      </c>
      <c r="G2464" s="227" t="str">
        <f t="shared" si="818"/>
        <v>decimal</v>
      </c>
      <c r="H2464" s="227" t="str">
        <f t="shared" si="819"/>
        <v/>
      </c>
      <c r="I2464" s="227" t="str">
        <f t="shared" si="820"/>
        <v/>
      </c>
      <c r="J2464" s="227" t="str">
        <f t="shared" si="821"/>
        <v/>
      </c>
      <c r="K2464" s="227">
        <f t="shared" si="822"/>
        <v>15</v>
      </c>
      <c r="L2464" s="227">
        <f t="shared" si="823"/>
        <v>3</v>
      </c>
      <c r="M2464" s="227" t="str">
        <f t="shared" si="824"/>
        <v/>
      </c>
    </row>
    <row r="2465" spans="2:2" x14ac:dyDescent="0.25">
      <c r="B2465" s="256"/>
    </row>
    <row r="2466" spans="2:2" x14ac:dyDescent="0.25">
      <c r="B2466" s="256"/>
    </row>
    <row r="2467" spans="2:2" x14ac:dyDescent="0.25">
      <c r="B2467" s="256"/>
    </row>
    <row r="2468" spans="2:2" x14ac:dyDescent="0.25">
      <c r="B2468" s="256"/>
    </row>
    <row r="2469" spans="2:2" x14ac:dyDescent="0.25">
      <c r="B2469" s="256"/>
    </row>
    <row r="2470" spans="2:2" x14ac:dyDescent="0.25">
      <c r="B2470" s="256"/>
    </row>
    <row r="2471" spans="2:2" x14ac:dyDescent="0.25">
      <c r="B2471" s="256"/>
    </row>
    <row r="2472" spans="2:2" x14ac:dyDescent="0.25">
      <c r="B2472" s="256"/>
    </row>
    <row r="2473" spans="2:2" x14ac:dyDescent="0.25">
      <c r="B2473" s="256"/>
    </row>
    <row r="2474" spans="2:2" x14ac:dyDescent="0.25">
      <c r="B2474" s="256"/>
    </row>
    <row r="2475" spans="2:2" x14ac:dyDescent="0.25">
      <c r="B2475" s="256"/>
    </row>
    <row r="2476" spans="2:2" x14ac:dyDescent="0.25">
      <c r="B2476" s="256"/>
    </row>
    <row r="2477" spans="2:2" x14ac:dyDescent="0.25">
      <c r="B2477" s="256"/>
    </row>
    <row r="2478" spans="2:2" x14ac:dyDescent="0.25">
      <c r="B2478" s="256"/>
    </row>
    <row r="2479" spans="2:2" x14ac:dyDescent="0.25">
      <c r="B2479" s="256"/>
    </row>
    <row r="2480" spans="2:2" x14ac:dyDescent="0.25">
      <c r="B2480" s="256"/>
    </row>
    <row r="2481" spans="2:2" x14ac:dyDescent="0.25">
      <c r="B2481" s="256"/>
    </row>
    <row r="2482" spans="2:2" x14ac:dyDescent="0.25">
      <c r="B2482" s="256"/>
    </row>
    <row r="2483" spans="2:2" x14ac:dyDescent="0.25">
      <c r="B2483" s="256"/>
    </row>
    <row r="2484" spans="2:2" x14ac:dyDescent="0.25">
      <c r="B2484" s="256"/>
    </row>
    <row r="2485" spans="2:2" x14ac:dyDescent="0.25">
      <c r="B2485" s="256"/>
    </row>
    <row r="2486" spans="2:2" x14ac:dyDescent="0.25">
      <c r="B2486" s="256"/>
    </row>
    <row r="2487" spans="2:2" x14ac:dyDescent="0.25">
      <c r="B2487" s="256"/>
    </row>
    <row r="2488" spans="2:2" x14ac:dyDescent="0.25">
      <c r="B2488" s="256"/>
    </row>
    <row r="2489" spans="2:2" x14ac:dyDescent="0.25">
      <c r="B2489" s="256"/>
    </row>
    <row r="2490" spans="2:2" x14ac:dyDescent="0.25">
      <c r="B2490" s="256"/>
    </row>
    <row r="2491" spans="2:2" x14ac:dyDescent="0.25">
      <c r="B2491" s="256"/>
    </row>
    <row r="2492" spans="2:2" x14ac:dyDescent="0.25">
      <c r="B2492" s="256"/>
    </row>
    <row r="2493" spans="2:2" x14ac:dyDescent="0.25">
      <c r="B2493" s="256"/>
    </row>
    <row r="2494" spans="2:2" x14ac:dyDescent="0.25">
      <c r="B2494" s="256"/>
    </row>
    <row r="2495" spans="2:2" x14ac:dyDescent="0.25">
      <c r="B2495" s="256"/>
    </row>
    <row r="2496" spans="2:2" x14ac:dyDescent="0.25">
      <c r="B2496" s="256"/>
    </row>
    <row r="2497" spans="2:2" x14ac:dyDescent="0.25">
      <c r="B2497" s="256"/>
    </row>
    <row r="2498" spans="2:2" x14ac:dyDescent="0.25">
      <c r="B2498" s="256"/>
    </row>
    <row r="2499" spans="2:2" x14ac:dyDescent="0.25">
      <c r="B2499" s="256"/>
    </row>
    <row r="2500" spans="2:2" x14ac:dyDescent="0.25">
      <c r="B2500" s="256"/>
    </row>
    <row r="2501" spans="2:2" x14ac:dyDescent="0.25">
      <c r="B2501" s="256"/>
    </row>
    <row r="2502" spans="2:2" x14ac:dyDescent="0.25">
      <c r="B2502" s="256"/>
    </row>
    <row r="2503" spans="2:2" x14ac:dyDescent="0.25">
      <c r="B2503" s="256"/>
    </row>
    <row r="2504" spans="2:2" x14ac:dyDescent="0.25">
      <c r="B2504" s="256"/>
    </row>
    <row r="2505" spans="2:2" x14ac:dyDescent="0.25">
      <c r="B2505" s="256"/>
    </row>
    <row r="2506" spans="2:2" x14ac:dyDescent="0.25">
      <c r="B2506" s="256"/>
    </row>
    <row r="2507" spans="2:2" x14ac:dyDescent="0.25">
      <c r="B2507" s="256"/>
    </row>
    <row r="2508" spans="2:2" x14ac:dyDescent="0.25">
      <c r="B2508" s="256"/>
    </row>
    <row r="2509" spans="2:2" x14ac:dyDescent="0.25">
      <c r="B2509" s="256"/>
    </row>
    <row r="2510" spans="2:2" x14ac:dyDescent="0.25">
      <c r="B2510" s="256"/>
    </row>
    <row r="2511" spans="2:2" x14ac:dyDescent="0.25">
      <c r="B2511" s="256"/>
    </row>
    <row r="2512" spans="2:2" x14ac:dyDescent="0.25">
      <c r="B2512" s="256"/>
    </row>
    <row r="2513" spans="2:2" x14ac:dyDescent="0.25">
      <c r="B2513" s="256"/>
    </row>
    <row r="2514" spans="2:2" x14ac:dyDescent="0.25">
      <c r="B2514" s="256"/>
    </row>
    <row r="2515" spans="2:2" x14ac:dyDescent="0.25">
      <c r="B2515" s="256"/>
    </row>
    <row r="2516" spans="2:2" x14ac:dyDescent="0.25">
      <c r="B2516" s="256"/>
    </row>
    <row r="2517" spans="2:2" x14ac:dyDescent="0.25">
      <c r="B2517" s="256"/>
    </row>
    <row r="2518" spans="2:2" x14ac:dyDescent="0.25">
      <c r="B2518" s="256"/>
    </row>
    <row r="2519" spans="2:2" x14ac:dyDescent="0.25">
      <c r="B2519" s="256"/>
    </row>
    <row r="2520" spans="2:2" x14ac:dyDescent="0.25">
      <c r="B2520" s="256"/>
    </row>
    <row r="2521" spans="2:2" x14ac:dyDescent="0.25">
      <c r="B2521" s="256"/>
    </row>
    <row r="2522" spans="2:2" x14ac:dyDescent="0.25">
      <c r="B2522" s="256"/>
    </row>
    <row r="2523" spans="2:2" x14ac:dyDescent="0.25">
      <c r="B2523" s="256"/>
    </row>
    <row r="2524" spans="2:2" x14ac:dyDescent="0.25">
      <c r="B2524" s="256"/>
    </row>
    <row r="2525" spans="2:2" x14ac:dyDescent="0.25">
      <c r="B2525" s="256"/>
    </row>
    <row r="2526" spans="2:2" x14ac:dyDescent="0.25">
      <c r="B2526" s="256"/>
    </row>
    <row r="2527" spans="2:2" x14ac:dyDescent="0.25">
      <c r="B2527" s="256"/>
    </row>
    <row r="2528" spans="2:2" x14ac:dyDescent="0.25">
      <c r="B2528" s="256"/>
    </row>
    <row r="2529" spans="2:2" x14ac:dyDescent="0.25">
      <c r="B2529" s="256"/>
    </row>
    <row r="2530" spans="2:2" x14ac:dyDescent="0.25">
      <c r="B2530" s="256"/>
    </row>
    <row r="2531" spans="2:2" x14ac:dyDescent="0.25">
      <c r="B2531" s="256"/>
    </row>
    <row r="2532" spans="2:2" x14ac:dyDescent="0.25">
      <c r="B2532" s="256"/>
    </row>
    <row r="2533" spans="2:2" x14ac:dyDescent="0.25">
      <c r="B2533" s="256"/>
    </row>
    <row r="2534" spans="2:2" x14ac:dyDescent="0.25">
      <c r="B2534" s="256"/>
    </row>
    <row r="2535" spans="2:2" x14ac:dyDescent="0.25">
      <c r="B2535" s="256"/>
    </row>
    <row r="2536" spans="2:2" x14ac:dyDescent="0.25">
      <c r="B2536" s="256"/>
    </row>
    <row r="2537" spans="2:2" x14ac:dyDescent="0.25">
      <c r="B2537" s="256"/>
    </row>
    <row r="2538" spans="2:2" x14ac:dyDescent="0.25">
      <c r="B2538" s="256"/>
    </row>
    <row r="2539" spans="2:2" x14ac:dyDescent="0.25">
      <c r="B2539" s="256"/>
    </row>
    <row r="2540" spans="2:2" x14ac:dyDescent="0.25">
      <c r="B2540" s="256"/>
    </row>
    <row r="2541" spans="2:2" x14ac:dyDescent="0.25">
      <c r="B2541" s="256"/>
    </row>
    <row r="2542" spans="2:2" x14ac:dyDescent="0.25">
      <c r="B2542" s="256"/>
    </row>
    <row r="2543" spans="2:2" x14ac:dyDescent="0.25">
      <c r="B2543" s="256"/>
    </row>
    <row r="2544" spans="2:2" x14ac:dyDescent="0.25">
      <c r="B2544" s="256"/>
    </row>
    <row r="2545" spans="2:2" x14ac:dyDescent="0.25">
      <c r="B2545" s="256"/>
    </row>
    <row r="2546" spans="2:2" x14ac:dyDescent="0.25">
      <c r="B2546" s="256"/>
    </row>
    <row r="2547" spans="2:2" x14ac:dyDescent="0.25">
      <c r="B2547" s="256"/>
    </row>
    <row r="2548" spans="2:2" x14ac:dyDescent="0.25">
      <c r="B2548" s="256"/>
    </row>
    <row r="2549" spans="2:2" x14ac:dyDescent="0.25">
      <c r="B2549" s="256"/>
    </row>
    <row r="2550" spans="2:2" x14ac:dyDescent="0.25">
      <c r="B2550" s="256"/>
    </row>
    <row r="2551" spans="2:2" x14ac:dyDescent="0.25">
      <c r="B2551" s="256"/>
    </row>
    <row r="2552" spans="2:2" x14ac:dyDescent="0.25">
      <c r="B2552" s="256"/>
    </row>
    <row r="2553" spans="2:2" x14ac:dyDescent="0.25">
      <c r="B2553" s="256"/>
    </row>
    <row r="2554" spans="2:2" x14ac:dyDescent="0.25">
      <c r="B2554" s="256"/>
    </row>
    <row r="2555" spans="2:2" x14ac:dyDescent="0.25">
      <c r="B2555" s="256"/>
    </row>
    <row r="2556" spans="2:2" x14ac:dyDescent="0.25">
      <c r="B2556" s="256"/>
    </row>
    <row r="2557" spans="2:2" x14ac:dyDescent="0.25">
      <c r="B2557" s="256"/>
    </row>
    <row r="2558" spans="2:2" x14ac:dyDescent="0.25">
      <c r="B2558" s="256"/>
    </row>
    <row r="2559" spans="2:2" x14ac:dyDescent="0.25">
      <c r="B2559" s="256"/>
    </row>
    <row r="2560" spans="2:2" x14ac:dyDescent="0.25">
      <c r="B2560" s="256"/>
    </row>
    <row r="2561" spans="2:2" x14ac:dyDescent="0.25">
      <c r="B2561" s="256"/>
    </row>
    <row r="2562" spans="2:2" x14ac:dyDescent="0.25">
      <c r="B2562" s="256"/>
    </row>
    <row r="2563" spans="2:2" x14ac:dyDescent="0.25">
      <c r="B2563" s="256"/>
    </row>
    <row r="2564" spans="2:2" x14ac:dyDescent="0.25">
      <c r="B2564" s="256"/>
    </row>
    <row r="2565" spans="2:2" x14ac:dyDescent="0.25">
      <c r="B2565" s="256"/>
    </row>
    <row r="2566" spans="2:2" x14ac:dyDescent="0.25">
      <c r="B2566" s="256"/>
    </row>
    <row r="2567" spans="2:2" x14ac:dyDescent="0.25">
      <c r="B2567" s="256"/>
    </row>
    <row r="2568" spans="2:2" x14ac:dyDescent="0.25">
      <c r="B2568" s="256"/>
    </row>
    <row r="2569" spans="2:2" x14ac:dyDescent="0.25">
      <c r="B2569" s="256"/>
    </row>
    <row r="2570" spans="2:2" x14ac:dyDescent="0.25">
      <c r="B2570" s="256"/>
    </row>
    <row r="2571" spans="2:2" x14ac:dyDescent="0.25">
      <c r="B2571" s="256"/>
    </row>
    <row r="2572" spans="2:2" x14ac:dyDescent="0.25">
      <c r="B2572" s="256"/>
    </row>
    <row r="2573" spans="2:2" x14ac:dyDescent="0.25">
      <c r="B2573" s="256"/>
    </row>
    <row r="2574" spans="2:2" x14ac:dyDescent="0.25">
      <c r="B2574" s="256"/>
    </row>
    <row r="2575" spans="2:2" x14ac:dyDescent="0.25">
      <c r="B2575" s="256"/>
    </row>
    <row r="2576" spans="2:2" x14ac:dyDescent="0.25">
      <c r="B2576" s="256"/>
    </row>
    <row r="2577" spans="2:2" x14ac:dyDescent="0.25">
      <c r="B2577" s="256"/>
    </row>
    <row r="2578" spans="2:2" x14ac:dyDescent="0.25">
      <c r="B2578" s="256"/>
    </row>
    <row r="2579" spans="2:2" x14ac:dyDescent="0.25">
      <c r="B2579" s="256"/>
    </row>
    <row r="2580" spans="2:2" x14ac:dyDescent="0.25">
      <c r="B2580" s="256"/>
    </row>
    <row r="2581" spans="2:2" x14ac:dyDescent="0.25">
      <c r="B2581" s="256"/>
    </row>
    <row r="2582" spans="2:2" x14ac:dyDescent="0.25">
      <c r="B2582" s="256"/>
    </row>
    <row r="2583" spans="2:2" x14ac:dyDescent="0.25">
      <c r="B2583" s="256"/>
    </row>
    <row r="2584" spans="2:2" x14ac:dyDescent="0.25">
      <c r="B2584" s="256"/>
    </row>
    <row r="2585" spans="2:2" x14ac:dyDescent="0.25">
      <c r="B2585" s="256"/>
    </row>
    <row r="2586" spans="2:2" x14ac:dyDescent="0.25">
      <c r="B2586" s="256"/>
    </row>
    <row r="2587" spans="2:2" x14ac:dyDescent="0.25">
      <c r="B2587" s="256"/>
    </row>
    <row r="2588" spans="2:2" x14ac:dyDescent="0.25">
      <c r="B2588" s="256"/>
    </row>
    <row r="2589" spans="2:2" x14ac:dyDescent="0.25">
      <c r="B2589" s="256"/>
    </row>
    <row r="2590" spans="2:2" x14ac:dyDescent="0.25">
      <c r="B2590" s="256"/>
    </row>
    <row r="2591" spans="2:2" x14ac:dyDescent="0.25">
      <c r="B2591" s="256"/>
    </row>
    <row r="2592" spans="2:2" x14ac:dyDescent="0.25">
      <c r="B2592" s="256"/>
    </row>
    <row r="2593" spans="2:2" x14ac:dyDescent="0.25">
      <c r="B2593" s="256"/>
    </row>
    <row r="2594" spans="2:2" x14ac:dyDescent="0.25">
      <c r="B2594" s="256"/>
    </row>
    <row r="2595" spans="2:2" x14ac:dyDescent="0.25">
      <c r="B2595" s="256"/>
    </row>
    <row r="2596" spans="2:2" x14ac:dyDescent="0.25">
      <c r="B2596" s="256"/>
    </row>
    <row r="2597" spans="2:2" x14ac:dyDescent="0.25">
      <c r="B2597" s="256"/>
    </row>
    <row r="2598" spans="2:2" x14ac:dyDescent="0.25">
      <c r="B2598" s="256"/>
    </row>
    <row r="2599" spans="2:2" x14ac:dyDescent="0.25">
      <c r="B2599" s="256"/>
    </row>
    <row r="2600" spans="2:2" x14ac:dyDescent="0.25">
      <c r="B2600" s="256"/>
    </row>
    <row r="2601" spans="2:2" x14ac:dyDescent="0.25">
      <c r="B2601" s="256"/>
    </row>
    <row r="2602" spans="2:2" x14ac:dyDescent="0.25">
      <c r="B2602" s="256"/>
    </row>
    <row r="2603" spans="2:2" x14ac:dyDescent="0.25">
      <c r="B2603" s="256"/>
    </row>
    <row r="2604" spans="2:2" x14ac:dyDescent="0.25">
      <c r="B2604" s="256"/>
    </row>
    <row r="2605" spans="2:2" x14ac:dyDescent="0.25">
      <c r="B2605" s="256"/>
    </row>
    <row r="2606" spans="2:2" x14ac:dyDescent="0.25">
      <c r="B2606" s="256"/>
    </row>
    <row r="2607" spans="2:2" x14ac:dyDescent="0.25">
      <c r="B2607" s="256"/>
    </row>
    <row r="2608" spans="2:2" x14ac:dyDescent="0.25">
      <c r="B2608" s="256"/>
    </row>
    <row r="2609" spans="2:2" x14ac:dyDescent="0.25">
      <c r="B2609" s="256"/>
    </row>
    <row r="2610" spans="2:2" x14ac:dyDescent="0.25">
      <c r="B2610" s="256"/>
    </row>
    <row r="2611" spans="2:2" x14ac:dyDescent="0.25">
      <c r="B2611" s="256"/>
    </row>
    <row r="2612" spans="2:2" x14ac:dyDescent="0.25">
      <c r="B2612" s="256"/>
    </row>
    <row r="2613" spans="2:2" x14ac:dyDescent="0.25">
      <c r="B2613" s="256"/>
    </row>
    <row r="2614" spans="2:2" x14ac:dyDescent="0.25">
      <c r="B2614" s="256"/>
    </row>
    <row r="2615" spans="2:2" x14ac:dyDescent="0.25">
      <c r="B2615" s="256"/>
    </row>
    <row r="2616" spans="2:2" x14ac:dyDescent="0.25">
      <c r="B2616" s="256"/>
    </row>
    <row r="2617" spans="2:2" x14ac:dyDescent="0.25">
      <c r="B2617" s="256"/>
    </row>
    <row r="2618" spans="2:2" x14ac:dyDescent="0.25">
      <c r="B2618" s="256"/>
    </row>
    <row r="2619" spans="2:2" x14ac:dyDescent="0.25">
      <c r="B2619" s="256"/>
    </row>
    <row r="2620" spans="2:2" x14ac:dyDescent="0.25">
      <c r="B2620" s="256"/>
    </row>
    <row r="2621" spans="2:2" x14ac:dyDescent="0.25">
      <c r="B2621" s="256"/>
    </row>
    <row r="2622" spans="2:2" x14ac:dyDescent="0.25">
      <c r="B2622" s="256"/>
    </row>
    <row r="2623" spans="2:2" x14ac:dyDescent="0.25">
      <c r="B2623" s="256"/>
    </row>
    <row r="2624" spans="2:2" x14ac:dyDescent="0.25">
      <c r="B2624" s="256"/>
    </row>
    <row r="2625" spans="2:2" x14ac:dyDescent="0.25">
      <c r="B2625" s="256"/>
    </row>
    <row r="2626" spans="2:2" x14ac:dyDescent="0.25">
      <c r="B2626" s="256"/>
    </row>
    <row r="2627" spans="2:2" x14ac:dyDescent="0.25">
      <c r="B2627" s="256"/>
    </row>
    <row r="2628" spans="2:2" x14ac:dyDescent="0.25">
      <c r="B2628" s="256"/>
    </row>
    <row r="2629" spans="2:2" x14ac:dyDescent="0.25">
      <c r="B2629" s="256"/>
    </row>
    <row r="2630" spans="2:2" x14ac:dyDescent="0.25">
      <c r="B2630" s="256"/>
    </row>
    <row r="2631" spans="2:2" x14ac:dyDescent="0.25">
      <c r="B2631" s="256"/>
    </row>
    <row r="2632" spans="2:2" x14ac:dyDescent="0.25">
      <c r="B2632" s="256"/>
    </row>
    <row r="2633" spans="2:2" x14ac:dyDescent="0.25">
      <c r="B2633" s="256"/>
    </row>
    <row r="2634" spans="2:2" x14ac:dyDescent="0.25">
      <c r="B2634" s="256"/>
    </row>
    <row r="2635" spans="2:2" x14ac:dyDescent="0.25">
      <c r="B2635" s="256"/>
    </row>
    <row r="2636" spans="2:2" x14ac:dyDescent="0.25">
      <c r="B2636" s="256"/>
    </row>
    <row r="2637" spans="2:2" x14ac:dyDescent="0.25">
      <c r="B2637" s="256"/>
    </row>
    <row r="2638" spans="2:2" x14ac:dyDescent="0.25">
      <c r="B2638" s="256"/>
    </row>
    <row r="2639" spans="2:2" x14ac:dyDescent="0.25">
      <c r="B2639" s="256"/>
    </row>
    <row r="2640" spans="2:2" x14ac:dyDescent="0.25">
      <c r="B2640" s="256"/>
    </row>
    <row r="2641" spans="2:2" x14ac:dyDescent="0.25">
      <c r="B2641" s="256"/>
    </row>
    <row r="2642" spans="2:2" x14ac:dyDescent="0.25">
      <c r="B2642" s="256"/>
    </row>
    <row r="2643" spans="2:2" x14ac:dyDescent="0.25">
      <c r="B2643" s="256"/>
    </row>
    <row r="2644" spans="2:2" x14ac:dyDescent="0.25">
      <c r="B2644" s="256"/>
    </row>
    <row r="2645" spans="2:2" x14ac:dyDescent="0.25">
      <c r="B2645" s="256"/>
    </row>
    <row r="2646" spans="2:2" x14ac:dyDescent="0.25">
      <c r="B2646" s="256"/>
    </row>
    <row r="2647" spans="2:2" x14ac:dyDescent="0.25">
      <c r="B2647" s="256"/>
    </row>
    <row r="2648" spans="2:2" x14ac:dyDescent="0.25">
      <c r="B2648" s="256"/>
    </row>
    <row r="2649" spans="2:2" x14ac:dyDescent="0.25">
      <c r="B2649" s="256"/>
    </row>
    <row r="2650" spans="2:2" x14ac:dyDescent="0.25">
      <c r="B2650" s="256"/>
    </row>
    <row r="2651" spans="2:2" x14ac:dyDescent="0.25">
      <c r="B2651" s="256"/>
    </row>
    <row r="2652" spans="2:2" x14ac:dyDescent="0.25">
      <c r="B2652" s="256"/>
    </row>
    <row r="2653" spans="2:2" x14ac:dyDescent="0.25">
      <c r="B2653" s="256"/>
    </row>
    <row r="2654" spans="2:2" x14ac:dyDescent="0.25">
      <c r="B2654" s="256"/>
    </row>
    <row r="2655" spans="2:2" x14ac:dyDescent="0.25">
      <c r="B2655" s="256"/>
    </row>
    <row r="2656" spans="2:2" x14ac:dyDescent="0.25">
      <c r="B2656" s="256"/>
    </row>
    <row r="2657" spans="2:2" x14ac:dyDescent="0.25">
      <c r="B2657" s="256"/>
    </row>
    <row r="2658" spans="2:2" x14ac:dyDescent="0.25">
      <c r="B2658" s="256"/>
    </row>
    <row r="2659" spans="2:2" x14ac:dyDescent="0.25">
      <c r="B2659" s="256"/>
    </row>
    <row r="2660" spans="2:2" x14ac:dyDescent="0.25">
      <c r="B2660" s="256"/>
    </row>
    <row r="2661" spans="2:2" x14ac:dyDescent="0.25">
      <c r="B2661" s="256"/>
    </row>
    <row r="2662" spans="2:2" x14ac:dyDescent="0.25">
      <c r="B2662" s="256"/>
    </row>
    <row r="2663" spans="2:2" x14ac:dyDescent="0.25">
      <c r="B2663" s="256"/>
    </row>
    <row r="2664" spans="2:2" x14ac:dyDescent="0.25">
      <c r="B2664" s="256"/>
    </row>
    <row r="2665" spans="2:2" x14ac:dyDescent="0.25">
      <c r="B2665" s="256"/>
    </row>
    <row r="2666" spans="2:2" x14ac:dyDescent="0.25">
      <c r="B2666" s="256"/>
    </row>
    <row r="2667" spans="2:2" x14ac:dyDescent="0.25">
      <c r="B2667" s="256"/>
    </row>
    <row r="2668" spans="2:2" x14ac:dyDescent="0.25">
      <c r="B2668" s="256"/>
    </row>
    <row r="2669" spans="2:2" x14ac:dyDescent="0.25">
      <c r="B2669" s="256"/>
    </row>
    <row r="2670" spans="2:2" x14ac:dyDescent="0.25">
      <c r="B2670" s="256"/>
    </row>
    <row r="2671" spans="2:2" x14ac:dyDescent="0.25">
      <c r="B2671" s="256"/>
    </row>
    <row r="2672" spans="2:2" x14ac:dyDescent="0.25">
      <c r="B2672" s="256"/>
    </row>
    <row r="2673" spans="2:2" x14ac:dyDescent="0.25">
      <c r="B2673" s="256"/>
    </row>
    <row r="2674" spans="2:2" x14ac:dyDescent="0.25">
      <c r="B2674" s="256"/>
    </row>
    <row r="2675" spans="2:2" x14ac:dyDescent="0.25">
      <c r="B2675" s="256"/>
    </row>
    <row r="2676" spans="2:2" x14ac:dyDescent="0.25">
      <c r="B2676" s="256"/>
    </row>
    <row r="2677" spans="2:2" x14ac:dyDescent="0.25">
      <c r="B2677" s="256"/>
    </row>
    <row r="2678" spans="2:2" x14ac:dyDescent="0.25">
      <c r="B2678" s="256"/>
    </row>
    <row r="2679" spans="2:2" x14ac:dyDescent="0.25">
      <c r="B2679" s="256"/>
    </row>
    <row r="2680" spans="2:2" x14ac:dyDescent="0.25">
      <c r="B2680" s="256"/>
    </row>
    <row r="2681" spans="2:2" x14ac:dyDescent="0.25">
      <c r="B2681" s="256"/>
    </row>
    <row r="2682" spans="2:2" x14ac:dyDescent="0.25">
      <c r="B2682" s="256"/>
    </row>
    <row r="2683" spans="2:2" x14ac:dyDescent="0.25">
      <c r="B2683" s="256"/>
    </row>
    <row r="2684" spans="2:2" x14ac:dyDescent="0.25">
      <c r="B2684" s="256"/>
    </row>
    <row r="2685" spans="2:2" x14ac:dyDescent="0.25">
      <c r="B2685" s="256"/>
    </row>
    <row r="2686" spans="2:2" x14ac:dyDescent="0.25">
      <c r="B2686" s="256"/>
    </row>
    <row r="2687" spans="2:2" x14ac:dyDescent="0.25">
      <c r="B2687" s="256"/>
    </row>
    <row r="2688" spans="2:2" x14ac:dyDescent="0.25">
      <c r="B2688" s="256"/>
    </row>
    <row r="2689" spans="2:2" x14ac:dyDescent="0.25">
      <c r="B2689" s="256"/>
    </row>
    <row r="2690" spans="2:2" x14ac:dyDescent="0.25">
      <c r="B2690" s="256"/>
    </row>
    <row r="2691" spans="2:2" x14ac:dyDescent="0.25">
      <c r="B2691" s="256"/>
    </row>
    <row r="2692" spans="2:2" x14ac:dyDescent="0.25">
      <c r="B2692" s="256"/>
    </row>
    <row r="2693" spans="2:2" x14ac:dyDescent="0.25">
      <c r="B2693" s="256"/>
    </row>
    <row r="2694" spans="2:2" x14ac:dyDescent="0.25">
      <c r="B2694" s="256"/>
    </row>
    <row r="2695" spans="2:2" x14ac:dyDescent="0.25">
      <c r="B2695" s="256"/>
    </row>
    <row r="2696" spans="2:2" x14ac:dyDescent="0.25">
      <c r="B2696" s="256"/>
    </row>
    <row r="2697" spans="2:2" x14ac:dyDescent="0.25">
      <c r="B2697" s="256"/>
    </row>
    <row r="2698" spans="2:2" x14ac:dyDescent="0.25">
      <c r="B2698" s="256"/>
    </row>
    <row r="2699" spans="2:2" x14ac:dyDescent="0.25">
      <c r="B2699" s="256"/>
    </row>
    <row r="2700" spans="2:2" x14ac:dyDescent="0.25">
      <c r="B2700" s="256"/>
    </row>
    <row r="2701" spans="2:2" x14ac:dyDescent="0.25">
      <c r="B2701" s="256"/>
    </row>
    <row r="2702" spans="2:2" x14ac:dyDescent="0.25">
      <c r="B2702" s="256"/>
    </row>
    <row r="2703" spans="2:2" x14ac:dyDescent="0.25">
      <c r="B2703" s="256"/>
    </row>
    <row r="2704" spans="2:2" x14ac:dyDescent="0.25">
      <c r="B2704" s="256"/>
    </row>
    <row r="2705" spans="2:2" x14ac:dyDescent="0.25">
      <c r="B2705" s="256"/>
    </row>
    <row r="2706" spans="2:2" x14ac:dyDescent="0.25">
      <c r="B2706" s="256"/>
    </row>
    <row r="2707" spans="2:2" x14ac:dyDescent="0.25">
      <c r="B2707" s="256"/>
    </row>
    <row r="2708" spans="2:2" x14ac:dyDescent="0.25">
      <c r="B2708" s="256"/>
    </row>
    <row r="2709" spans="2:2" x14ac:dyDescent="0.25">
      <c r="B2709" s="256"/>
    </row>
    <row r="2710" spans="2:2" x14ac:dyDescent="0.25">
      <c r="B2710" s="256"/>
    </row>
    <row r="2711" spans="2:2" x14ac:dyDescent="0.25">
      <c r="B2711" s="256"/>
    </row>
    <row r="2712" spans="2:2" x14ac:dyDescent="0.25">
      <c r="B2712" s="256"/>
    </row>
    <row r="2713" spans="2:2" x14ac:dyDescent="0.25">
      <c r="B2713" s="256"/>
    </row>
    <row r="2714" spans="2:2" x14ac:dyDescent="0.25">
      <c r="B2714" s="256"/>
    </row>
    <row r="2715" spans="2:2" x14ac:dyDescent="0.25">
      <c r="B2715" s="256"/>
    </row>
    <row r="2716" spans="2:2" x14ac:dyDescent="0.25">
      <c r="B2716" s="256"/>
    </row>
    <row r="2717" spans="2:2" x14ac:dyDescent="0.25">
      <c r="B2717" s="256"/>
    </row>
    <row r="2718" spans="2:2" x14ac:dyDescent="0.25">
      <c r="B2718" s="256"/>
    </row>
    <row r="2719" spans="2:2" x14ac:dyDescent="0.25">
      <c r="B2719" s="256"/>
    </row>
    <row r="2720" spans="2:2" x14ac:dyDescent="0.25">
      <c r="B2720" s="256"/>
    </row>
    <row r="2721" spans="2:2" x14ac:dyDescent="0.25">
      <c r="B2721" s="256"/>
    </row>
    <row r="2722" spans="2:2" x14ac:dyDescent="0.25">
      <c r="B2722" s="256"/>
    </row>
    <row r="2723" spans="2:2" x14ac:dyDescent="0.25">
      <c r="B2723" s="256"/>
    </row>
    <row r="2724" spans="2:2" x14ac:dyDescent="0.25">
      <c r="B2724" s="256"/>
    </row>
    <row r="2725" spans="2:2" x14ac:dyDescent="0.25">
      <c r="B2725" s="256"/>
    </row>
    <row r="2726" spans="2:2" x14ac:dyDescent="0.25">
      <c r="B2726" s="256"/>
    </row>
    <row r="2727" spans="2:2" x14ac:dyDescent="0.25">
      <c r="B2727" s="256"/>
    </row>
    <row r="2728" spans="2:2" x14ac:dyDescent="0.25">
      <c r="B2728" s="256"/>
    </row>
    <row r="2729" spans="2:2" x14ac:dyDescent="0.25">
      <c r="B2729" s="256"/>
    </row>
    <row r="2730" spans="2:2" x14ac:dyDescent="0.25">
      <c r="B2730" s="256"/>
    </row>
    <row r="2731" spans="2:2" x14ac:dyDescent="0.25">
      <c r="B2731" s="256"/>
    </row>
    <row r="2732" spans="2:2" x14ac:dyDescent="0.25">
      <c r="B2732" s="256"/>
    </row>
    <row r="2733" spans="2:2" x14ac:dyDescent="0.25">
      <c r="B2733" s="256"/>
    </row>
    <row r="2734" spans="2:2" x14ac:dyDescent="0.25">
      <c r="B2734" s="256"/>
    </row>
    <row r="2735" spans="2:2" x14ac:dyDescent="0.25">
      <c r="B2735" s="256"/>
    </row>
    <row r="2736" spans="2:2" x14ac:dyDescent="0.25">
      <c r="B2736" s="256"/>
    </row>
    <row r="2737" spans="2:2" x14ac:dyDescent="0.25">
      <c r="B2737" s="256"/>
    </row>
    <row r="2738" spans="2:2" x14ac:dyDescent="0.25">
      <c r="B2738" s="256"/>
    </row>
    <row r="2739" spans="2:2" x14ac:dyDescent="0.25">
      <c r="B2739" s="256"/>
    </row>
    <row r="2740" spans="2:2" x14ac:dyDescent="0.25">
      <c r="B2740" s="256"/>
    </row>
    <row r="2741" spans="2:2" x14ac:dyDescent="0.25">
      <c r="B2741" s="256"/>
    </row>
    <row r="2742" spans="2:2" x14ac:dyDescent="0.25">
      <c r="B2742" s="256"/>
    </row>
    <row r="2743" spans="2:2" x14ac:dyDescent="0.25">
      <c r="B2743" s="256"/>
    </row>
    <row r="2744" spans="2:2" x14ac:dyDescent="0.25">
      <c r="B2744" s="256"/>
    </row>
    <row r="2745" spans="2:2" x14ac:dyDescent="0.25">
      <c r="B2745" s="256"/>
    </row>
    <row r="2746" spans="2:2" x14ac:dyDescent="0.25">
      <c r="B2746" s="256"/>
    </row>
    <row r="2747" spans="2:2" x14ac:dyDescent="0.25">
      <c r="B2747" s="256"/>
    </row>
    <row r="2748" spans="2:2" x14ac:dyDescent="0.25">
      <c r="B2748" s="256"/>
    </row>
    <row r="2749" spans="2:2" x14ac:dyDescent="0.25">
      <c r="B2749" s="256"/>
    </row>
    <row r="2750" spans="2:2" x14ac:dyDescent="0.25">
      <c r="B2750" s="256"/>
    </row>
    <row r="2751" spans="2:2" x14ac:dyDescent="0.25">
      <c r="B2751" s="256"/>
    </row>
    <row r="2752" spans="2:2" x14ac:dyDescent="0.25">
      <c r="B2752" s="256"/>
    </row>
    <row r="2753" spans="2:2" x14ac:dyDescent="0.25">
      <c r="B2753" s="256"/>
    </row>
    <row r="2754" spans="2:2" x14ac:dyDescent="0.25">
      <c r="B2754" s="256"/>
    </row>
    <row r="2755" spans="2:2" x14ac:dyDescent="0.25">
      <c r="B2755" s="256"/>
    </row>
    <row r="2756" spans="2:2" x14ac:dyDescent="0.25">
      <c r="B2756" s="256"/>
    </row>
    <row r="2757" spans="2:2" x14ac:dyDescent="0.25">
      <c r="B2757" s="256"/>
    </row>
    <row r="2758" spans="2:2" x14ac:dyDescent="0.25">
      <c r="B2758" s="256"/>
    </row>
    <row r="2759" spans="2:2" x14ac:dyDescent="0.25">
      <c r="B2759" s="256"/>
    </row>
    <row r="2760" spans="2:2" x14ac:dyDescent="0.25">
      <c r="B2760" s="256"/>
    </row>
    <row r="2761" spans="2:2" x14ac:dyDescent="0.25">
      <c r="B2761" s="256"/>
    </row>
    <row r="2762" spans="2:2" x14ac:dyDescent="0.25">
      <c r="B2762" s="256"/>
    </row>
    <row r="2763" spans="2:2" x14ac:dyDescent="0.25">
      <c r="B2763" s="256"/>
    </row>
    <row r="2764" spans="2:2" x14ac:dyDescent="0.25">
      <c r="B2764" s="256"/>
    </row>
    <row r="2765" spans="2:2" x14ac:dyDescent="0.25">
      <c r="B2765" s="256"/>
    </row>
    <row r="2766" spans="2:2" x14ac:dyDescent="0.25">
      <c r="B2766" s="256"/>
    </row>
    <row r="2767" spans="2:2" x14ac:dyDescent="0.25">
      <c r="B2767" s="256"/>
    </row>
    <row r="2768" spans="2:2" x14ac:dyDescent="0.25">
      <c r="B2768" s="256"/>
    </row>
    <row r="2769" spans="2:2" x14ac:dyDescent="0.25">
      <c r="B2769" s="256"/>
    </row>
    <row r="2770" spans="2:2" x14ac:dyDescent="0.25">
      <c r="B2770" s="256"/>
    </row>
    <row r="2771" spans="2:2" x14ac:dyDescent="0.25">
      <c r="B2771" s="256"/>
    </row>
    <row r="2772" spans="2:2" x14ac:dyDescent="0.25">
      <c r="B2772" s="256"/>
    </row>
    <row r="2773" spans="2:2" x14ac:dyDescent="0.25">
      <c r="B2773" s="256"/>
    </row>
    <row r="2774" spans="2:2" x14ac:dyDescent="0.25">
      <c r="B2774" s="256"/>
    </row>
    <row r="2775" spans="2:2" x14ac:dyDescent="0.25">
      <c r="B2775" s="256"/>
    </row>
    <row r="2776" spans="2:2" x14ac:dyDescent="0.25">
      <c r="B2776" s="256"/>
    </row>
    <row r="2777" spans="2:2" x14ac:dyDescent="0.25">
      <c r="B2777" s="256"/>
    </row>
    <row r="2778" spans="2:2" x14ac:dyDescent="0.25">
      <c r="B2778" s="256"/>
    </row>
    <row r="2779" spans="2:2" x14ac:dyDescent="0.25">
      <c r="B2779" s="256"/>
    </row>
    <row r="2780" spans="2:2" x14ac:dyDescent="0.25">
      <c r="B2780" s="256"/>
    </row>
    <row r="2781" spans="2:2" x14ac:dyDescent="0.25">
      <c r="B2781" s="256"/>
    </row>
    <row r="2782" spans="2:2" x14ac:dyDescent="0.25">
      <c r="B2782" s="256"/>
    </row>
    <row r="2783" spans="2:2" x14ac:dyDescent="0.25">
      <c r="B2783" s="256"/>
    </row>
    <row r="2784" spans="2:2" x14ac:dyDescent="0.25">
      <c r="B2784" s="256"/>
    </row>
    <row r="2785" spans="2:2" x14ac:dyDescent="0.25">
      <c r="B2785" s="256"/>
    </row>
    <row r="2786" spans="2:2" x14ac:dyDescent="0.25">
      <c r="B2786" s="256"/>
    </row>
    <row r="2787" spans="2:2" x14ac:dyDescent="0.25">
      <c r="B2787" s="256"/>
    </row>
    <row r="2788" spans="2:2" x14ac:dyDescent="0.25">
      <c r="B2788" s="256"/>
    </row>
    <row r="2789" spans="2:2" x14ac:dyDescent="0.25">
      <c r="B2789" s="256"/>
    </row>
    <row r="2790" spans="2:2" x14ac:dyDescent="0.25">
      <c r="B2790" s="256"/>
    </row>
    <row r="2791" spans="2:2" x14ac:dyDescent="0.25">
      <c r="B2791" s="256"/>
    </row>
    <row r="2792" spans="2:2" x14ac:dyDescent="0.25">
      <c r="B2792" s="256"/>
    </row>
    <row r="2793" spans="2:2" x14ac:dyDescent="0.25">
      <c r="B2793" s="256"/>
    </row>
    <row r="2794" spans="2:2" x14ac:dyDescent="0.25">
      <c r="B2794" s="256"/>
    </row>
    <row r="2795" spans="2:2" x14ac:dyDescent="0.25">
      <c r="B2795" s="256"/>
    </row>
    <row r="2796" spans="2:2" x14ac:dyDescent="0.25">
      <c r="B2796" s="256"/>
    </row>
    <row r="2797" spans="2:2" x14ac:dyDescent="0.25">
      <c r="B2797" s="256"/>
    </row>
    <row r="2798" spans="2:2" x14ac:dyDescent="0.25">
      <c r="B2798" s="256"/>
    </row>
    <row r="2799" spans="2:2" x14ac:dyDescent="0.25">
      <c r="B2799" s="256"/>
    </row>
    <row r="2800" spans="2:2" x14ac:dyDescent="0.25">
      <c r="B2800" s="256"/>
    </row>
    <row r="2801" spans="2:2" x14ac:dyDescent="0.25">
      <c r="B2801" s="256"/>
    </row>
    <row r="2802" spans="2:2" x14ac:dyDescent="0.25">
      <c r="B2802" s="256"/>
    </row>
    <row r="2803" spans="2:2" x14ac:dyDescent="0.25">
      <c r="B2803" s="256"/>
    </row>
    <row r="2804" spans="2:2" x14ac:dyDescent="0.25">
      <c r="B2804" s="256"/>
    </row>
    <row r="2805" spans="2:2" x14ac:dyDescent="0.25">
      <c r="B2805" s="256"/>
    </row>
    <row r="2806" spans="2:2" x14ac:dyDescent="0.25">
      <c r="B2806" s="256"/>
    </row>
    <row r="2807" spans="2:2" x14ac:dyDescent="0.25">
      <c r="B2807" s="256"/>
    </row>
    <row r="2808" spans="2:2" x14ac:dyDescent="0.25">
      <c r="B2808" s="256"/>
    </row>
    <row r="2809" spans="2:2" x14ac:dyDescent="0.25">
      <c r="B2809" s="256"/>
    </row>
    <row r="2810" spans="2:2" x14ac:dyDescent="0.25">
      <c r="B2810" s="256"/>
    </row>
    <row r="2811" spans="2:2" x14ac:dyDescent="0.25">
      <c r="B2811" s="256"/>
    </row>
    <row r="2812" spans="2:2" x14ac:dyDescent="0.25">
      <c r="B2812" s="256"/>
    </row>
    <row r="2813" spans="2:2" x14ac:dyDescent="0.25">
      <c r="B2813" s="256"/>
    </row>
    <row r="2814" spans="2:2" x14ac:dyDescent="0.25">
      <c r="B2814" s="256"/>
    </row>
    <row r="2815" spans="2:2" x14ac:dyDescent="0.25">
      <c r="B2815" s="256"/>
    </row>
    <row r="2816" spans="2:2" x14ac:dyDescent="0.25">
      <c r="B2816" s="256"/>
    </row>
    <row r="2817" spans="2:2" x14ac:dyDescent="0.25">
      <c r="B2817" s="256"/>
    </row>
    <row r="2818" spans="2:2" x14ac:dyDescent="0.25">
      <c r="B2818" s="256"/>
    </row>
    <row r="2819" spans="2:2" x14ac:dyDescent="0.25">
      <c r="B2819" s="256"/>
    </row>
    <row r="2820" spans="2:2" x14ac:dyDescent="0.25">
      <c r="B2820" s="256"/>
    </row>
    <row r="2821" spans="2:2" x14ac:dyDescent="0.25">
      <c r="B2821" s="256"/>
    </row>
    <row r="2822" spans="2:2" x14ac:dyDescent="0.25">
      <c r="B2822" s="256"/>
    </row>
    <row r="2823" spans="2:2" x14ac:dyDescent="0.25">
      <c r="B2823" s="256"/>
    </row>
    <row r="2824" spans="2:2" x14ac:dyDescent="0.25">
      <c r="B2824" s="256"/>
    </row>
    <row r="2825" spans="2:2" x14ac:dyDescent="0.25">
      <c r="B2825" s="256"/>
    </row>
    <row r="2826" spans="2:2" x14ac:dyDescent="0.25">
      <c r="B2826" s="256"/>
    </row>
    <row r="2827" spans="2:2" x14ac:dyDescent="0.25">
      <c r="B2827" s="256"/>
    </row>
    <row r="2828" spans="2:2" x14ac:dyDescent="0.25">
      <c r="B2828" s="256"/>
    </row>
    <row r="2829" spans="2:2" x14ac:dyDescent="0.25">
      <c r="B2829" s="256"/>
    </row>
    <row r="2830" spans="2:2" x14ac:dyDescent="0.25">
      <c r="B2830" s="256"/>
    </row>
    <row r="2831" spans="2:2" x14ac:dyDescent="0.25">
      <c r="B2831" s="256"/>
    </row>
    <row r="2832" spans="2:2" x14ac:dyDescent="0.25">
      <c r="B2832" s="256"/>
    </row>
    <row r="2833" spans="2:2" x14ac:dyDescent="0.25">
      <c r="B2833" s="256"/>
    </row>
    <row r="2834" spans="2:2" x14ac:dyDescent="0.25">
      <c r="B2834" s="256"/>
    </row>
    <row r="2835" spans="2:2" x14ac:dyDescent="0.25">
      <c r="B2835" s="256"/>
    </row>
    <row r="2836" spans="2:2" x14ac:dyDescent="0.25">
      <c r="B2836" s="256"/>
    </row>
    <row r="2837" spans="2:2" x14ac:dyDescent="0.25">
      <c r="B2837" s="256"/>
    </row>
    <row r="2838" spans="2:2" x14ac:dyDescent="0.25">
      <c r="B2838" s="256"/>
    </row>
    <row r="2839" spans="2:2" x14ac:dyDescent="0.25">
      <c r="B2839" s="256"/>
    </row>
    <row r="2840" spans="2:2" x14ac:dyDescent="0.25">
      <c r="B2840" s="256"/>
    </row>
    <row r="2841" spans="2:2" x14ac:dyDescent="0.25">
      <c r="B2841" s="256"/>
    </row>
    <row r="2842" spans="2:2" x14ac:dyDescent="0.25">
      <c r="B2842" s="256"/>
    </row>
    <row r="2843" spans="2:2" x14ac:dyDescent="0.25">
      <c r="B2843" s="256"/>
    </row>
    <row r="2844" spans="2:2" x14ac:dyDescent="0.25">
      <c r="B2844" s="256"/>
    </row>
    <row r="2845" spans="2:2" x14ac:dyDescent="0.25">
      <c r="B2845" s="256"/>
    </row>
    <row r="2846" spans="2:2" x14ac:dyDescent="0.25">
      <c r="B2846" s="256"/>
    </row>
    <row r="2847" spans="2:2" x14ac:dyDescent="0.25">
      <c r="B2847" s="256"/>
    </row>
    <row r="2848" spans="2:2" x14ac:dyDescent="0.25">
      <c r="B2848" s="256"/>
    </row>
    <row r="2849" spans="2:2" x14ac:dyDescent="0.25">
      <c r="B2849" s="256"/>
    </row>
    <row r="2850" spans="2:2" x14ac:dyDescent="0.25">
      <c r="B2850" s="256"/>
    </row>
    <row r="2851" spans="2:2" x14ac:dyDescent="0.25">
      <c r="B2851" s="256"/>
    </row>
    <row r="2852" spans="2:2" x14ac:dyDescent="0.25">
      <c r="B2852" s="256"/>
    </row>
    <row r="2853" spans="2:2" x14ac:dyDescent="0.25">
      <c r="B2853" s="256"/>
    </row>
    <row r="2854" spans="2:2" x14ac:dyDescent="0.25">
      <c r="B2854" s="256"/>
    </row>
    <row r="2855" spans="2:2" x14ac:dyDescent="0.25">
      <c r="B2855" s="256"/>
    </row>
    <row r="2856" spans="2:2" x14ac:dyDescent="0.25">
      <c r="B2856" s="256"/>
    </row>
    <row r="2857" spans="2:2" x14ac:dyDescent="0.25">
      <c r="B2857" s="256"/>
    </row>
    <row r="2858" spans="2:2" x14ac:dyDescent="0.25">
      <c r="B2858" s="256"/>
    </row>
    <row r="2859" spans="2:2" x14ac:dyDescent="0.25">
      <c r="B2859" s="256"/>
    </row>
    <row r="2860" spans="2:2" x14ac:dyDescent="0.25">
      <c r="B2860" s="256"/>
    </row>
    <row r="2861" spans="2:2" x14ac:dyDescent="0.25">
      <c r="B2861" s="256"/>
    </row>
    <row r="2862" spans="2:2" x14ac:dyDescent="0.25">
      <c r="B2862" s="256"/>
    </row>
    <row r="2863" spans="2:2" x14ac:dyDescent="0.25">
      <c r="B2863" s="256"/>
    </row>
    <row r="2864" spans="2:2" x14ac:dyDescent="0.25">
      <c r="B2864" s="256"/>
    </row>
    <row r="2865" spans="2:2" x14ac:dyDescent="0.25">
      <c r="B2865" s="256"/>
    </row>
    <row r="2866" spans="2:2" x14ac:dyDescent="0.25">
      <c r="B2866" s="256"/>
    </row>
    <row r="2867" spans="2:2" x14ac:dyDescent="0.25">
      <c r="B2867" s="256"/>
    </row>
    <row r="2868" spans="2:2" x14ac:dyDescent="0.25">
      <c r="B2868" s="256"/>
    </row>
    <row r="2869" spans="2:2" x14ac:dyDescent="0.25">
      <c r="B2869" s="256"/>
    </row>
    <row r="2870" spans="2:2" x14ac:dyDescent="0.25">
      <c r="B2870" s="256"/>
    </row>
    <row r="2871" spans="2:2" x14ac:dyDescent="0.25">
      <c r="B2871" s="256"/>
    </row>
    <row r="2872" spans="2:2" x14ac:dyDescent="0.25">
      <c r="B2872" s="256"/>
    </row>
    <row r="2873" spans="2:2" x14ac:dyDescent="0.25">
      <c r="B2873" s="256"/>
    </row>
    <row r="2874" spans="2:2" x14ac:dyDescent="0.25">
      <c r="B2874" s="256"/>
    </row>
    <row r="2875" spans="2:2" x14ac:dyDescent="0.25">
      <c r="B2875" s="256"/>
    </row>
    <row r="2876" spans="2:2" x14ac:dyDescent="0.25">
      <c r="B2876" s="256"/>
    </row>
    <row r="2877" spans="2:2" x14ac:dyDescent="0.25">
      <c r="B2877" s="256"/>
    </row>
    <row r="2878" spans="2:2" x14ac:dyDescent="0.25">
      <c r="B2878" s="256"/>
    </row>
    <row r="2879" spans="2:2" x14ac:dyDescent="0.25">
      <c r="B2879" s="256"/>
    </row>
    <row r="2880" spans="2:2" x14ac:dyDescent="0.25">
      <c r="B2880" s="256"/>
    </row>
    <row r="2881" spans="2:2" x14ac:dyDescent="0.25">
      <c r="B2881" s="256"/>
    </row>
    <row r="2882" spans="2:2" x14ac:dyDescent="0.25">
      <c r="B2882" s="256"/>
    </row>
    <row r="2883" spans="2:2" x14ac:dyDescent="0.25">
      <c r="B2883" s="256"/>
    </row>
    <row r="2884" spans="2:2" x14ac:dyDescent="0.25">
      <c r="B2884" s="256"/>
    </row>
    <row r="2885" spans="2:2" x14ac:dyDescent="0.25">
      <c r="B2885" s="256"/>
    </row>
    <row r="2886" spans="2:2" x14ac:dyDescent="0.25">
      <c r="B2886" s="256"/>
    </row>
    <row r="2887" spans="2:2" x14ac:dyDescent="0.25">
      <c r="B2887" s="256"/>
    </row>
    <row r="2888" spans="2:2" x14ac:dyDescent="0.25">
      <c r="B2888" s="256"/>
    </row>
    <row r="2889" spans="2:2" x14ac:dyDescent="0.25">
      <c r="B2889" s="256"/>
    </row>
    <row r="2890" spans="2:2" x14ac:dyDescent="0.25">
      <c r="B2890" s="256"/>
    </row>
    <row r="2891" spans="2:2" x14ac:dyDescent="0.25">
      <c r="B2891" s="256"/>
    </row>
    <row r="2892" spans="2:2" x14ac:dyDescent="0.25">
      <c r="B2892" s="256"/>
    </row>
    <row r="2893" spans="2:2" x14ac:dyDescent="0.25">
      <c r="B2893" s="256"/>
    </row>
    <row r="2894" spans="2:2" x14ac:dyDescent="0.25">
      <c r="B2894" s="256"/>
    </row>
    <row r="2895" spans="2:2" x14ac:dyDescent="0.25">
      <c r="B2895" s="256"/>
    </row>
    <row r="2896" spans="2:2" x14ac:dyDescent="0.25">
      <c r="B2896" s="256"/>
    </row>
    <row r="2897" spans="2:2" x14ac:dyDescent="0.25">
      <c r="B2897" s="256"/>
    </row>
    <row r="2898" spans="2:2" x14ac:dyDescent="0.25">
      <c r="B2898" s="256"/>
    </row>
    <row r="2899" spans="2:2" x14ac:dyDescent="0.25">
      <c r="B2899" s="256"/>
    </row>
    <row r="2900" spans="2:2" x14ac:dyDescent="0.25">
      <c r="B2900" s="256"/>
    </row>
    <row r="2901" spans="2:2" x14ac:dyDescent="0.25">
      <c r="B2901" s="256"/>
    </row>
    <row r="2902" spans="2:2" x14ac:dyDescent="0.25">
      <c r="B2902" s="256"/>
    </row>
    <row r="2903" spans="2:2" x14ac:dyDescent="0.25">
      <c r="B2903" s="256"/>
    </row>
    <row r="2904" spans="2:2" x14ac:dyDescent="0.25">
      <c r="B2904" s="256"/>
    </row>
    <row r="2905" spans="2:2" x14ac:dyDescent="0.25">
      <c r="B2905" s="256"/>
    </row>
    <row r="2906" spans="2:2" x14ac:dyDescent="0.25">
      <c r="B2906" s="256"/>
    </row>
    <row r="2907" spans="2:2" x14ac:dyDescent="0.25">
      <c r="B2907" s="256"/>
    </row>
    <row r="2908" spans="2:2" x14ac:dyDescent="0.25">
      <c r="B2908" s="256"/>
    </row>
    <row r="2909" spans="2:2" x14ac:dyDescent="0.25">
      <c r="B2909" s="256"/>
    </row>
    <row r="2910" spans="2:2" x14ac:dyDescent="0.25">
      <c r="B2910" s="256"/>
    </row>
    <row r="2911" spans="2:2" x14ac:dyDescent="0.25">
      <c r="B2911" s="256"/>
    </row>
    <row r="2912" spans="2:2" x14ac:dyDescent="0.25">
      <c r="B2912" s="256"/>
    </row>
    <row r="2913" spans="2:2" x14ac:dyDescent="0.25">
      <c r="B2913" s="256"/>
    </row>
    <row r="2914" spans="2:2" x14ac:dyDescent="0.25">
      <c r="B2914" s="256"/>
    </row>
    <row r="2915" spans="2:2" x14ac:dyDescent="0.25">
      <c r="B2915" s="256"/>
    </row>
    <row r="2916" spans="2:2" x14ac:dyDescent="0.25">
      <c r="B2916" s="256"/>
    </row>
    <row r="2917" spans="2:2" x14ac:dyDescent="0.25">
      <c r="B2917" s="256"/>
    </row>
    <row r="2918" spans="2:2" x14ac:dyDescent="0.25">
      <c r="B2918" s="256"/>
    </row>
    <row r="2919" spans="2:2" x14ac:dyDescent="0.25">
      <c r="B2919" s="256"/>
    </row>
    <row r="2920" spans="2:2" x14ac:dyDescent="0.25">
      <c r="B2920" s="256"/>
    </row>
    <row r="2921" spans="2:2" x14ac:dyDescent="0.25">
      <c r="B2921" s="256"/>
    </row>
    <row r="2922" spans="2:2" x14ac:dyDescent="0.25">
      <c r="B2922" s="256"/>
    </row>
    <row r="2923" spans="2:2" x14ac:dyDescent="0.25">
      <c r="B2923" s="256"/>
    </row>
    <row r="2924" spans="2:2" x14ac:dyDescent="0.25">
      <c r="B2924" s="256"/>
    </row>
    <row r="2925" spans="2:2" x14ac:dyDescent="0.25">
      <c r="B2925" s="256"/>
    </row>
    <row r="2926" spans="2:2" x14ac:dyDescent="0.25">
      <c r="B2926" s="256"/>
    </row>
    <row r="2927" spans="2:2" x14ac:dyDescent="0.25">
      <c r="B2927" s="256"/>
    </row>
    <row r="2928" spans="2:2" x14ac:dyDescent="0.25">
      <c r="B2928" s="256"/>
    </row>
    <row r="2929" spans="2:2" x14ac:dyDescent="0.25">
      <c r="B2929" s="256"/>
    </row>
    <row r="2930" spans="2:2" x14ac:dyDescent="0.25">
      <c r="B2930" s="256"/>
    </row>
    <row r="2931" spans="2:2" x14ac:dyDescent="0.25">
      <c r="B2931" s="256"/>
    </row>
    <row r="2932" spans="2:2" x14ac:dyDescent="0.25">
      <c r="B2932" s="256"/>
    </row>
    <row r="2933" spans="2:2" x14ac:dyDescent="0.25">
      <c r="B2933" s="256"/>
    </row>
    <row r="2934" spans="2:2" x14ac:dyDescent="0.25">
      <c r="B2934" s="256"/>
    </row>
    <row r="2935" spans="2:2" x14ac:dyDescent="0.25">
      <c r="B2935" s="256"/>
    </row>
    <row r="2936" spans="2:2" x14ac:dyDescent="0.25">
      <c r="B2936" s="256"/>
    </row>
    <row r="2937" spans="2:2" x14ac:dyDescent="0.25">
      <c r="B2937" s="256"/>
    </row>
    <row r="2938" spans="2:2" x14ac:dyDescent="0.25">
      <c r="B2938" s="256"/>
    </row>
    <row r="2939" spans="2:2" x14ac:dyDescent="0.25">
      <c r="B2939" s="256"/>
    </row>
    <row r="2940" spans="2:2" x14ac:dyDescent="0.25">
      <c r="B2940" s="256"/>
    </row>
    <row r="2941" spans="2:2" x14ac:dyDescent="0.25">
      <c r="B2941" s="256"/>
    </row>
    <row r="2942" spans="2:2" x14ac:dyDescent="0.25">
      <c r="B2942" s="256"/>
    </row>
    <row r="2943" spans="2:2" x14ac:dyDescent="0.25">
      <c r="B2943" s="256"/>
    </row>
    <row r="2944" spans="2:2" x14ac:dyDescent="0.25">
      <c r="B2944" s="256"/>
    </row>
    <row r="2945" spans="2:2" x14ac:dyDescent="0.25">
      <c r="B2945" s="256"/>
    </row>
    <row r="2946" spans="2:2" x14ac:dyDescent="0.25">
      <c r="B2946" s="256"/>
    </row>
    <row r="2947" spans="2:2" x14ac:dyDescent="0.25">
      <c r="B2947" s="256"/>
    </row>
    <row r="2948" spans="2:2" x14ac:dyDescent="0.25">
      <c r="B2948" s="256"/>
    </row>
    <row r="2949" spans="2:2" x14ac:dyDescent="0.25">
      <c r="B2949" s="256"/>
    </row>
    <row r="2950" spans="2:2" x14ac:dyDescent="0.25">
      <c r="B2950" s="256"/>
    </row>
    <row r="2951" spans="2:2" x14ac:dyDescent="0.25">
      <c r="B2951" s="256"/>
    </row>
    <row r="2952" spans="2:2" x14ac:dyDescent="0.25">
      <c r="B2952" s="256"/>
    </row>
    <row r="2953" spans="2:2" x14ac:dyDescent="0.25">
      <c r="B2953" s="256"/>
    </row>
    <row r="2954" spans="2:2" x14ac:dyDescent="0.25">
      <c r="B2954" s="256"/>
    </row>
    <row r="2955" spans="2:2" x14ac:dyDescent="0.25">
      <c r="B2955" s="256"/>
    </row>
    <row r="2956" spans="2:2" x14ac:dyDescent="0.25">
      <c r="B2956" s="256"/>
    </row>
    <row r="2957" spans="2:2" x14ac:dyDescent="0.25">
      <c r="B2957" s="256"/>
    </row>
    <row r="2958" spans="2:2" x14ac:dyDescent="0.25">
      <c r="B2958" s="256"/>
    </row>
    <row r="2959" spans="2:2" x14ac:dyDescent="0.25">
      <c r="B2959" s="256"/>
    </row>
    <row r="2960" spans="2:2" x14ac:dyDescent="0.25">
      <c r="B2960" s="256"/>
    </row>
    <row r="2961" spans="2:2" x14ac:dyDescent="0.25">
      <c r="B2961" s="256"/>
    </row>
    <row r="2962" spans="2:2" x14ac:dyDescent="0.25">
      <c r="B2962" s="256"/>
    </row>
    <row r="2963" spans="2:2" x14ac:dyDescent="0.25">
      <c r="B2963" s="256"/>
    </row>
    <row r="2964" spans="2:2" x14ac:dyDescent="0.25">
      <c r="B2964" s="256"/>
    </row>
    <row r="2965" spans="2:2" x14ac:dyDescent="0.25">
      <c r="B2965" s="256"/>
    </row>
    <row r="2966" spans="2:2" x14ac:dyDescent="0.25">
      <c r="B2966" s="256"/>
    </row>
    <row r="2967" spans="2:2" x14ac:dyDescent="0.25">
      <c r="B2967" s="256"/>
    </row>
    <row r="2968" spans="2:2" x14ac:dyDescent="0.25">
      <c r="B2968" s="256"/>
    </row>
    <row r="2969" spans="2:2" x14ac:dyDescent="0.25">
      <c r="B2969" s="256"/>
    </row>
    <row r="2970" spans="2:2" x14ac:dyDescent="0.25">
      <c r="B2970" s="256"/>
    </row>
    <row r="2971" spans="2:2" x14ac:dyDescent="0.25">
      <c r="B2971" s="256"/>
    </row>
    <row r="2972" spans="2:2" x14ac:dyDescent="0.25">
      <c r="B2972" s="256"/>
    </row>
    <row r="2973" spans="2:2" x14ac:dyDescent="0.25">
      <c r="B2973" s="256"/>
    </row>
    <row r="2974" spans="2:2" x14ac:dyDescent="0.25">
      <c r="B2974" s="256"/>
    </row>
    <row r="2975" spans="2:2" x14ac:dyDescent="0.25">
      <c r="B2975" s="256"/>
    </row>
    <row r="2976" spans="2:2" x14ac:dyDescent="0.25">
      <c r="B2976" s="256"/>
    </row>
    <row r="2977" spans="2:2" x14ac:dyDescent="0.25">
      <c r="B2977" s="256"/>
    </row>
    <row r="2978" spans="2:2" x14ac:dyDescent="0.25">
      <c r="B2978" s="256"/>
    </row>
    <row r="2979" spans="2:2" x14ac:dyDescent="0.25">
      <c r="B2979" s="256"/>
    </row>
    <row r="2980" spans="2:2" x14ac:dyDescent="0.25">
      <c r="B2980" s="256"/>
    </row>
    <row r="2981" spans="2:2" x14ac:dyDescent="0.25">
      <c r="B2981" s="256"/>
    </row>
    <row r="2982" spans="2:2" x14ac:dyDescent="0.25">
      <c r="B2982" s="256"/>
    </row>
    <row r="2983" spans="2:2" x14ac:dyDescent="0.25">
      <c r="B2983" s="256"/>
    </row>
    <row r="2984" spans="2:2" x14ac:dyDescent="0.25">
      <c r="B2984" s="256"/>
    </row>
    <row r="2985" spans="2:2" x14ac:dyDescent="0.25">
      <c r="B2985" s="256"/>
    </row>
    <row r="2986" spans="2:2" x14ac:dyDescent="0.25">
      <c r="B2986" s="256"/>
    </row>
    <row r="2987" spans="2:2" x14ac:dyDescent="0.25">
      <c r="B2987" s="256"/>
    </row>
    <row r="2988" spans="2:2" x14ac:dyDescent="0.25">
      <c r="B2988" s="256"/>
    </row>
    <row r="2989" spans="2:2" x14ac:dyDescent="0.25">
      <c r="B2989" s="256"/>
    </row>
    <row r="2990" spans="2:2" x14ac:dyDescent="0.25">
      <c r="B2990" s="256"/>
    </row>
    <row r="2991" spans="2:2" x14ac:dyDescent="0.25">
      <c r="B2991" s="256"/>
    </row>
    <row r="2992" spans="2:2" x14ac:dyDescent="0.25">
      <c r="B2992" s="256"/>
    </row>
    <row r="2993" spans="2:2" x14ac:dyDescent="0.25">
      <c r="B2993" s="256"/>
    </row>
    <row r="2994" spans="2:2" x14ac:dyDescent="0.25">
      <c r="B2994" s="256"/>
    </row>
    <row r="2995" spans="2:2" x14ac:dyDescent="0.25">
      <c r="B2995" s="256"/>
    </row>
    <row r="2996" spans="2:2" x14ac:dyDescent="0.25">
      <c r="B2996" s="256"/>
    </row>
    <row r="2997" spans="2:2" x14ac:dyDescent="0.25">
      <c r="B2997" s="256"/>
    </row>
    <row r="2998" spans="2:2" x14ac:dyDescent="0.25">
      <c r="B2998" s="256"/>
    </row>
    <row r="2999" spans="2:2" x14ac:dyDescent="0.25">
      <c r="B2999" s="256"/>
    </row>
    <row r="3000" spans="2:2" x14ac:dyDescent="0.25">
      <c r="B3000" s="256"/>
    </row>
    <row r="3001" spans="2:2" x14ac:dyDescent="0.25">
      <c r="B3001" s="256"/>
    </row>
    <row r="3002" spans="2:2" x14ac:dyDescent="0.25">
      <c r="B3002" s="256"/>
    </row>
    <row r="3003" spans="2:2" x14ac:dyDescent="0.25">
      <c r="B3003" s="256"/>
    </row>
    <row r="3004" spans="2:2" x14ac:dyDescent="0.25">
      <c r="B3004" s="256"/>
    </row>
    <row r="3005" spans="2:2" x14ac:dyDescent="0.25">
      <c r="B3005" s="256"/>
    </row>
    <row r="3006" spans="2:2" x14ac:dyDescent="0.25">
      <c r="B3006" s="256"/>
    </row>
    <row r="3007" spans="2:2" x14ac:dyDescent="0.25">
      <c r="B3007" s="256"/>
    </row>
    <row r="3008" spans="2:2" x14ac:dyDescent="0.25">
      <c r="B3008" s="256"/>
    </row>
    <row r="3009" spans="2:2" x14ac:dyDescent="0.25">
      <c r="B3009" s="256"/>
    </row>
    <row r="3010" spans="2:2" x14ac:dyDescent="0.25">
      <c r="B3010" s="256"/>
    </row>
    <row r="3011" spans="2:2" x14ac:dyDescent="0.25">
      <c r="B3011" s="256"/>
    </row>
    <row r="3012" spans="2:2" x14ac:dyDescent="0.25">
      <c r="B3012" s="256"/>
    </row>
    <row r="3013" spans="2:2" x14ac:dyDescent="0.25">
      <c r="B3013" s="256"/>
    </row>
    <row r="3014" spans="2:2" x14ac:dyDescent="0.25">
      <c r="B3014" s="256"/>
    </row>
    <row r="3015" spans="2:2" x14ac:dyDescent="0.25">
      <c r="B3015" s="256"/>
    </row>
    <row r="3016" spans="2:2" x14ac:dyDescent="0.25">
      <c r="B3016" s="256"/>
    </row>
    <row r="3017" spans="2:2" x14ac:dyDescent="0.25">
      <c r="B3017" s="256"/>
    </row>
    <row r="3018" spans="2:2" x14ac:dyDescent="0.25">
      <c r="B3018" s="256"/>
    </row>
    <row r="3019" spans="2:2" x14ac:dyDescent="0.25">
      <c r="B3019" s="256"/>
    </row>
    <row r="3020" spans="2:2" x14ac:dyDescent="0.25">
      <c r="B3020" s="256"/>
    </row>
    <row r="3021" spans="2:2" x14ac:dyDescent="0.25">
      <c r="B3021" s="256"/>
    </row>
    <row r="3022" spans="2:2" x14ac:dyDescent="0.25">
      <c r="B3022" s="256"/>
    </row>
    <row r="3023" spans="2:2" x14ac:dyDescent="0.25">
      <c r="B3023" s="256"/>
    </row>
    <row r="3024" spans="2:2" x14ac:dyDescent="0.25">
      <c r="B3024" s="256"/>
    </row>
    <row r="3025" spans="2:2" x14ac:dyDescent="0.25">
      <c r="B3025" s="256"/>
    </row>
    <row r="3026" spans="2:2" x14ac:dyDescent="0.25">
      <c r="B3026" s="256"/>
    </row>
    <row r="3027" spans="2:2" x14ac:dyDescent="0.25">
      <c r="B3027" s="256"/>
    </row>
    <row r="3028" spans="2:2" x14ac:dyDescent="0.25">
      <c r="B3028" s="256"/>
    </row>
    <row r="3029" spans="2:2" x14ac:dyDescent="0.25">
      <c r="B3029" s="256"/>
    </row>
    <row r="3030" spans="2:2" x14ac:dyDescent="0.25">
      <c r="B3030" s="256"/>
    </row>
    <row r="3031" spans="2:2" x14ac:dyDescent="0.25">
      <c r="B3031" s="256"/>
    </row>
    <row r="3032" spans="2:2" x14ac:dyDescent="0.25">
      <c r="B3032" s="256"/>
    </row>
    <row r="3033" spans="2:2" x14ac:dyDescent="0.25">
      <c r="B3033" s="256"/>
    </row>
    <row r="3034" spans="2:2" x14ac:dyDescent="0.25">
      <c r="B3034" s="256"/>
    </row>
    <row r="3035" spans="2:2" x14ac:dyDescent="0.25">
      <c r="B3035" s="256"/>
    </row>
    <row r="3036" spans="2:2" x14ac:dyDescent="0.25">
      <c r="B3036" s="256"/>
    </row>
    <row r="3037" spans="2:2" x14ac:dyDescent="0.25">
      <c r="B3037" s="256"/>
    </row>
    <row r="3038" spans="2:2" x14ac:dyDescent="0.25">
      <c r="B3038" s="256"/>
    </row>
    <row r="3039" spans="2:2" x14ac:dyDescent="0.25">
      <c r="B3039" s="256"/>
    </row>
    <row r="3040" spans="2:2" x14ac:dyDescent="0.25">
      <c r="B3040" s="256"/>
    </row>
    <row r="3041" spans="2:2" x14ac:dyDescent="0.25">
      <c r="B3041" s="256"/>
    </row>
    <row r="3042" spans="2:2" x14ac:dyDescent="0.25">
      <c r="B3042" s="256"/>
    </row>
    <row r="3043" spans="2:2" x14ac:dyDescent="0.25">
      <c r="B3043" s="256"/>
    </row>
    <row r="3044" spans="2:2" x14ac:dyDescent="0.25">
      <c r="B3044" s="256"/>
    </row>
    <row r="3045" spans="2:2" x14ac:dyDescent="0.25">
      <c r="B3045" s="256"/>
    </row>
    <row r="3046" spans="2:2" x14ac:dyDescent="0.25">
      <c r="B3046" s="256"/>
    </row>
    <row r="3047" spans="2:2" x14ac:dyDescent="0.25">
      <c r="B3047" s="256"/>
    </row>
    <row r="3048" spans="2:2" x14ac:dyDescent="0.25">
      <c r="B3048" s="256"/>
    </row>
    <row r="3049" spans="2:2" x14ac:dyDescent="0.25">
      <c r="B3049" s="256"/>
    </row>
    <row r="3050" spans="2:2" x14ac:dyDescent="0.25">
      <c r="B3050" s="256"/>
    </row>
    <row r="3051" spans="2:2" x14ac:dyDescent="0.25">
      <c r="B3051" s="256"/>
    </row>
    <row r="3052" spans="2:2" x14ac:dyDescent="0.25">
      <c r="B3052" s="256"/>
    </row>
    <row r="3053" spans="2:2" x14ac:dyDescent="0.25">
      <c r="B3053" s="256"/>
    </row>
    <row r="3054" spans="2:2" x14ac:dyDescent="0.25">
      <c r="B3054" s="256"/>
    </row>
    <row r="3055" spans="2:2" x14ac:dyDescent="0.25">
      <c r="B3055" s="256"/>
    </row>
    <row r="3056" spans="2:2" x14ac:dyDescent="0.25">
      <c r="B3056" s="256"/>
    </row>
    <row r="3057" spans="2:2" x14ac:dyDescent="0.25">
      <c r="B3057" s="256"/>
    </row>
    <row r="3058" spans="2:2" x14ac:dyDescent="0.25">
      <c r="B3058" s="256"/>
    </row>
    <row r="3059" spans="2:2" x14ac:dyDescent="0.25">
      <c r="B3059" s="256"/>
    </row>
    <row r="3060" spans="2:2" x14ac:dyDescent="0.25">
      <c r="B3060" s="256"/>
    </row>
    <row r="3061" spans="2:2" x14ac:dyDescent="0.25">
      <c r="B3061" s="256"/>
    </row>
    <row r="3062" spans="2:2" x14ac:dyDescent="0.25">
      <c r="B3062" s="256"/>
    </row>
    <row r="3063" spans="2:2" x14ac:dyDescent="0.25">
      <c r="B3063" s="256"/>
    </row>
    <row r="3064" spans="2:2" x14ac:dyDescent="0.25">
      <c r="B3064" s="256"/>
    </row>
    <row r="3065" spans="2:2" x14ac:dyDescent="0.25">
      <c r="B3065" s="256"/>
    </row>
    <row r="3066" spans="2:2" x14ac:dyDescent="0.25">
      <c r="B3066" s="256"/>
    </row>
    <row r="3067" spans="2:2" x14ac:dyDescent="0.25">
      <c r="B3067" s="256"/>
    </row>
    <row r="3068" spans="2:2" x14ac:dyDescent="0.25">
      <c r="B3068" s="256"/>
    </row>
    <row r="3069" spans="2:2" x14ac:dyDescent="0.25">
      <c r="B3069" s="256"/>
    </row>
    <row r="3070" spans="2:2" x14ac:dyDescent="0.25">
      <c r="B3070" s="256"/>
    </row>
    <row r="3071" spans="2:2" x14ac:dyDescent="0.25">
      <c r="B3071" s="256"/>
    </row>
    <row r="3072" spans="2:2" x14ac:dyDescent="0.25">
      <c r="B3072" s="256"/>
    </row>
    <row r="3073" spans="2:2" x14ac:dyDescent="0.25">
      <c r="B3073" s="256"/>
    </row>
    <row r="3074" spans="2:2" x14ac:dyDescent="0.25">
      <c r="B3074" s="256"/>
    </row>
    <row r="3075" spans="2:2" x14ac:dyDescent="0.25">
      <c r="B3075" s="256"/>
    </row>
    <row r="3076" spans="2:2" x14ac:dyDescent="0.25">
      <c r="B3076" s="256"/>
    </row>
    <row r="3077" spans="2:2" x14ac:dyDescent="0.25">
      <c r="B3077" s="256"/>
    </row>
    <row r="3078" spans="2:2" x14ac:dyDescent="0.25">
      <c r="B3078" s="256"/>
    </row>
    <row r="3079" spans="2:2" x14ac:dyDescent="0.25">
      <c r="B3079" s="256"/>
    </row>
    <row r="3080" spans="2:2" x14ac:dyDescent="0.25">
      <c r="B3080" s="256"/>
    </row>
    <row r="3081" spans="2:2" x14ac:dyDescent="0.25">
      <c r="B3081" s="256"/>
    </row>
    <row r="3082" spans="2:2" x14ac:dyDescent="0.25">
      <c r="B3082" s="256"/>
    </row>
    <row r="3083" spans="2:2" x14ac:dyDescent="0.25">
      <c r="B3083" s="256"/>
    </row>
    <row r="3084" spans="2:2" x14ac:dyDescent="0.25">
      <c r="B3084" s="256"/>
    </row>
    <row r="3085" spans="2:2" x14ac:dyDescent="0.25">
      <c r="B3085" s="256"/>
    </row>
    <row r="3086" spans="2:2" x14ac:dyDescent="0.25">
      <c r="B3086" s="256"/>
    </row>
    <row r="3087" spans="2:2" x14ac:dyDescent="0.25">
      <c r="B3087" s="256"/>
    </row>
    <row r="3088" spans="2:2" x14ac:dyDescent="0.25">
      <c r="B3088" s="256"/>
    </row>
    <row r="3089" spans="2:2" x14ac:dyDescent="0.25">
      <c r="B3089" s="256"/>
    </row>
    <row r="3090" spans="2:2" x14ac:dyDescent="0.25">
      <c r="B3090" s="256"/>
    </row>
    <row r="3091" spans="2:2" x14ac:dyDescent="0.25">
      <c r="B3091" s="256"/>
    </row>
    <row r="3092" spans="2:2" x14ac:dyDescent="0.25">
      <c r="B3092" s="256"/>
    </row>
    <row r="3093" spans="2:2" x14ac:dyDescent="0.25">
      <c r="B3093" s="256"/>
    </row>
    <row r="3094" spans="2:2" x14ac:dyDescent="0.25">
      <c r="B3094" s="256"/>
    </row>
    <row r="3095" spans="2:2" x14ac:dyDescent="0.25">
      <c r="B3095" s="256"/>
    </row>
    <row r="3096" spans="2:2" x14ac:dyDescent="0.25">
      <c r="B3096" s="256"/>
    </row>
    <row r="3097" spans="2:2" x14ac:dyDescent="0.25">
      <c r="B3097" s="256"/>
    </row>
    <row r="3098" spans="2:2" x14ac:dyDescent="0.25">
      <c r="B3098" s="256"/>
    </row>
    <row r="3099" spans="2:2" x14ac:dyDescent="0.25">
      <c r="B3099" s="256"/>
    </row>
    <row r="3100" spans="2:2" x14ac:dyDescent="0.25">
      <c r="B3100" s="256"/>
    </row>
    <row r="3101" spans="2:2" x14ac:dyDescent="0.25">
      <c r="B3101" s="256"/>
    </row>
    <row r="3102" spans="2:2" x14ac:dyDescent="0.25">
      <c r="B3102" s="256"/>
    </row>
    <row r="3103" spans="2:2" x14ac:dyDescent="0.25">
      <c r="B3103" s="256"/>
    </row>
    <row r="3104" spans="2:2" x14ac:dyDescent="0.25">
      <c r="B3104" s="256"/>
    </row>
    <row r="3105" spans="2:2" x14ac:dyDescent="0.25">
      <c r="B3105" s="256"/>
    </row>
    <row r="3106" spans="2:2" x14ac:dyDescent="0.25">
      <c r="B3106" s="256"/>
    </row>
    <row r="3107" spans="2:2" x14ac:dyDescent="0.25">
      <c r="B3107" s="256"/>
    </row>
    <row r="3108" spans="2:2" x14ac:dyDescent="0.25">
      <c r="B3108" s="256"/>
    </row>
    <row r="3109" spans="2:2" x14ac:dyDescent="0.25">
      <c r="B3109" s="256"/>
    </row>
    <row r="3110" spans="2:2" x14ac:dyDescent="0.25">
      <c r="B3110" s="256"/>
    </row>
  </sheetData>
  <autoFilter ref="A10:IS3105" xr:uid="{00000000-0009-0000-0000-000002000000}"/>
  <customSheetViews>
    <customSheetView guid="{F0ADC036-509F-4B65-ABB7-BB20C5F9332B}" scale="80" showGridLines="0" fitToPage="1" showAutoFilter="1" hiddenRows="1" hiddenColumns="1" showRuler="0" topLeftCell="A7">
      <pane ySplit="9" topLeftCell="A17" activePane="bottomLeft" state="frozen"/>
      <selection pane="bottomLeft" activeCell="B7" sqref="B7:E7"/>
      <pageMargins left="0" right="0" top="0" bottom="0" header="0" footer="0"/>
      <pageSetup paperSize="9" scale="50" fitToHeight="0" orientation="landscape" r:id="rId1"/>
      <headerFooter alignWithMargins="0"/>
      <autoFilter ref="B1:P1" xr:uid="{4491D6E9-5A8A-4CED-8A27-01FFD30AB576}"/>
    </customSheetView>
    <customSheetView guid="{9D3E0081-5F12-43AE-BF47-15F1B09827A7}" scale="80" showGridLines="0" fitToPage="1" filter="1" showAutoFilter="1" hiddenColumns="1" showRuler="0" topLeftCell="B1">
      <pane ySplit="8" topLeftCell="A9" activePane="bottomLeft" state="frozen"/>
      <selection pane="bottomLeft" activeCell="AC136" sqref="AC136:AC2459"/>
      <pageMargins left="0" right="0" top="0" bottom="0" header="0" footer="0"/>
      <pageSetup paperSize="9" scale="32" fitToHeight="0" orientation="landscape" r:id="rId2"/>
      <headerFooter alignWithMargins="0"/>
      <autoFilter ref="B1:AD1" xr:uid="{8ED5DF12-ABF8-4336-B481-9338A0CC2E36}">
        <filterColumn colId="28">
          <customFilters and="1">
            <customFilter val="*Complete*"/>
          </customFilters>
        </filterColumn>
      </autoFilter>
    </customSheetView>
    <customSheetView guid="{B10EE734-757C-468F-84A1-D1F59B8B98D0}" scale="80" showGridLines="0" fitToPage="1" filter="1" showAutoFilter="1" hiddenColumns="1" showRuler="0">
      <pane ySplit="8" topLeftCell="A9" activePane="bottomLeft" state="frozen"/>
      <selection pane="bottomLeft" activeCell="C3535" sqref="C3535"/>
      <pageMargins left="0" right="0" top="0" bottom="0" header="0" footer="0"/>
      <pageSetup paperSize="9" scale="32" fitToHeight="0" orientation="landscape" r:id="rId3"/>
      <headerFooter alignWithMargins="0"/>
      <autoFilter ref="B1:AD1" xr:uid="{F260069C-3429-4333-A6ED-F78F751CCE4D}">
        <filterColumn colId="28">
          <customFilters and="1">
            <customFilter val="*Schema*"/>
          </customFilters>
        </filterColumn>
      </autoFilter>
    </customSheetView>
    <customSheetView guid="{CFD4B24B-326F-455E-9EE4-C694EF0991A6}" scale="80" showGridLines="0" fitToPage="1" showAutoFilter="1" hiddenRows="1" hiddenColumns="1" showRuler="0" topLeftCell="A7">
      <pane ySplit="9" topLeftCell="A17" activePane="bottomLeft" state="frozen"/>
      <selection pane="bottomLeft" activeCell="B7" sqref="B7:E7"/>
      <pageMargins left="0" right="0" top="0" bottom="0" header="0" footer="0"/>
      <pageSetup paperSize="9" scale="50" fitToHeight="0" orientation="landscape" r:id="rId4"/>
      <headerFooter alignWithMargins="0"/>
      <autoFilter ref="B1:P1" xr:uid="{1829F3ED-C5B7-424E-B665-659367BFFBF8}"/>
    </customSheetView>
  </customSheetViews>
  <mergeCells count="4">
    <mergeCell ref="B2:E2"/>
    <mergeCell ref="B7:E7"/>
    <mergeCell ref="B6:E6"/>
    <mergeCell ref="A1:M1"/>
  </mergeCells>
  <phoneticPr fontId="22" type="noConversion"/>
  <dataValidations xWindow="592" yWindow="159" count="2">
    <dataValidation allowBlank="1" showErrorMessage="1" sqref="B9" xr:uid="{00000000-0002-0000-0200-000000000000}"/>
    <dataValidation type="list" allowBlank="1" showInputMessage="1" showErrorMessage="1" sqref="B7" xr:uid="{00000000-0002-0000-0200-000001000000}">
      <formula1>allocation_select</formula1>
    </dataValidation>
  </dataValidations>
  <pageMargins left="0.74803149606299213" right="0.74803149606299213" top="0.98425196850393704" bottom="0.98425196850393704" header="0.51181102362204722" footer="0.51181102362204722"/>
  <pageSetup paperSize="9" scale="61" fitToHeight="0" orientation="landscape" r:id="rId5"/>
  <headerFooter alignWithMargins="0"/>
  <drawing r:id="rId6"/>
  <legacyDrawing r:id="rId7"/>
  <mc:AlternateContent xmlns:mc="http://schemas.openxmlformats.org/markup-compatibility/2006">
    <mc:Choice Requires="x14">
      <controls>
        <mc:AlternateContent xmlns:mc="http://schemas.openxmlformats.org/markup-compatibility/2006">
          <mc:Choice Requires="x14">
            <control shapeId="3684" r:id="rId8" name="Button 612">
              <controlPr defaultSize="0" print="0" autoFill="0" autoPict="0" macro="[0]!Expand_collapse_Groups_Main">
                <anchor moveWithCells="1" sizeWithCells="1">
                  <from>
                    <xdr:col>3</xdr:col>
                    <xdr:colOff>114300</xdr:colOff>
                    <xdr:row>4</xdr:row>
                    <xdr:rowOff>31750</xdr:rowOff>
                  </from>
                  <to>
                    <xdr:col>4</xdr:col>
                    <xdr:colOff>768350</xdr:colOff>
                    <xdr:row>4</xdr:row>
                    <xdr:rowOff>457200</xdr:rowOff>
                  </to>
                </anchor>
              </controlPr>
            </control>
          </mc:Choice>
        </mc:AlternateContent>
        <mc:AlternateContent xmlns:mc="http://schemas.openxmlformats.org/markup-compatibility/2006">
          <mc:Choice Requires="x14">
            <control shapeId="3685" r:id="rId9" name="Button 613">
              <controlPr defaultSize="0" print="0" autoFill="0" autoPict="0" macro="[0]!Reset_search_filters">
                <anchor moveWithCells="1" sizeWithCells="1">
                  <from>
                    <xdr:col>4</xdr:col>
                    <xdr:colOff>882650</xdr:colOff>
                    <xdr:row>4</xdr:row>
                    <xdr:rowOff>38100</xdr:rowOff>
                  </from>
                  <to>
                    <xdr:col>4</xdr:col>
                    <xdr:colOff>2286000</xdr:colOff>
                    <xdr:row>4</xdr:row>
                    <xdr:rowOff>463550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8"/>
    <pageSetUpPr fitToPage="1"/>
  </sheetPr>
  <dimension ref="A1:M224"/>
  <sheetViews>
    <sheetView zoomScale="85" zoomScaleNormal="85" workbookViewId="0">
      <pane ySplit="2" topLeftCell="A98" activePane="bottomLeft" state="frozen"/>
      <selection activeCell="C1" sqref="C1:L1048576"/>
      <selection pane="bottomLeft" activeCell="A3" sqref="A3"/>
    </sheetView>
  </sheetViews>
  <sheetFormatPr defaultColWidth="9.26953125" defaultRowHeight="13" x14ac:dyDescent="0.3"/>
  <cols>
    <col min="1" max="1" width="37" style="87" customWidth="1"/>
    <col min="2" max="2" width="103.1796875" style="87" customWidth="1"/>
    <col min="3" max="3" width="34.453125" style="87" customWidth="1"/>
    <col min="4" max="10" width="10.54296875" style="87" customWidth="1"/>
    <col min="11" max="11" width="9.26953125" style="139"/>
    <col min="12" max="12" width="9.26953125" style="140"/>
    <col min="13" max="13" width="37.26953125" style="87" customWidth="1"/>
    <col min="14" max="16384" width="9.26953125" style="87"/>
  </cols>
  <sheetData>
    <row r="1" spans="1:13" ht="23.25" customHeight="1" x14ac:dyDescent="0.3">
      <c r="A1" s="331" t="s">
        <v>0</v>
      </c>
      <c r="B1" s="332"/>
      <c r="C1" s="333"/>
      <c r="D1" s="177"/>
      <c r="E1" s="177"/>
      <c r="F1" s="178"/>
      <c r="G1" s="178"/>
      <c r="H1" s="178"/>
      <c r="I1" s="178"/>
      <c r="J1" s="178"/>
      <c r="K1" s="178"/>
      <c r="L1" s="178"/>
    </row>
    <row r="2" spans="1:13" ht="26" x14ac:dyDescent="0.3">
      <c r="A2" s="173" t="str">
        <f>"Business Name ("&amp;COUNTA(A3:A247)&amp;")"</f>
        <v>Business Name (222)</v>
      </c>
      <c r="B2" s="173" t="s">
        <v>502</v>
      </c>
      <c r="C2" s="173" t="s">
        <v>50</v>
      </c>
      <c r="D2" s="122" t="s">
        <v>28</v>
      </c>
      <c r="E2" s="122" t="s">
        <v>30</v>
      </c>
      <c r="F2" s="122" t="s">
        <v>32</v>
      </c>
      <c r="G2" s="122" t="s">
        <v>34</v>
      </c>
      <c r="H2" s="122" t="s">
        <v>36</v>
      </c>
      <c r="I2" s="122" t="s">
        <v>38</v>
      </c>
      <c r="J2" s="122" t="s">
        <v>40</v>
      </c>
      <c r="K2" s="123" t="str">
        <f>"Coded Values ("&amp;COUNTA(K3:K259)&amp;")"</f>
        <v>Coded Values (70)</v>
      </c>
      <c r="L2" s="123" t="str">
        <f>"Enumerated? ("&amp;COUNTIF(L3:L259,"Yes")&amp;")"</f>
        <v>Enumerated? (56)</v>
      </c>
      <c r="M2" s="124" t="s">
        <v>503</v>
      </c>
    </row>
    <row r="3" spans="1:13" x14ac:dyDescent="0.3">
      <c r="A3" s="125" t="s">
        <v>504</v>
      </c>
      <c r="B3" s="126" t="s">
        <v>505</v>
      </c>
      <c r="C3" s="125" t="s">
        <v>286</v>
      </c>
      <c r="D3" s="125" t="s">
        <v>135</v>
      </c>
      <c r="E3" s="125" t="s">
        <v>250</v>
      </c>
      <c r="F3" s="125">
        <v>3</v>
      </c>
      <c r="G3" s="125" t="s">
        <v>250</v>
      </c>
      <c r="H3" s="125" t="s">
        <v>250</v>
      </c>
      <c r="I3" s="125" t="s">
        <v>250</v>
      </c>
      <c r="J3" s="125" t="s">
        <v>250</v>
      </c>
      <c r="K3" s="119" t="s">
        <v>506</v>
      </c>
      <c r="L3" s="125" t="s">
        <v>250</v>
      </c>
    </row>
    <row r="4" spans="1:13" x14ac:dyDescent="0.3">
      <c r="A4" s="125" t="s">
        <v>507</v>
      </c>
      <c r="B4" s="126" t="s">
        <v>508</v>
      </c>
      <c r="C4" s="125" t="s">
        <v>133</v>
      </c>
      <c r="D4" s="125" t="s">
        <v>135</v>
      </c>
      <c r="E4" s="125" t="s">
        <v>250</v>
      </c>
      <c r="F4" s="125">
        <v>100</v>
      </c>
      <c r="G4" s="125"/>
      <c r="H4" s="125" t="s">
        <v>250</v>
      </c>
      <c r="I4" s="125" t="s">
        <v>250</v>
      </c>
      <c r="J4" s="125" t="s">
        <v>509</v>
      </c>
      <c r="K4" s="127"/>
      <c r="L4" s="125" t="s">
        <v>250</v>
      </c>
      <c r="M4" s="87" t="s">
        <v>292</v>
      </c>
    </row>
    <row r="5" spans="1:13" x14ac:dyDescent="0.3">
      <c r="A5" s="125" t="s">
        <v>510</v>
      </c>
      <c r="B5" s="126" t="s">
        <v>511</v>
      </c>
      <c r="C5" s="125" t="s">
        <v>202</v>
      </c>
      <c r="D5" s="125" t="s">
        <v>135</v>
      </c>
      <c r="E5" s="125" t="s">
        <v>250</v>
      </c>
      <c r="F5" s="125">
        <v>40</v>
      </c>
      <c r="G5" s="125" t="s">
        <v>250</v>
      </c>
      <c r="H5" s="125" t="s">
        <v>250</v>
      </c>
      <c r="I5" s="125" t="s">
        <v>250</v>
      </c>
      <c r="J5" s="125" t="s">
        <v>250</v>
      </c>
      <c r="K5" s="127"/>
      <c r="L5" s="125" t="s">
        <v>250</v>
      </c>
    </row>
    <row r="6" spans="1:13" ht="39" x14ac:dyDescent="0.3">
      <c r="A6" s="125" t="s">
        <v>512</v>
      </c>
      <c r="B6" s="184" t="s">
        <v>513</v>
      </c>
      <c r="C6" s="125" t="s">
        <v>306</v>
      </c>
      <c r="D6" s="125" t="s">
        <v>267</v>
      </c>
      <c r="E6" s="125" t="s">
        <v>250</v>
      </c>
      <c r="F6" s="125" t="s">
        <v>250</v>
      </c>
      <c r="G6" s="125" t="s">
        <v>250</v>
      </c>
      <c r="H6" s="125">
        <v>15</v>
      </c>
      <c r="I6" s="125">
        <v>8</v>
      </c>
      <c r="J6" s="125" t="s">
        <v>250</v>
      </c>
      <c r="K6" s="125"/>
      <c r="L6" s="125" t="s">
        <v>250</v>
      </c>
    </row>
    <row r="7" spans="1:13" x14ac:dyDescent="0.3">
      <c r="A7" s="125" t="s">
        <v>514</v>
      </c>
      <c r="B7" s="184" t="s">
        <v>515</v>
      </c>
      <c r="C7" s="125" t="s">
        <v>138</v>
      </c>
      <c r="D7" s="125" t="s">
        <v>135</v>
      </c>
      <c r="E7" s="125" t="s">
        <v>250</v>
      </c>
      <c r="F7" s="125">
        <v>40</v>
      </c>
      <c r="G7" s="125" t="s">
        <v>250</v>
      </c>
      <c r="H7" s="125" t="s">
        <v>250</v>
      </c>
      <c r="I7" s="125" t="s">
        <v>250</v>
      </c>
      <c r="J7" s="125" t="s">
        <v>250</v>
      </c>
      <c r="K7" s="125"/>
      <c r="L7" s="125" t="s">
        <v>250</v>
      </c>
    </row>
    <row r="8" spans="1:13" x14ac:dyDescent="0.3">
      <c r="A8" s="125" t="s">
        <v>516</v>
      </c>
      <c r="B8" s="126" t="s">
        <v>515</v>
      </c>
      <c r="C8" s="125" t="s">
        <v>139</v>
      </c>
      <c r="D8" s="125" t="s">
        <v>135</v>
      </c>
      <c r="E8" s="125" t="s">
        <v>250</v>
      </c>
      <c r="F8" s="125">
        <v>40</v>
      </c>
      <c r="G8" s="125" t="s">
        <v>250</v>
      </c>
      <c r="H8" s="125" t="s">
        <v>250</v>
      </c>
      <c r="I8" s="125" t="s">
        <v>250</v>
      </c>
      <c r="J8" s="125" t="s">
        <v>250</v>
      </c>
      <c r="K8" s="127"/>
      <c r="L8" s="125" t="s">
        <v>250</v>
      </c>
    </row>
    <row r="9" spans="1:13" x14ac:dyDescent="0.3">
      <c r="A9" s="125" t="s">
        <v>517</v>
      </c>
      <c r="B9" s="184" t="s">
        <v>515</v>
      </c>
      <c r="C9" s="125" t="s">
        <v>142</v>
      </c>
      <c r="D9" s="125" t="s">
        <v>135</v>
      </c>
      <c r="E9" s="125" t="s">
        <v>250</v>
      </c>
      <c r="F9" s="125">
        <v>40</v>
      </c>
      <c r="G9" s="125" t="s">
        <v>250</v>
      </c>
      <c r="H9" s="125" t="s">
        <v>250</v>
      </c>
      <c r="I9" s="125" t="s">
        <v>250</v>
      </c>
      <c r="J9" s="125" t="s">
        <v>250</v>
      </c>
      <c r="K9" s="125"/>
      <c r="L9" s="125" t="s">
        <v>250</v>
      </c>
    </row>
    <row r="10" spans="1:13" x14ac:dyDescent="0.3">
      <c r="A10" s="125" t="s">
        <v>518</v>
      </c>
      <c r="B10" s="184" t="s">
        <v>515</v>
      </c>
      <c r="C10" s="125" t="s">
        <v>143</v>
      </c>
      <c r="D10" s="125" t="s">
        <v>135</v>
      </c>
      <c r="E10" s="125" t="s">
        <v>250</v>
      </c>
      <c r="F10" s="125">
        <v>40</v>
      </c>
      <c r="G10" s="125" t="s">
        <v>250</v>
      </c>
      <c r="H10" s="125" t="s">
        <v>250</v>
      </c>
      <c r="I10" s="125" t="s">
        <v>250</v>
      </c>
      <c r="J10" s="125" t="s">
        <v>250</v>
      </c>
      <c r="K10" s="125"/>
      <c r="L10" s="125" t="s">
        <v>250</v>
      </c>
    </row>
    <row r="11" spans="1:13" ht="26" x14ac:dyDescent="0.3">
      <c r="A11" s="125" t="s">
        <v>519</v>
      </c>
      <c r="B11" s="184" t="s">
        <v>520</v>
      </c>
      <c r="C11" s="125" t="s">
        <v>380</v>
      </c>
      <c r="D11" s="125" t="s">
        <v>267</v>
      </c>
      <c r="E11" s="125" t="s">
        <v>250</v>
      </c>
      <c r="F11" s="125" t="s">
        <v>250</v>
      </c>
      <c r="G11" s="125" t="s">
        <v>250</v>
      </c>
      <c r="H11" s="125">
        <v>9</v>
      </c>
      <c r="I11" s="125">
        <v>2</v>
      </c>
      <c r="J11" s="125" t="s">
        <v>250</v>
      </c>
      <c r="K11" s="125"/>
      <c r="L11" s="125" t="s">
        <v>250</v>
      </c>
    </row>
    <row r="12" spans="1:13" x14ac:dyDescent="0.3">
      <c r="A12" s="125" t="s">
        <v>521</v>
      </c>
      <c r="B12" s="184" t="s">
        <v>522</v>
      </c>
      <c r="C12" s="125" t="s">
        <v>350</v>
      </c>
      <c r="D12" s="125" t="s">
        <v>135</v>
      </c>
      <c r="E12" s="125">
        <v>2</v>
      </c>
      <c r="F12" s="125" t="s">
        <v>250</v>
      </c>
      <c r="G12" s="125" t="s">
        <v>250</v>
      </c>
      <c r="H12" s="125" t="s">
        <v>250</v>
      </c>
      <c r="I12" s="125" t="s">
        <v>250</v>
      </c>
      <c r="J12" s="125" t="s">
        <v>250</v>
      </c>
      <c r="K12" s="125" t="s">
        <v>506</v>
      </c>
      <c r="L12" s="125" t="s">
        <v>84</v>
      </c>
    </row>
    <row r="13" spans="1:13" x14ac:dyDescent="0.3">
      <c r="A13" s="125" t="s">
        <v>523</v>
      </c>
      <c r="B13" s="126" t="s">
        <v>524</v>
      </c>
      <c r="C13" s="125" t="s">
        <v>498</v>
      </c>
      <c r="D13" s="125" t="s">
        <v>267</v>
      </c>
      <c r="E13" s="125" t="s">
        <v>250</v>
      </c>
      <c r="F13" s="125" t="s">
        <v>250</v>
      </c>
      <c r="G13" s="125" t="s">
        <v>250</v>
      </c>
      <c r="H13" s="125">
        <v>13</v>
      </c>
      <c r="I13" s="125">
        <v>2</v>
      </c>
      <c r="J13" s="125" t="s">
        <v>250</v>
      </c>
      <c r="K13" s="127"/>
      <c r="L13" s="125" t="s">
        <v>250</v>
      </c>
    </row>
    <row r="14" spans="1:13" x14ac:dyDescent="0.3">
      <c r="A14" s="125" t="s">
        <v>525</v>
      </c>
      <c r="B14" s="184" t="s">
        <v>526</v>
      </c>
      <c r="C14" s="125" t="s">
        <v>225</v>
      </c>
      <c r="D14" s="125" t="s">
        <v>369</v>
      </c>
      <c r="E14" s="125" t="s">
        <v>250</v>
      </c>
      <c r="F14" s="125" t="s">
        <v>250</v>
      </c>
      <c r="G14" s="125" t="s">
        <v>250</v>
      </c>
      <c r="H14" s="125" t="s">
        <v>250</v>
      </c>
      <c r="I14" s="125" t="s">
        <v>250</v>
      </c>
      <c r="J14" s="125" t="s">
        <v>250</v>
      </c>
      <c r="K14" s="125"/>
      <c r="L14" s="125" t="s">
        <v>250</v>
      </c>
    </row>
    <row r="15" spans="1:13" x14ac:dyDescent="0.3">
      <c r="A15" s="125" t="s">
        <v>527</v>
      </c>
      <c r="B15" s="184" t="s">
        <v>528</v>
      </c>
      <c r="C15" s="125" t="s">
        <v>130</v>
      </c>
      <c r="D15" s="125" t="s">
        <v>135</v>
      </c>
      <c r="E15" s="125">
        <v>10</v>
      </c>
      <c r="F15" s="125" t="s">
        <v>250</v>
      </c>
      <c r="G15" s="125" t="s">
        <v>250</v>
      </c>
      <c r="H15" s="125" t="s">
        <v>250</v>
      </c>
      <c r="I15" s="125" t="s">
        <v>250</v>
      </c>
      <c r="J15" s="125" t="s">
        <v>529</v>
      </c>
      <c r="K15" s="125"/>
      <c r="L15" s="125" t="s">
        <v>250</v>
      </c>
      <c r="M15" s="87" t="s">
        <v>292</v>
      </c>
    </row>
    <row r="16" spans="1:13" x14ac:dyDescent="0.3">
      <c r="A16" s="125" t="s">
        <v>530</v>
      </c>
      <c r="B16" s="184" t="s">
        <v>531</v>
      </c>
      <c r="C16" s="125" t="s">
        <v>479</v>
      </c>
      <c r="D16" s="125" t="s">
        <v>135</v>
      </c>
      <c r="E16" s="125">
        <v>4</v>
      </c>
      <c r="F16" s="125" t="s">
        <v>250</v>
      </c>
      <c r="G16" s="125" t="s">
        <v>250</v>
      </c>
      <c r="H16" s="125" t="s">
        <v>250</v>
      </c>
      <c r="I16" s="125" t="s">
        <v>250</v>
      </c>
      <c r="J16" s="125" t="s">
        <v>250</v>
      </c>
      <c r="K16" s="187" t="s">
        <v>506</v>
      </c>
      <c r="L16" s="125" t="s">
        <v>84</v>
      </c>
    </row>
    <row r="17" spans="1:13" x14ac:dyDescent="0.3">
      <c r="A17" s="125" t="s">
        <v>532</v>
      </c>
      <c r="B17" s="184" t="s">
        <v>533</v>
      </c>
      <c r="C17" s="125" t="s">
        <v>226</v>
      </c>
      <c r="D17" s="125" t="s">
        <v>135</v>
      </c>
      <c r="E17" s="125">
        <v>3</v>
      </c>
      <c r="F17" s="125" t="s">
        <v>250</v>
      </c>
      <c r="G17" s="125" t="s">
        <v>250</v>
      </c>
      <c r="H17" s="125" t="s">
        <v>250</v>
      </c>
      <c r="I17" s="125" t="s">
        <v>250</v>
      </c>
      <c r="J17" s="125" t="s">
        <v>250</v>
      </c>
      <c r="K17" s="125" t="s">
        <v>506</v>
      </c>
      <c r="L17" s="125" t="s">
        <v>84</v>
      </c>
    </row>
    <row r="18" spans="1:13" x14ac:dyDescent="0.3">
      <c r="A18" s="125" t="s">
        <v>534</v>
      </c>
      <c r="B18" s="126" t="s">
        <v>535</v>
      </c>
      <c r="C18" s="125" t="s">
        <v>438</v>
      </c>
      <c r="D18" s="125" t="s">
        <v>369</v>
      </c>
      <c r="E18" s="125" t="s">
        <v>250</v>
      </c>
      <c r="F18" s="125" t="s">
        <v>250</v>
      </c>
      <c r="G18" s="125" t="s">
        <v>250</v>
      </c>
      <c r="H18" s="125" t="s">
        <v>250</v>
      </c>
      <c r="I18" s="125" t="s">
        <v>250</v>
      </c>
      <c r="J18" s="125" t="s">
        <v>250</v>
      </c>
      <c r="K18" s="127"/>
      <c r="L18" s="125" t="s">
        <v>250</v>
      </c>
    </row>
    <row r="19" spans="1:13" ht="26" x14ac:dyDescent="0.3">
      <c r="A19" s="125" t="s">
        <v>536</v>
      </c>
      <c r="B19" s="184" t="s">
        <v>537</v>
      </c>
      <c r="C19" s="125" t="s">
        <v>437</v>
      </c>
      <c r="D19" s="125" t="s">
        <v>369</v>
      </c>
      <c r="E19" s="125" t="s">
        <v>250</v>
      </c>
      <c r="F19" s="125" t="s">
        <v>250</v>
      </c>
      <c r="G19" s="125" t="s">
        <v>250</v>
      </c>
      <c r="H19" s="125" t="s">
        <v>250</v>
      </c>
      <c r="I19" s="125" t="s">
        <v>250</v>
      </c>
      <c r="J19" s="125" t="s">
        <v>250</v>
      </c>
      <c r="K19" s="125"/>
      <c r="L19" s="125" t="s">
        <v>250</v>
      </c>
    </row>
    <row r="20" spans="1:13" x14ac:dyDescent="0.3">
      <c r="A20" s="125" t="s">
        <v>538</v>
      </c>
      <c r="B20" s="184" t="s">
        <v>539</v>
      </c>
      <c r="C20" s="125" t="s">
        <v>433</v>
      </c>
      <c r="D20" s="125" t="s">
        <v>267</v>
      </c>
      <c r="E20" s="125" t="s">
        <v>250</v>
      </c>
      <c r="F20" s="125" t="s">
        <v>250</v>
      </c>
      <c r="G20" s="125" t="s">
        <v>250</v>
      </c>
      <c r="H20" s="125">
        <v>16</v>
      </c>
      <c r="I20" s="125">
        <v>7</v>
      </c>
      <c r="J20" s="125" t="s">
        <v>250</v>
      </c>
      <c r="K20" s="125"/>
      <c r="L20" s="125" t="s">
        <v>250</v>
      </c>
    </row>
    <row r="21" spans="1:13" x14ac:dyDescent="0.3">
      <c r="A21" s="125" t="s">
        <v>540</v>
      </c>
      <c r="B21" s="184" t="s">
        <v>541</v>
      </c>
      <c r="C21" s="125" t="s">
        <v>170</v>
      </c>
      <c r="D21" s="125" t="s">
        <v>135</v>
      </c>
      <c r="E21" s="125" t="s">
        <v>250</v>
      </c>
      <c r="F21" s="125">
        <v>40</v>
      </c>
      <c r="G21" s="125" t="s">
        <v>250</v>
      </c>
      <c r="H21" s="125" t="s">
        <v>250</v>
      </c>
      <c r="I21" s="125" t="s">
        <v>250</v>
      </c>
      <c r="J21" s="125" t="s">
        <v>250</v>
      </c>
      <c r="K21" s="125"/>
      <c r="L21" s="125" t="s">
        <v>250</v>
      </c>
    </row>
    <row r="22" spans="1:13" x14ac:dyDescent="0.3">
      <c r="A22" s="125" t="s">
        <v>542</v>
      </c>
      <c r="B22" s="126" t="s">
        <v>543</v>
      </c>
      <c r="C22" s="125" t="s">
        <v>436</v>
      </c>
      <c r="D22" s="125" t="s">
        <v>369</v>
      </c>
      <c r="E22" s="125" t="s">
        <v>250</v>
      </c>
      <c r="F22" s="125" t="s">
        <v>250</v>
      </c>
      <c r="G22" s="125" t="s">
        <v>250</v>
      </c>
      <c r="H22" s="125" t="s">
        <v>250</v>
      </c>
      <c r="I22" s="125" t="s">
        <v>250</v>
      </c>
      <c r="J22" s="125" t="s">
        <v>250</v>
      </c>
      <c r="K22" s="127"/>
      <c r="L22" s="125" t="s">
        <v>250</v>
      </c>
    </row>
    <row r="23" spans="1:13" ht="39" x14ac:dyDescent="0.3">
      <c r="A23" s="125" t="s">
        <v>544</v>
      </c>
      <c r="B23" s="126" t="s">
        <v>545</v>
      </c>
      <c r="C23" s="125" t="s">
        <v>441</v>
      </c>
      <c r="D23" s="125" t="s">
        <v>248</v>
      </c>
      <c r="E23" s="125" t="s">
        <v>250</v>
      </c>
      <c r="F23" s="125" t="s">
        <v>250</v>
      </c>
      <c r="G23" s="125" t="s">
        <v>250</v>
      </c>
      <c r="H23" s="125" t="s">
        <v>250</v>
      </c>
      <c r="I23" s="125" t="s">
        <v>250</v>
      </c>
      <c r="J23" s="125" t="s">
        <v>250</v>
      </c>
      <c r="K23" s="127"/>
      <c r="L23" s="125" t="s">
        <v>250</v>
      </c>
    </row>
    <row r="24" spans="1:13" x14ac:dyDescent="0.3">
      <c r="A24" s="125" t="s">
        <v>546</v>
      </c>
      <c r="B24" s="126" t="s">
        <v>547</v>
      </c>
      <c r="C24" s="125" t="s">
        <v>195</v>
      </c>
      <c r="D24" s="125" t="s">
        <v>135</v>
      </c>
      <c r="E24" s="125">
        <v>2</v>
      </c>
      <c r="F24" s="125" t="s">
        <v>250</v>
      </c>
      <c r="G24" s="125" t="s">
        <v>250</v>
      </c>
      <c r="H24" s="125" t="s">
        <v>250</v>
      </c>
      <c r="I24" s="125" t="s">
        <v>250</v>
      </c>
      <c r="J24" s="125" t="s">
        <v>250</v>
      </c>
      <c r="K24" s="119" t="s">
        <v>506</v>
      </c>
      <c r="L24" s="125" t="s">
        <v>84</v>
      </c>
    </row>
    <row r="25" spans="1:13" ht="26" x14ac:dyDescent="0.3">
      <c r="A25" s="125" t="s">
        <v>548</v>
      </c>
      <c r="B25" s="126" t="s">
        <v>549</v>
      </c>
      <c r="C25" s="125" t="s">
        <v>200</v>
      </c>
      <c r="D25" s="125" t="s">
        <v>248</v>
      </c>
      <c r="E25" s="125" t="s">
        <v>250</v>
      </c>
      <c r="F25" s="125" t="s">
        <v>250</v>
      </c>
      <c r="G25" s="125" t="s">
        <v>250</v>
      </c>
      <c r="H25" s="125" t="s">
        <v>250</v>
      </c>
      <c r="I25" s="125" t="s">
        <v>250</v>
      </c>
      <c r="J25" s="125" t="s">
        <v>250</v>
      </c>
      <c r="K25" s="127"/>
      <c r="L25" s="125" t="s">
        <v>250</v>
      </c>
    </row>
    <row r="26" spans="1:13" x14ac:dyDescent="0.3">
      <c r="A26" s="125" t="s">
        <v>550</v>
      </c>
      <c r="B26" s="126" t="s">
        <v>551</v>
      </c>
      <c r="C26" s="125" t="s">
        <v>116</v>
      </c>
      <c r="D26" s="125" t="s">
        <v>248</v>
      </c>
      <c r="E26" s="125" t="s">
        <v>250</v>
      </c>
      <c r="F26" s="125" t="s">
        <v>250</v>
      </c>
      <c r="G26" s="125" t="s">
        <v>250</v>
      </c>
      <c r="H26" s="125" t="s">
        <v>250</v>
      </c>
      <c r="I26" s="125" t="s">
        <v>250</v>
      </c>
      <c r="J26" s="125" t="s">
        <v>250</v>
      </c>
      <c r="K26" s="127"/>
      <c r="L26" s="125" t="s">
        <v>250</v>
      </c>
    </row>
    <row r="27" spans="1:13" x14ac:dyDescent="0.3">
      <c r="A27" s="125" t="s">
        <v>552</v>
      </c>
      <c r="B27" s="126" t="s">
        <v>553</v>
      </c>
      <c r="C27" s="125" t="s">
        <v>204</v>
      </c>
      <c r="D27" s="125" t="s">
        <v>135</v>
      </c>
      <c r="E27" s="125">
        <v>2</v>
      </c>
      <c r="F27" s="125" t="s">
        <v>250</v>
      </c>
      <c r="G27" s="125" t="s">
        <v>250</v>
      </c>
      <c r="H27" s="125" t="s">
        <v>250</v>
      </c>
      <c r="I27" s="125" t="s">
        <v>250</v>
      </c>
      <c r="J27" s="125" t="s">
        <v>250</v>
      </c>
      <c r="K27" s="119" t="s">
        <v>506</v>
      </c>
      <c r="L27" s="125" t="s">
        <v>84</v>
      </c>
    </row>
    <row r="28" spans="1:13" x14ac:dyDescent="0.3">
      <c r="A28" s="125" t="s">
        <v>554</v>
      </c>
      <c r="B28" s="126" t="s">
        <v>555</v>
      </c>
      <c r="C28" s="125" t="s">
        <v>274</v>
      </c>
      <c r="D28" s="125" t="s">
        <v>248</v>
      </c>
      <c r="E28" s="125" t="s">
        <v>250</v>
      </c>
      <c r="F28" s="125" t="s">
        <v>250</v>
      </c>
      <c r="G28" s="125" t="s">
        <v>250</v>
      </c>
      <c r="H28" s="125" t="s">
        <v>250</v>
      </c>
      <c r="I28" s="125" t="s">
        <v>250</v>
      </c>
      <c r="J28" s="125" t="s">
        <v>250</v>
      </c>
      <c r="K28" s="127"/>
      <c r="L28" s="125" t="s">
        <v>250</v>
      </c>
    </row>
    <row r="29" spans="1:13" x14ac:dyDescent="0.3">
      <c r="A29" s="125" t="s">
        <v>556</v>
      </c>
      <c r="B29" s="126" t="s">
        <v>557</v>
      </c>
      <c r="C29" s="125" t="s">
        <v>361</v>
      </c>
      <c r="D29" s="125" t="s">
        <v>344</v>
      </c>
      <c r="E29" s="125" t="s">
        <v>250</v>
      </c>
      <c r="F29" s="125" t="s">
        <v>250</v>
      </c>
      <c r="G29" s="125" t="s">
        <v>250</v>
      </c>
      <c r="H29" s="125">
        <v>6</v>
      </c>
      <c r="I29" s="125" t="s">
        <v>250</v>
      </c>
      <c r="J29" s="125" t="s">
        <v>250</v>
      </c>
      <c r="K29" s="127"/>
      <c r="L29" s="125" t="s">
        <v>250</v>
      </c>
    </row>
    <row r="30" spans="1:13" x14ac:dyDescent="0.3">
      <c r="A30" s="125" t="s">
        <v>558</v>
      </c>
      <c r="B30" s="126" t="s">
        <v>559</v>
      </c>
      <c r="C30" s="125" t="s">
        <v>319</v>
      </c>
      <c r="D30" s="125" t="s">
        <v>369</v>
      </c>
      <c r="E30" s="125" t="s">
        <v>250</v>
      </c>
      <c r="F30" s="125" t="s">
        <v>250</v>
      </c>
      <c r="G30" s="125" t="s">
        <v>250</v>
      </c>
      <c r="H30" s="125" t="s">
        <v>250</v>
      </c>
      <c r="I30" s="125" t="s">
        <v>250</v>
      </c>
      <c r="J30" s="125" t="s">
        <v>250</v>
      </c>
      <c r="K30" s="127"/>
      <c r="L30" s="125" t="s">
        <v>250</v>
      </c>
      <c r="M30" s="87" t="s">
        <v>292</v>
      </c>
    </row>
    <row r="31" spans="1:13" x14ac:dyDescent="0.3">
      <c r="A31" s="125" t="s">
        <v>145</v>
      </c>
      <c r="B31" s="126" t="s">
        <v>560</v>
      </c>
      <c r="C31" s="125" t="s">
        <v>145</v>
      </c>
      <c r="D31" s="125" t="s">
        <v>135</v>
      </c>
      <c r="E31" s="125" t="s">
        <v>250</v>
      </c>
      <c r="F31" s="125">
        <v>40</v>
      </c>
      <c r="G31" s="125" t="s">
        <v>250</v>
      </c>
      <c r="H31" s="125" t="s">
        <v>250</v>
      </c>
      <c r="I31" s="125" t="s">
        <v>250</v>
      </c>
      <c r="J31" s="125" t="s">
        <v>250</v>
      </c>
      <c r="K31" s="127"/>
      <c r="L31" s="125" t="s">
        <v>250</v>
      </c>
    </row>
    <row r="32" spans="1:13" x14ac:dyDescent="0.3">
      <c r="A32" s="125" t="s">
        <v>561</v>
      </c>
      <c r="B32" s="126" t="s">
        <v>562</v>
      </c>
      <c r="C32" s="125" t="s">
        <v>455</v>
      </c>
      <c r="D32" s="125" t="s">
        <v>135</v>
      </c>
      <c r="E32" s="125" t="s">
        <v>250</v>
      </c>
      <c r="F32" s="125">
        <v>254</v>
      </c>
      <c r="G32" s="125" t="s">
        <v>250</v>
      </c>
      <c r="H32" s="125" t="s">
        <v>250</v>
      </c>
      <c r="I32" s="125" t="s">
        <v>250</v>
      </c>
      <c r="J32" s="125" t="s">
        <v>250</v>
      </c>
      <c r="K32" s="127"/>
      <c r="L32" s="125" t="s">
        <v>250</v>
      </c>
      <c r="M32" s="87" t="s">
        <v>292</v>
      </c>
    </row>
    <row r="33" spans="1:13" x14ac:dyDescent="0.3">
      <c r="A33" s="125" t="s">
        <v>563</v>
      </c>
      <c r="B33" s="126" t="s">
        <v>564</v>
      </c>
      <c r="C33" s="125" t="s">
        <v>220</v>
      </c>
      <c r="D33" s="125" t="s">
        <v>135</v>
      </c>
      <c r="E33" s="125" t="s">
        <v>250</v>
      </c>
      <c r="F33" s="125">
        <v>40</v>
      </c>
      <c r="G33" s="125" t="s">
        <v>250</v>
      </c>
      <c r="H33" s="125" t="s">
        <v>250</v>
      </c>
      <c r="I33" s="125" t="s">
        <v>250</v>
      </c>
      <c r="J33" s="125" t="s">
        <v>250</v>
      </c>
      <c r="K33" s="127"/>
      <c r="L33" s="125" t="s">
        <v>250</v>
      </c>
    </row>
    <row r="34" spans="1:13" x14ac:dyDescent="0.3">
      <c r="A34" s="125" t="s">
        <v>565</v>
      </c>
      <c r="B34" s="126" t="s">
        <v>566</v>
      </c>
      <c r="C34" s="125" t="s">
        <v>234</v>
      </c>
      <c r="D34" s="125" t="s">
        <v>135</v>
      </c>
      <c r="E34" s="125" t="s">
        <v>250</v>
      </c>
      <c r="F34" s="125">
        <v>10</v>
      </c>
      <c r="G34" s="125" t="s">
        <v>250</v>
      </c>
      <c r="H34" s="125" t="s">
        <v>250</v>
      </c>
      <c r="I34" s="125" t="s">
        <v>250</v>
      </c>
      <c r="J34" s="125" t="s">
        <v>250</v>
      </c>
      <c r="K34" s="119" t="s">
        <v>506</v>
      </c>
      <c r="L34" s="125" t="s">
        <v>84</v>
      </c>
    </row>
    <row r="35" spans="1:13" x14ac:dyDescent="0.3">
      <c r="A35" s="125" t="s">
        <v>567</v>
      </c>
      <c r="B35" s="126" t="s">
        <v>568</v>
      </c>
      <c r="C35" s="125" t="s">
        <v>430</v>
      </c>
      <c r="D35" s="125" t="s">
        <v>344</v>
      </c>
      <c r="E35" s="125" t="s">
        <v>250</v>
      </c>
      <c r="F35" s="125" t="s">
        <v>250</v>
      </c>
      <c r="G35" s="125" t="s">
        <v>250</v>
      </c>
      <c r="H35" s="125">
        <v>2</v>
      </c>
      <c r="I35" s="125" t="s">
        <v>250</v>
      </c>
      <c r="J35" s="125" t="s">
        <v>250</v>
      </c>
      <c r="K35" s="127"/>
      <c r="L35" s="125" t="s">
        <v>250</v>
      </c>
    </row>
    <row r="36" spans="1:13" ht="26" x14ac:dyDescent="0.3">
      <c r="A36" s="125" t="s">
        <v>312</v>
      </c>
      <c r="B36" s="126" t="s">
        <v>569</v>
      </c>
      <c r="C36" s="125" t="s">
        <v>312</v>
      </c>
      <c r="D36" s="125" t="s">
        <v>267</v>
      </c>
      <c r="E36" s="125" t="s">
        <v>250</v>
      </c>
      <c r="F36" s="125" t="s">
        <v>250</v>
      </c>
      <c r="G36" s="125" t="s">
        <v>250</v>
      </c>
      <c r="H36" s="125">
        <v>15</v>
      </c>
      <c r="I36" s="125">
        <v>3</v>
      </c>
      <c r="J36" s="125" t="s">
        <v>250</v>
      </c>
      <c r="K36" s="127"/>
      <c r="L36" s="125" t="s">
        <v>250</v>
      </c>
    </row>
    <row r="37" spans="1:13" x14ac:dyDescent="0.3">
      <c r="A37" s="125" t="s">
        <v>570</v>
      </c>
      <c r="B37" s="126" t="s">
        <v>571</v>
      </c>
      <c r="C37" s="125" t="s">
        <v>176</v>
      </c>
      <c r="D37" s="125" t="s">
        <v>135</v>
      </c>
      <c r="E37" s="125" t="s">
        <v>250</v>
      </c>
      <c r="F37" s="125">
        <v>40</v>
      </c>
      <c r="G37" s="125" t="s">
        <v>250</v>
      </c>
      <c r="H37" s="125" t="s">
        <v>250</v>
      </c>
      <c r="I37" s="125" t="s">
        <v>250</v>
      </c>
      <c r="J37" s="125" t="s">
        <v>250</v>
      </c>
      <c r="K37" s="127"/>
      <c r="L37" s="125" t="s">
        <v>250</v>
      </c>
    </row>
    <row r="38" spans="1:13" ht="26" x14ac:dyDescent="0.3">
      <c r="A38" s="125" t="s">
        <v>572</v>
      </c>
      <c r="B38" s="126" t="s">
        <v>573</v>
      </c>
      <c r="C38" s="125" t="s">
        <v>119</v>
      </c>
      <c r="D38" s="125" t="s">
        <v>248</v>
      </c>
      <c r="E38" s="125" t="s">
        <v>250</v>
      </c>
      <c r="F38" s="125" t="s">
        <v>250</v>
      </c>
      <c r="G38" s="125" t="s">
        <v>250</v>
      </c>
      <c r="H38" s="125" t="s">
        <v>250</v>
      </c>
      <c r="I38" s="125" t="s">
        <v>250</v>
      </c>
      <c r="J38" s="125" t="s">
        <v>250</v>
      </c>
      <c r="K38" s="127"/>
      <c r="L38" s="125" t="s">
        <v>250</v>
      </c>
    </row>
    <row r="39" spans="1:13" x14ac:dyDescent="0.3">
      <c r="A39" s="125" t="s">
        <v>574</v>
      </c>
      <c r="B39" s="126" t="s">
        <v>575</v>
      </c>
      <c r="C39" s="125" t="s">
        <v>117</v>
      </c>
      <c r="D39" s="125" t="s">
        <v>135</v>
      </c>
      <c r="E39" s="125" t="s">
        <v>250</v>
      </c>
      <c r="F39" s="125">
        <v>3</v>
      </c>
      <c r="G39" s="125" t="s">
        <v>250</v>
      </c>
      <c r="H39" s="125" t="s">
        <v>250</v>
      </c>
      <c r="I39" s="125" t="s">
        <v>250</v>
      </c>
      <c r="J39" s="125" t="s">
        <v>250</v>
      </c>
      <c r="K39" s="119" t="s">
        <v>506</v>
      </c>
      <c r="L39" s="125" t="s">
        <v>84</v>
      </c>
    </row>
    <row r="40" spans="1:13" ht="26" x14ac:dyDescent="0.3">
      <c r="A40" s="125" t="s">
        <v>576</v>
      </c>
      <c r="B40" s="126" t="s">
        <v>577</v>
      </c>
      <c r="C40" s="125" t="s">
        <v>384</v>
      </c>
      <c r="D40" s="125" t="s">
        <v>344</v>
      </c>
      <c r="E40" s="125" t="s">
        <v>250</v>
      </c>
      <c r="F40" s="125" t="s">
        <v>250</v>
      </c>
      <c r="G40" s="125" t="s">
        <v>250</v>
      </c>
      <c r="H40" s="125">
        <v>8</v>
      </c>
      <c r="I40" s="125" t="s">
        <v>250</v>
      </c>
      <c r="J40" s="125" t="s">
        <v>250</v>
      </c>
      <c r="K40" s="127"/>
      <c r="L40" s="125" t="s">
        <v>250</v>
      </c>
    </row>
    <row r="41" spans="1:13" x14ac:dyDescent="0.3">
      <c r="A41" s="125" t="s">
        <v>147</v>
      </c>
      <c r="B41" s="126" t="s">
        <v>578</v>
      </c>
      <c r="C41" s="125" t="s">
        <v>147</v>
      </c>
      <c r="D41" s="125" t="s">
        <v>135</v>
      </c>
      <c r="E41" s="125" t="s">
        <v>250</v>
      </c>
      <c r="F41" s="125">
        <v>3</v>
      </c>
      <c r="G41" s="125" t="s">
        <v>250</v>
      </c>
      <c r="H41" s="125" t="s">
        <v>250</v>
      </c>
      <c r="I41" s="125" t="s">
        <v>250</v>
      </c>
      <c r="J41" s="125" t="s">
        <v>250</v>
      </c>
      <c r="K41" s="119" t="s">
        <v>506</v>
      </c>
      <c r="L41" s="125" t="s">
        <v>84</v>
      </c>
    </row>
    <row r="42" spans="1:13" x14ac:dyDescent="0.3">
      <c r="A42" s="125" t="s">
        <v>579</v>
      </c>
      <c r="B42" s="126" t="s">
        <v>580</v>
      </c>
      <c r="C42" s="125" t="s">
        <v>146</v>
      </c>
      <c r="D42" s="125" t="s">
        <v>135</v>
      </c>
      <c r="E42" s="125" t="s">
        <v>250</v>
      </c>
      <c r="F42" s="125">
        <v>3</v>
      </c>
      <c r="G42" s="125" t="s">
        <v>250</v>
      </c>
      <c r="H42" s="125" t="s">
        <v>250</v>
      </c>
      <c r="I42" s="125" t="s">
        <v>250</v>
      </c>
      <c r="J42" s="125" t="s">
        <v>250</v>
      </c>
      <c r="K42" s="119" t="s">
        <v>506</v>
      </c>
      <c r="L42" s="125" t="s">
        <v>84</v>
      </c>
    </row>
    <row r="43" spans="1:13" x14ac:dyDescent="0.3">
      <c r="A43" s="125" t="s">
        <v>581</v>
      </c>
      <c r="B43" s="126" t="s">
        <v>582</v>
      </c>
      <c r="C43" s="125" t="s">
        <v>171</v>
      </c>
      <c r="D43" s="125" t="s">
        <v>135</v>
      </c>
      <c r="E43" s="125" t="s">
        <v>250</v>
      </c>
      <c r="F43" s="125">
        <v>40</v>
      </c>
      <c r="G43" s="125" t="s">
        <v>250</v>
      </c>
      <c r="H43" s="125" t="s">
        <v>250</v>
      </c>
      <c r="I43" s="125" t="s">
        <v>250</v>
      </c>
      <c r="J43" s="125" t="s">
        <v>250</v>
      </c>
      <c r="K43" s="127"/>
      <c r="L43" s="125" t="s">
        <v>250</v>
      </c>
    </row>
    <row r="44" spans="1:13" x14ac:dyDescent="0.3">
      <c r="A44" s="125" t="s">
        <v>583</v>
      </c>
      <c r="B44" s="126" t="s">
        <v>584</v>
      </c>
      <c r="C44" s="125" t="s">
        <v>318</v>
      </c>
      <c r="D44" s="125" t="s">
        <v>369</v>
      </c>
      <c r="E44" s="125" t="s">
        <v>250</v>
      </c>
      <c r="F44" s="125" t="s">
        <v>250</v>
      </c>
      <c r="G44" s="125" t="s">
        <v>250</v>
      </c>
      <c r="H44" s="125" t="s">
        <v>250</v>
      </c>
      <c r="I44" s="125" t="s">
        <v>250</v>
      </c>
      <c r="J44" s="125" t="s">
        <v>250</v>
      </c>
      <c r="K44" s="127"/>
      <c r="L44" s="125" t="s">
        <v>250</v>
      </c>
      <c r="M44" s="87" t="s">
        <v>292</v>
      </c>
    </row>
    <row r="45" spans="1:13" ht="26" x14ac:dyDescent="0.3">
      <c r="A45" s="125" t="s">
        <v>585</v>
      </c>
      <c r="B45" s="126" t="s">
        <v>586</v>
      </c>
      <c r="C45" s="125" t="s">
        <v>258</v>
      </c>
      <c r="D45" s="125" t="s">
        <v>344</v>
      </c>
      <c r="E45" s="125" t="s">
        <v>250</v>
      </c>
      <c r="F45" s="125" t="s">
        <v>250</v>
      </c>
      <c r="G45" s="125" t="s">
        <v>250</v>
      </c>
      <c r="H45" s="125">
        <v>9</v>
      </c>
      <c r="I45" s="125" t="s">
        <v>250</v>
      </c>
      <c r="J45" s="125" t="s">
        <v>250</v>
      </c>
      <c r="K45" s="127"/>
      <c r="L45" s="125" t="s">
        <v>250</v>
      </c>
      <c r="M45" s="87" t="s">
        <v>292</v>
      </c>
    </row>
    <row r="46" spans="1:13" x14ac:dyDescent="0.3">
      <c r="A46" s="125" t="s">
        <v>587</v>
      </c>
      <c r="B46" s="126" t="s">
        <v>588</v>
      </c>
      <c r="C46" s="125" t="s">
        <v>276</v>
      </c>
      <c r="D46" s="125" t="s">
        <v>248</v>
      </c>
      <c r="E46" s="125" t="s">
        <v>250</v>
      </c>
      <c r="F46" s="125" t="s">
        <v>250</v>
      </c>
      <c r="G46" s="125" t="s">
        <v>250</v>
      </c>
      <c r="H46" s="125" t="s">
        <v>250</v>
      </c>
      <c r="I46" s="125" t="s">
        <v>250</v>
      </c>
      <c r="J46" s="125" t="s">
        <v>250</v>
      </c>
      <c r="K46" s="127"/>
      <c r="L46" s="125" t="s">
        <v>250</v>
      </c>
    </row>
    <row r="47" spans="1:13" x14ac:dyDescent="0.3">
      <c r="A47" s="125" t="s">
        <v>589</v>
      </c>
      <c r="B47" s="125" t="s">
        <v>590</v>
      </c>
      <c r="C47" s="125" t="s">
        <v>190</v>
      </c>
      <c r="D47" s="125" t="s">
        <v>135</v>
      </c>
      <c r="E47" s="125">
        <v>4</v>
      </c>
      <c r="F47" s="125" t="s">
        <v>250</v>
      </c>
      <c r="G47" s="125" t="s">
        <v>250</v>
      </c>
      <c r="H47" s="125" t="s">
        <v>250</v>
      </c>
      <c r="I47" s="125" t="s">
        <v>250</v>
      </c>
      <c r="J47" s="125" t="s">
        <v>250</v>
      </c>
      <c r="K47" s="119" t="s">
        <v>506</v>
      </c>
      <c r="L47" s="125" t="s">
        <v>84</v>
      </c>
    </row>
    <row r="48" spans="1:13" x14ac:dyDescent="0.3">
      <c r="A48" s="125" t="s">
        <v>591</v>
      </c>
      <c r="B48" s="126" t="s">
        <v>592</v>
      </c>
      <c r="C48" s="125" t="s">
        <v>269</v>
      </c>
      <c r="D48" s="125" t="s">
        <v>369</v>
      </c>
      <c r="E48" s="125" t="s">
        <v>250</v>
      </c>
      <c r="F48" s="125" t="s">
        <v>250</v>
      </c>
      <c r="G48" s="125" t="s">
        <v>250</v>
      </c>
      <c r="H48" s="125" t="s">
        <v>250</v>
      </c>
      <c r="I48" s="125" t="s">
        <v>250</v>
      </c>
      <c r="J48" s="125" t="s">
        <v>250</v>
      </c>
      <c r="K48" s="127"/>
      <c r="L48" s="125" t="s">
        <v>250</v>
      </c>
    </row>
    <row r="49" spans="1:13" ht="26" x14ac:dyDescent="0.3">
      <c r="A49" s="125" t="s">
        <v>593</v>
      </c>
      <c r="B49" s="126" t="s">
        <v>594</v>
      </c>
      <c r="C49" s="125" t="s">
        <v>287</v>
      </c>
      <c r="D49" s="125" t="s">
        <v>369</v>
      </c>
      <c r="E49" s="125" t="s">
        <v>250</v>
      </c>
      <c r="F49" s="125" t="s">
        <v>250</v>
      </c>
      <c r="G49" s="125" t="s">
        <v>250</v>
      </c>
      <c r="H49" s="125" t="s">
        <v>250</v>
      </c>
      <c r="I49" s="125" t="s">
        <v>250</v>
      </c>
      <c r="J49" s="125" t="s">
        <v>250</v>
      </c>
      <c r="K49" s="127"/>
      <c r="L49" s="125" t="s">
        <v>250</v>
      </c>
    </row>
    <row r="50" spans="1:13" ht="26" x14ac:dyDescent="0.3">
      <c r="A50" s="125" t="s">
        <v>595</v>
      </c>
      <c r="B50" s="126" t="s">
        <v>596</v>
      </c>
      <c r="C50" s="125" t="s">
        <v>127</v>
      </c>
      <c r="D50" s="125" t="s">
        <v>248</v>
      </c>
      <c r="E50" s="125" t="s">
        <v>250</v>
      </c>
      <c r="F50" s="125" t="s">
        <v>250</v>
      </c>
      <c r="G50" s="125" t="s">
        <v>250</v>
      </c>
      <c r="H50" s="125" t="s">
        <v>250</v>
      </c>
      <c r="I50" s="125" t="s">
        <v>250</v>
      </c>
      <c r="J50" s="125" t="s">
        <v>250</v>
      </c>
      <c r="K50" s="127"/>
      <c r="L50" s="125" t="s">
        <v>250</v>
      </c>
      <c r="M50" s="87" t="s">
        <v>292</v>
      </c>
    </row>
    <row r="51" spans="1:13" ht="26" x14ac:dyDescent="0.3">
      <c r="A51" s="125" t="s">
        <v>597</v>
      </c>
      <c r="B51" s="126" t="s">
        <v>598</v>
      </c>
      <c r="C51" s="125" t="s">
        <v>473</v>
      </c>
      <c r="D51" s="125" t="s">
        <v>135</v>
      </c>
      <c r="E51" s="125" t="s">
        <v>250</v>
      </c>
      <c r="F51" s="125">
        <v>4</v>
      </c>
      <c r="G51" s="125" t="s">
        <v>250</v>
      </c>
      <c r="H51" s="125" t="s">
        <v>250</v>
      </c>
      <c r="I51" s="125" t="s">
        <v>250</v>
      </c>
      <c r="J51" s="125" t="s">
        <v>250</v>
      </c>
      <c r="K51" s="119" t="s">
        <v>506</v>
      </c>
      <c r="L51" s="125" t="s">
        <v>84</v>
      </c>
    </row>
    <row r="52" spans="1:13" x14ac:dyDescent="0.3">
      <c r="A52" s="125" t="s">
        <v>599</v>
      </c>
      <c r="B52" s="126" t="s">
        <v>600</v>
      </c>
      <c r="C52" s="125" t="s">
        <v>203</v>
      </c>
      <c r="D52" s="125" t="s">
        <v>248</v>
      </c>
      <c r="E52" s="125" t="s">
        <v>250</v>
      </c>
      <c r="F52" s="125" t="s">
        <v>250</v>
      </c>
      <c r="G52" s="125" t="s">
        <v>250</v>
      </c>
      <c r="H52" s="125" t="s">
        <v>250</v>
      </c>
      <c r="I52" s="125" t="s">
        <v>250</v>
      </c>
      <c r="J52" s="125" t="s">
        <v>250</v>
      </c>
      <c r="K52" s="127"/>
      <c r="L52" s="125" t="s">
        <v>250</v>
      </c>
    </row>
    <row r="53" spans="1:13" x14ac:dyDescent="0.3">
      <c r="A53" s="125" t="s">
        <v>601</v>
      </c>
      <c r="B53" s="126" t="s">
        <v>602</v>
      </c>
      <c r="C53" s="125" t="s">
        <v>210</v>
      </c>
      <c r="D53" s="125" t="s">
        <v>248</v>
      </c>
      <c r="E53" s="125" t="s">
        <v>250</v>
      </c>
      <c r="F53" s="125" t="s">
        <v>250</v>
      </c>
      <c r="G53" s="125" t="s">
        <v>250</v>
      </c>
      <c r="H53" s="125" t="s">
        <v>250</v>
      </c>
      <c r="I53" s="125" t="s">
        <v>250</v>
      </c>
      <c r="J53" s="125" t="s">
        <v>250</v>
      </c>
      <c r="K53" s="127"/>
      <c r="L53" s="125" t="s">
        <v>250</v>
      </c>
    </row>
    <row r="54" spans="1:13" x14ac:dyDescent="0.3">
      <c r="A54" s="125" t="s">
        <v>603</v>
      </c>
      <c r="B54" s="126" t="s">
        <v>604</v>
      </c>
      <c r="C54" s="125" t="s">
        <v>205</v>
      </c>
      <c r="D54" s="125" t="s">
        <v>248</v>
      </c>
      <c r="E54" s="125" t="s">
        <v>250</v>
      </c>
      <c r="F54" s="125" t="s">
        <v>250</v>
      </c>
      <c r="G54" s="125" t="s">
        <v>250</v>
      </c>
      <c r="H54" s="125" t="s">
        <v>250</v>
      </c>
      <c r="I54" s="125" t="s">
        <v>250</v>
      </c>
      <c r="J54" s="125" t="s">
        <v>250</v>
      </c>
      <c r="K54" s="127"/>
      <c r="L54" s="125" t="s">
        <v>250</v>
      </c>
    </row>
    <row r="55" spans="1:13" x14ac:dyDescent="0.3">
      <c r="A55" s="125" t="s">
        <v>605</v>
      </c>
      <c r="B55" s="126" t="s">
        <v>606</v>
      </c>
      <c r="C55" s="125" t="s">
        <v>206</v>
      </c>
      <c r="D55" s="125" t="s">
        <v>248</v>
      </c>
      <c r="E55" s="125" t="s">
        <v>250</v>
      </c>
      <c r="F55" s="125" t="s">
        <v>250</v>
      </c>
      <c r="G55" s="125" t="s">
        <v>250</v>
      </c>
      <c r="H55" s="125" t="s">
        <v>250</v>
      </c>
      <c r="I55" s="125" t="s">
        <v>250</v>
      </c>
      <c r="J55" s="125" t="s">
        <v>250</v>
      </c>
      <c r="K55" s="127"/>
      <c r="L55" s="125" t="s">
        <v>250</v>
      </c>
      <c r="M55" s="87" t="s">
        <v>292</v>
      </c>
    </row>
    <row r="56" spans="1:13" x14ac:dyDescent="0.3">
      <c r="A56" s="125" t="s">
        <v>607</v>
      </c>
      <c r="B56" s="126" t="s">
        <v>608</v>
      </c>
      <c r="C56" s="125" t="s">
        <v>201</v>
      </c>
      <c r="D56" s="125" t="s">
        <v>248</v>
      </c>
      <c r="E56" s="125" t="s">
        <v>250</v>
      </c>
      <c r="F56" s="125" t="s">
        <v>250</v>
      </c>
      <c r="G56" s="125" t="s">
        <v>250</v>
      </c>
      <c r="H56" s="125" t="s">
        <v>250</v>
      </c>
      <c r="I56" s="125" t="s">
        <v>250</v>
      </c>
      <c r="J56" s="125" t="s">
        <v>250</v>
      </c>
      <c r="K56" s="127"/>
      <c r="L56" s="125" t="s">
        <v>250</v>
      </c>
    </row>
    <row r="57" spans="1:13" x14ac:dyDescent="0.3">
      <c r="A57" s="125" t="s">
        <v>609</v>
      </c>
      <c r="B57" s="126" t="s">
        <v>610</v>
      </c>
      <c r="C57" s="125" t="s">
        <v>229</v>
      </c>
      <c r="D57" s="125" t="s">
        <v>135</v>
      </c>
      <c r="E57" s="125" t="s">
        <v>250</v>
      </c>
      <c r="F57" s="125">
        <v>3</v>
      </c>
      <c r="G57" s="125" t="s">
        <v>250</v>
      </c>
      <c r="H57" s="125" t="s">
        <v>250</v>
      </c>
      <c r="I57" s="125" t="s">
        <v>250</v>
      </c>
      <c r="J57" s="125" t="s">
        <v>250</v>
      </c>
      <c r="K57" s="119" t="s">
        <v>506</v>
      </c>
      <c r="L57" s="125" t="s">
        <v>84</v>
      </c>
    </row>
    <row r="58" spans="1:13" ht="26" x14ac:dyDescent="0.3">
      <c r="A58" s="125" t="s">
        <v>611</v>
      </c>
      <c r="B58" s="126" t="s">
        <v>612</v>
      </c>
      <c r="C58" s="125" t="s">
        <v>129</v>
      </c>
      <c r="D58" s="125" t="s">
        <v>248</v>
      </c>
      <c r="E58" s="125" t="s">
        <v>250</v>
      </c>
      <c r="F58" s="125" t="s">
        <v>250</v>
      </c>
      <c r="G58" s="125" t="s">
        <v>250</v>
      </c>
      <c r="H58" s="125" t="s">
        <v>250</v>
      </c>
      <c r="I58" s="125" t="s">
        <v>250</v>
      </c>
      <c r="J58" s="125" t="s">
        <v>250</v>
      </c>
      <c r="K58" s="127"/>
      <c r="L58" s="125" t="s">
        <v>250</v>
      </c>
    </row>
    <row r="59" spans="1:13" x14ac:dyDescent="0.3">
      <c r="A59" s="125" t="s">
        <v>613</v>
      </c>
      <c r="B59" s="126" t="s">
        <v>614</v>
      </c>
      <c r="C59" s="125" t="s">
        <v>376</v>
      </c>
      <c r="D59" s="125" t="s">
        <v>135</v>
      </c>
      <c r="E59" s="125">
        <v>3</v>
      </c>
      <c r="F59" s="125" t="s">
        <v>250</v>
      </c>
      <c r="G59" s="125" t="s">
        <v>250</v>
      </c>
      <c r="H59" s="125" t="s">
        <v>250</v>
      </c>
      <c r="I59" s="125" t="s">
        <v>250</v>
      </c>
      <c r="J59" s="125" t="s">
        <v>250</v>
      </c>
      <c r="K59" s="119" t="s">
        <v>506</v>
      </c>
      <c r="L59" s="125" t="s">
        <v>84</v>
      </c>
    </row>
    <row r="60" spans="1:13" ht="26" x14ac:dyDescent="0.3">
      <c r="A60" s="125" t="s">
        <v>615</v>
      </c>
      <c r="B60" s="126" t="s">
        <v>616</v>
      </c>
      <c r="C60" s="125" t="s">
        <v>238</v>
      </c>
      <c r="D60" s="125" t="s">
        <v>135</v>
      </c>
      <c r="E60" s="125" t="s">
        <v>250</v>
      </c>
      <c r="F60" s="125">
        <v>5</v>
      </c>
      <c r="G60" s="125" t="s">
        <v>250</v>
      </c>
      <c r="H60" s="125" t="s">
        <v>250</v>
      </c>
      <c r="I60" s="125" t="s">
        <v>250</v>
      </c>
      <c r="J60" s="125" t="s">
        <v>250</v>
      </c>
      <c r="K60" s="119" t="s">
        <v>506</v>
      </c>
      <c r="L60" s="125" t="s">
        <v>84</v>
      </c>
    </row>
    <row r="61" spans="1:13" x14ac:dyDescent="0.3">
      <c r="A61" s="125" t="s">
        <v>617</v>
      </c>
      <c r="B61" s="126" t="s">
        <v>618</v>
      </c>
      <c r="C61" s="125" t="s">
        <v>235</v>
      </c>
      <c r="D61" s="125" t="s">
        <v>135</v>
      </c>
      <c r="E61" s="125" t="s">
        <v>250</v>
      </c>
      <c r="F61" s="125">
        <v>4</v>
      </c>
      <c r="G61" s="125" t="s">
        <v>250</v>
      </c>
      <c r="H61" s="125" t="s">
        <v>250</v>
      </c>
      <c r="I61" s="125" t="s">
        <v>250</v>
      </c>
      <c r="J61" s="125" t="s">
        <v>250</v>
      </c>
      <c r="K61" s="119" t="s">
        <v>506</v>
      </c>
      <c r="L61" s="125" t="s">
        <v>84</v>
      </c>
    </row>
    <row r="62" spans="1:13" x14ac:dyDescent="0.3">
      <c r="A62" s="125" t="s">
        <v>619</v>
      </c>
      <c r="B62" s="126" t="s">
        <v>620</v>
      </c>
      <c r="C62" s="125" t="s">
        <v>123</v>
      </c>
      <c r="D62" s="125" t="s">
        <v>135</v>
      </c>
      <c r="E62" s="125" t="s">
        <v>250</v>
      </c>
      <c r="F62" s="125">
        <v>5</v>
      </c>
      <c r="G62" s="125" t="s">
        <v>250</v>
      </c>
      <c r="H62" s="125" t="s">
        <v>250</v>
      </c>
      <c r="I62" s="125" t="s">
        <v>250</v>
      </c>
      <c r="J62" s="125" t="s">
        <v>250</v>
      </c>
      <c r="K62" s="119" t="s">
        <v>506</v>
      </c>
      <c r="L62" s="125" t="s">
        <v>84</v>
      </c>
    </row>
    <row r="63" spans="1:13" x14ac:dyDescent="0.3">
      <c r="A63" s="125" t="s">
        <v>621</v>
      </c>
      <c r="B63" s="126" t="s">
        <v>622</v>
      </c>
      <c r="C63" s="125" t="s">
        <v>243</v>
      </c>
      <c r="D63" s="125" t="s">
        <v>369</v>
      </c>
      <c r="E63" s="125" t="s">
        <v>250</v>
      </c>
      <c r="F63" s="125" t="s">
        <v>250</v>
      </c>
      <c r="G63" s="125" t="s">
        <v>250</v>
      </c>
      <c r="H63" s="125" t="s">
        <v>250</v>
      </c>
      <c r="I63" s="125" t="s">
        <v>250</v>
      </c>
      <c r="J63" s="125" t="s">
        <v>250</v>
      </c>
      <c r="K63" s="127"/>
      <c r="L63" s="125" t="s">
        <v>250</v>
      </c>
    </row>
    <row r="64" spans="1:13" ht="26" x14ac:dyDescent="0.3">
      <c r="A64" s="125" t="s">
        <v>623</v>
      </c>
      <c r="B64" s="126" t="s">
        <v>624</v>
      </c>
      <c r="C64" s="125" t="s">
        <v>243</v>
      </c>
      <c r="D64" s="125" t="s">
        <v>369</v>
      </c>
      <c r="E64" s="125" t="s">
        <v>250</v>
      </c>
      <c r="F64" s="125" t="s">
        <v>250</v>
      </c>
      <c r="G64" s="125" t="s">
        <v>250</v>
      </c>
      <c r="H64" s="125" t="s">
        <v>250</v>
      </c>
      <c r="I64" s="125" t="s">
        <v>250</v>
      </c>
      <c r="J64" s="125" t="s">
        <v>250</v>
      </c>
      <c r="K64" s="127"/>
      <c r="L64" s="125" t="s">
        <v>250</v>
      </c>
    </row>
    <row r="65" spans="1:12" x14ac:dyDescent="0.3">
      <c r="A65" s="125" t="s">
        <v>625</v>
      </c>
      <c r="B65" s="126" t="s">
        <v>626</v>
      </c>
      <c r="C65" s="125" t="s">
        <v>162</v>
      </c>
      <c r="D65" s="125" t="s">
        <v>135</v>
      </c>
      <c r="E65" s="125" t="s">
        <v>250</v>
      </c>
      <c r="F65" s="125">
        <v>70</v>
      </c>
      <c r="G65" s="125" t="s">
        <v>250</v>
      </c>
      <c r="H65" s="125" t="s">
        <v>250</v>
      </c>
      <c r="I65" s="125" t="s">
        <v>250</v>
      </c>
      <c r="J65" s="125" t="s">
        <v>250</v>
      </c>
      <c r="K65" s="127"/>
      <c r="L65" s="125" t="s">
        <v>250</v>
      </c>
    </row>
    <row r="66" spans="1:12" x14ac:dyDescent="0.3">
      <c r="A66" s="125" t="s">
        <v>627</v>
      </c>
      <c r="B66" s="126" t="s">
        <v>628</v>
      </c>
      <c r="C66" s="125" t="s">
        <v>400</v>
      </c>
      <c r="D66" s="125" t="s">
        <v>370</v>
      </c>
      <c r="E66" s="125" t="s">
        <v>250</v>
      </c>
      <c r="F66" s="125" t="s">
        <v>250</v>
      </c>
      <c r="G66" s="125" t="s">
        <v>250</v>
      </c>
      <c r="H66" s="125" t="s">
        <v>250</v>
      </c>
      <c r="I66" s="125" t="s">
        <v>250</v>
      </c>
      <c r="J66" s="125" t="s">
        <v>250</v>
      </c>
      <c r="K66" s="127"/>
      <c r="L66" s="125" t="s">
        <v>250</v>
      </c>
    </row>
    <row r="67" spans="1:12" ht="26" x14ac:dyDescent="0.3">
      <c r="A67" s="125" t="s">
        <v>629</v>
      </c>
      <c r="B67" s="126" t="s">
        <v>630</v>
      </c>
      <c r="C67" s="125" t="s">
        <v>405</v>
      </c>
      <c r="D67" s="125" t="s">
        <v>370</v>
      </c>
      <c r="E67" s="125" t="s">
        <v>250</v>
      </c>
      <c r="F67" s="125" t="s">
        <v>250</v>
      </c>
      <c r="G67" s="125" t="s">
        <v>250</v>
      </c>
      <c r="H67" s="125" t="s">
        <v>250</v>
      </c>
      <c r="I67" s="125" t="s">
        <v>250</v>
      </c>
      <c r="J67" s="125" t="s">
        <v>250</v>
      </c>
      <c r="K67" s="127"/>
      <c r="L67" s="125" t="s">
        <v>250</v>
      </c>
    </row>
    <row r="68" spans="1:12" x14ac:dyDescent="0.3">
      <c r="A68" s="125" t="s">
        <v>631</v>
      </c>
      <c r="B68" s="126" t="s">
        <v>632</v>
      </c>
      <c r="C68" s="125" t="s">
        <v>415</v>
      </c>
      <c r="D68" s="125" t="s">
        <v>135</v>
      </c>
      <c r="E68" s="125" t="s">
        <v>250</v>
      </c>
      <c r="F68" s="125">
        <v>3</v>
      </c>
      <c r="G68" s="125" t="s">
        <v>250</v>
      </c>
      <c r="H68" s="125" t="s">
        <v>250</v>
      </c>
      <c r="I68" s="125" t="s">
        <v>250</v>
      </c>
      <c r="J68" s="125" t="s">
        <v>250</v>
      </c>
      <c r="K68" s="119" t="s">
        <v>506</v>
      </c>
      <c r="L68" s="125" t="s">
        <v>84</v>
      </c>
    </row>
    <row r="69" spans="1:12" x14ac:dyDescent="0.3">
      <c r="A69" s="125" t="s">
        <v>633</v>
      </c>
      <c r="B69" s="126" t="s">
        <v>634</v>
      </c>
      <c r="C69" s="125" t="s">
        <v>416</v>
      </c>
      <c r="D69" s="125" t="s">
        <v>135</v>
      </c>
      <c r="E69" s="125" t="s">
        <v>250</v>
      </c>
      <c r="F69" s="125">
        <v>1000</v>
      </c>
      <c r="G69" s="125" t="s">
        <v>250</v>
      </c>
      <c r="H69" s="125" t="s">
        <v>250</v>
      </c>
      <c r="I69" s="125" t="s">
        <v>250</v>
      </c>
      <c r="J69" s="125" t="s">
        <v>250</v>
      </c>
      <c r="K69" s="127"/>
      <c r="L69" s="125" t="s">
        <v>250</v>
      </c>
    </row>
    <row r="70" spans="1:12" x14ac:dyDescent="0.3">
      <c r="A70" s="125" t="s">
        <v>635</v>
      </c>
      <c r="B70" s="126" t="s">
        <v>636</v>
      </c>
      <c r="C70" s="125" t="s">
        <v>247</v>
      </c>
      <c r="D70" s="125" t="s">
        <v>248</v>
      </c>
      <c r="E70" s="125"/>
      <c r="F70" s="125"/>
      <c r="G70" s="125"/>
      <c r="H70" s="125"/>
      <c r="I70" s="125"/>
      <c r="J70" s="125"/>
      <c r="K70" s="127"/>
      <c r="L70" s="125"/>
    </row>
    <row r="71" spans="1:12" x14ac:dyDescent="0.3">
      <c r="A71" s="128" t="s">
        <v>637</v>
      </c>
      <c r="B71" s="126" t="s">
        <v>638</v>
      </c>
      <c r="C71" s="128" t="s">
        <v>334</v>
      </c>
      <c r="D71" s="128" t="s">
        <v>267</v>
      </c>
      <c r="E71" s="128" t="s">
        <v>250</v>
      </c>
      <c r="F71" s="128" t="s">
        <v>250</v>
      </c>
      <c r="G71" s="128" t="s">
        <v>250</v>
      </c>
      <c r="H71" s="128">
        <v>15</v>
      </c>
      <c r="I71" s="128">
        <v>3</v>
      </c>
      <c r="J71" s="128" t="s">
        <v>250</v>
      </c>
      <c r="K71" s="129"/>
      <c r="L71" s="128" t="s">
        <v>250</v>
      </c>
    </row>
    <row r="72" spans="1:12" ht="26" x14ac:dyDescent="0.3">
      <c r="A72" s="125" t="s">
        <v>639</v>
      </c>
      <c r="B72" s="126" t="s">
        <v>640</v>
      </c>
      <c r="C72" s="125" t="s">
        <v>307</v>
      </c>
      <c r="D72" s="125" t="s">
        <v>267</v>
      </c>
      <c r="E72" s="125" t="s">
        <v>250</v>
      </c>
      <c r="F72" s="125" t="s">
        <v>250</v>
      </c>
      <c r="G72" s="125" t="s">
        <v>250</v>
      </c>
      <c r="H72" s="125">
        <v>15</v>
      </c>
      <c r="I72" s="125">
        <v>8</v>
      </c>
      <c r="J72" s="125" t="s">
        <v>250</v>
      </c>
      <c r="K72" s="127"/>
      <c r="L72" s="125" t="s">
        <v>250</v>
      </c>
    </row>
    <row r="73" spans="1:12" x14ac:dyDescent="0.3">
      <c r="A73" s="125" t="s">
        <v>641</v>
      </c>
      <c r="B73" s="126" t="s">
        <v>642</v>
      </c>
      <c r="C73" s="125" t="s">
        <v>341</v>
      </c>
      <c r="D73" s="125" t="s">
        <v>135</v>
      </c>
      <c r="E73" s="125"/>
      <c r="F73" s="125">
        <v>18</v>
      </c>
      <c r="G73" s="125" t="s">
        <v>250</v>
      </c>
      <c r="H73" s="125" t="s">
        <v>250</v>
      </c>
      <c r="I73" s="125" t="s">
        <v>250</v>
      </c>
      <c r="J73" s="125" t="s">
        <v>250</v>
      </c>
      <c r="K73" s="127"/>
      <c r="L73" s="125" t="s">
        <v>250</v>
      </c>
    </row>
    <row r="74" spans="1:12" x14ac:dyDescent="0.3">
      <c r="A74" s="125" t="s">
        <v>643</v>
      </c>
      <c r="B74" s="126" t="s">
        <v>644</v>
      </c>
      <c r="C74" s="125" t="s">
        <v>164</v>
      </c>
      <c r="D74" s="125" t="s">
        <v>135</v>
      </c>
      <c r="E74" s="125" t="s">
        <v>250</v>
      </c>
      <c r="F74" s="125">
        <v>20</v>
      </c>
      <c r="G74" s="125" t="s">
        <v>250</v>
      </c>
      <c r="H74" s="125" t="s">
        <v>250</v>
      </c>
      <c r="I74" s="125" t="s">
        <v>250</v>
      </c>
      <c r="J74" s="125"/>
      <c r="K74" s="127"/>
      <c r="L74" s="125"/>
    </row>
    <row r="75" spans="1:12" x14ac:dyDescent="0.3">
      <c r="A75" s="125" t="s">
        <v>645</v>
      </c>
      <c r="B75" s="126" t="s">
        <v>646</v>
      </c>
      <c r="C75" s="125" t="s">
        <v>165</v>
      </c>
      <c r="D75" s="125" t="s">
        <v>135</v>
      </c>
      <c r="E75" s="125" t="s">
        <v>250</v>
      </c>
      <c r="F75" s="125">
        <v>10</v>
      </c>
      <c r="G75" s="125" t="s">
        <v>250</v>
      </c>
      <c r="H75" s="125" t="s">
        <v>250</v>
      </c>
      <c r="I75" s="125" t="s">
        <v>250</v>
      </c>
      <c r="J75" s="125"/>
      <c r="K75" s="127"/>
      <c r="L75" s="125"/>
    </row>
    <row r="76" spans="1:12" x14ac:dyDescent="0.3">
      <c r="A76" s="125" t="s">
        <v>647</v>
      </c>
      <c r="B76" s="126" t="s">
        <v>648</v>
      </c>
      <c r="C76" s="125" t="s">
        <v>151</v>
      </c>
      <c r="D76" s="125" t="s">
        <v>135</v>
      </c>
      <c r="E76" s="125" t="s">
        <v>250</v>
      </c>
      <c r="F76" s="125">
        <v>40</v>
      </c>
      <c r="G76" s="125" t="s">
        <v>250</v>
      </c>
      <c r="H76" s="125" t="s">
        <v>250</v>
      </c>
      <c r="I76" s="125" t="s">
        <v>250</v>
      </c>
      <c r="J76" s="125" t="s">
        <v>250</v>
      </c>
      <c r="K76" s="127"/>
      <c r="L76" s="125" t="s">
        <v>250</v>
      </c>
    </row>
    <row r="77" spans="1:12" ht="39" x14ac:dyDescent="0.3">
      <c r="A77" s="125" t="s">
        <v>649</v>
      </c>
      <c r="B77" s="126" t="s">
        <v>650</v>
      </c>
      <c r="C77" s="125" t="s">
        <v>363</v>
      </c>
      <c r="D77" s="125" t="s">
        <v>135</v>
      </c>
      <c r="E77" s="125" t="s">
        <v>250</v>
      </c>
      <c r="F77" s="125">
        <v>9</v>
      </c>
      <c r="G77" s="125" t="s">
        <v>250</v>
      </c>
      <c r="H77" s="125" t="s">
        <v>250</v>
      </c>
      <c r="I77" s="125" t="s">
        <v>250</v>
      </c>
      <c r="J77" s="125" t="s">
        <v>250</v>
      </c>
      <c r="K77" s="119"/>
      <c r="L77" s="125" t="s">
        <v>250</v>
      </c>
    </row>
    <row r="78" spans="1:12" x14ac:dyDescent="0.3">
      <c r="A78" s="125" t="s">
        <v>651</v>
      </c>
      <c r="B78" s="126" t="s">
        <v>652</v>
      </c>
      <c r="C78" s="125" t="s">
        <v>395</v>
      </c>
      <c r="D78" s="125" t="s">
        <v>267</v>
      </c>
      <c r="E78" s="125" t="s">
        <v>250</v>
      </c>
      <c r="F78" s="125" t="s">
        <v>250</v>
      </c>
      <c r="G78" s="125" t="s">
        <v>250</v>
      </c>
      <c r="H78" s="125">
        <v>9</v>
      </c>
      <c r="I78" s="125">
        <v>2</v>
      </c>
      <c r="J78" s="125" t="s">
        <v>250</v>
      </c>
      <c r="K78" s="127"/>
      <c r="L78" s="125" t="s">
        <v>250</v>
      </c>
    </row>
    <row r="79" spans="1:12" x14ac:dyDescent="0.3">
      <c r="A79" s="125" t="s">
        <v>83</v>
      </c>
      <c r="B79" s="126" t="s">
        <v>653</v>
      </c>
      <c r="C79" s="125" t="s">
        <v>364</v>
      </c>
      <c r="D79" s="125" t="s">
        <v>135</v>
      </c>
      <c r="E79" s="125">
        <v>4</v>
      </c>
      <c r="F79" s="125" t="s">
        <v>250</v>
      </c>
      <c r="G79" s="125" t="s">
        <v>250</v>
      </c>
      <c r="H79" s="125" t="s">
        <v>250</v>
      </c>
      <c r="I79" s="125" t="s">
        <v>250</v>
      </c>
      <c r="J79" s="125" t="s">
        <v>654</v>
      </c>
      <c r="K79" s="127" t="s">
        <v>506</v>
      </c>
      <c r="L79" s="125" t="s">
        <v>250</v>
      </c>
    </row>
    <row r="80" spans="1:12" x14ac:dyDescent="0.3">
      <c r="A80" s="125" t="s">
        <v>655</v>
      </c>
      <c r="B80" s="126" t="s">
        <v>656</v>
      </c>
      <c r="C80" s="125" t="s">
        <v>426</v>
      </c>
      <c r="D80" s="125" t="s">
        <v>135</v>
      </c>
      <c r="E80" s="125">
        <v>11</v>
      </c>
      <c r="F80" s="125" t="s">
        <v>250</v>
      </c>
      <c r="G80" s="125" t="s">
        <v>250</v>
      </c>
      <c r="H80" s="125" t="s">
        <v>250</v>
      </c>
      <c r="I80" s="125" t="s">
        <v>250</v>
      </c>
      <c r="J80" s="125" t="s">
        <v>250</v>
      </c>
      <c r="K80" s="127"/>
      <c r="L80" s="125" t="s">
        <v>250</v>
      </c>
    </row>
    <row r="81" spans="1:13" x14ac:dyDescent="0.3">
      <c r="A81" s="125" t="s">
        <v>657</v>
      </c>
      <c r="B81" s="126" t="s">
        <v>658</v>
      </c>
      <c r="C81" s="125" t="s">
        <v>140</v>
      </c>
      <c r="D81" s="125" t="s">
        <v>135</v>
      </c>
      <c r="E81" s="125" t="s">
        <v>250</v>
      </c>
      <c r="F81" s="125">
        <v>10</v>
      </c>
      <c r="G81" s="125" t="s">
        <v>250</v>
      </c>
      <c r="H81" s="125" t="s">
        <v>250</v>
      </c>
      <c r="I81" s="125" t="s">
        <v>250</v>
      </c>
      <c r="J81" s="125" t="s">
        <v>509</v>
      </c>
      <c r="K81" s="127"/>
      <c r="L81" s="125" t="s">
        <v>250</v>
      </c>
    </row>
    <row r="82" spans="1:13" x14ac:dyDescent="0.3">
      <c r="A82" s="125" t="s">
        <v>659</v>
      </c>
      <c r="B82" s="126" t="s">
        <v>660</v>
      </c>
      <c r="C82" s="125" t="s">
        <v>432</v>
      </c>
      <c r="D82" s="125" t="s">
        <v>267</v>
      </c>
      <c r="E82" s="125" t="s">
        <v>250</v>
      </c>
      <c r="F82" s="125" t="s">
        <v>250</v>
      </c>
      <c r="G82" s="125" t="s">
        <v>250</v>
      </c>
      <c r="H82" s="125">
        <v>16</v>
      </c>
      <c r="I82" s="125">
        <v>7</v>
      </c>
      <c r="J82" s="125" t="s">
        <v>250</v>
      </c>
      <c r="K82" s="127"/>
      <c r="L82" s="125" t="s">
        <v>250</v>
      </c>
    </row>
    <row r="83" spans="1:13" x14ac:dyDescent="0.3">
      <c r="A83" s="125" t="s">
        <v>661</v>
      </c>
      <c r="B83" s="126" t="s">
        <v>662</v>
      </c>
      <c r="C83" s="125" t="s">
        <v>405</v>
      </c>
      <c r="D83" s="125" t="s">
        <v>370</v>
      </c>
      <c r="E83" s="125" t="s">
        <v>250</v>
      </c>
      <c r="F83" s="125" t="s">
        <v>250</v>
      </c>
      <c r="G83" s="125" t="s">
        <v>250</v>
      </c>
      <c r="H83" s="125" t="s">
        <v>250</v>
      </c>
      <c r="I83" s="125" t="s">
        <v>250</v>
      </c>
      <c r="J83" s="125" t="s">
        <v>250</v>
      </c>
      <c r="K83" s="127"/>
      <c r="L83" s="125" t="s">
        <v>250</v>
      </c>
    </row>
    <row r="84" spans="1:13" ht="26" x14ac:dyDescent="0.3">
      <c r="A84" s="125" t="s">
        <v>663</v>
      </c>
      <c r="B84" s="126" t="s">
        <v>664</v>
      </c>
      <c r="C84" s="125" t="s">
        <v>356</v>
      </c>
      <c r="D84" s="125" t="s">
        <v>370</v>
      </c>
      <c r="E84" s="125" t="s">
        <v>250</v>
      </c>
      <c r="F84" s="125" t="s">
        <v>250</v>
      </c>
      <c r="G84" s="125" t="s">
        <v>250</v>
      </c>
      <c r="H84" s="125" t="s">
        <v>250</v>
      </c>
      <c r="I84" s="125" t="s">
        <v>250</v>
      </c>
      <c r="J84" s="125" t="s">
        <v>250</v>
      </c>
      <c r="K84" s="127"/>
      <c r="L84" s="125" t="s">
        <v>250</v>
      </c>
    </row>
    <row r="85" spans="1:13" x14ac:dyDescent="0.3">
      <c r="A85" s="125" t="s">
        <v>665</v>
      </c>
      <c r="B85" s="126" t="s">
        <v>666</v>
      </c>
      <c r="C85" s="125" t="s">
        <v>404</v>
      </c>
      <c r="D85" s="125" t="s">
        <v>370</v>
      </c>
      <c r="E85" s="125" t="s">
        <v>250</v>
      </c>
      <c r="F85" s="125" t="s">
        <v>250</v>
      </c>
      <c r="G85" s="125" t="s">
        <v>250</v>
      </c>
      <c r="H85" s="125" t="s">
        <v>250</v>
      </c>
      <c r="I85" s="125" t="s">
        <v>250</v>
      </c>
      <c r="J85" s="125" t="s">
        <v>250</v>
      </c>
      <c r="K85" s="127"/>
      <c r="L85" s="125" t="s">
        <v>250</v>
      </c>
    </row>
    <row r="86" spans="1:13" x14ac:dyDescent="0.3">
      <c r="A86" s="125" t="s">
        <v>667</v>
      </c>
      <c r="B86" s="126" t="s">
        <v>668</v>
      </c>
      <c r="C86" s="125" t="s">
        <v>357</v>
      </c>
      <c r="D86" s="125" t="s">
        <v>135</v>
      </c>
      <c r="E86" s="125" t="s">
        <v>250</v>
      </c>
      <c r="F86" s="125">
        <v>4</v>
      </c>
      <c r="G86" s="125" t="s">
        <v>250</v>
      </c>
      <c r="H86" s="125" t="s">
        <v>250</v>
      </c>
      <c r="I86" s="125" t="s">
        <v>250</v>
      </c>
      <c r="J86" s="125" t="s">
        <v>250</v>
      </c>
      <c r="K86" s="119" t="s">
        <v>506</v>
      </c>
      <c r="L86" s="125" t="s">
        <v>84</v>
      </c>
    </row>
    <row r="87" spans="1:13" x14ac:dyDescent="0.3">
      <c r="A87" s="125" t="s">
        <v>669</v>
      </c>
      <c r="B87" s="126" t="s">
        <v>670</v>
      </c>
      <c r="C87" s="125" t="s">
        <v>375</v>
      </c>
      <c r="D87" s="125" t="s">
        <v>135</v>
      </c>
      <c r="E87" s="125" t="s">
        <v>250</v>
      </c>
      <c r="F87" s="125">
        <v>21</v>
      </c>
      <c r="G87" s="125" t="s">
        <v>250</v>
      </c>
      <c r="H87" s="125" t="s">
        <v>250</v>
      </c>
      <c r="I87" s="125" t="s">
        <v>250</v>
      </c>
      <c r="J87" s="125" t="s">
        <v>250</v>
      </c>
      <c r="K87" s="127"/>
      <c r="L87" s="125" t="s">
        <v>250</v>
      </c>
    </row>
    <row r="88" spans="1:13" x14ac:dyDescent="0.3">
      <c r="A88" s="125" t="s">
        <v>671</v>
      </c>
      <c r="B88" s="126" t="s">
        <v>672</v>
      </c>
      <c r="C88" s="125" t="s">
        <v>374</v>
      </c>
      <c r="D88" s="125" t="s">
        <v>135</v>
      </c>
      <c r="E88" s="125" t="s">
        <v>250</v>
      </c>
      <c r="F88" s="125">
        <v>12</v>
      </c>
      <c r="G88" s="125" t="s">
        <v>250</v>
      </c>
      <c r="H88" s="125" t="s">
        <v>250</v>
      </c>
      <c r="I88" s="125" t="s">
        <v>250</v>
      </c>
      <c r="J88" s="125" t="s">
        <v>250</v>
      </c>
      <c r="K88" s="127"/>
      <c r="L88" s="125" t="s">
        <v>250</v>
      </c>
    </row>
    <row r="89" spans="1:13" ht="39" x14ac:dyDescent="0.3">
      <c r="A89" s="125" t="s">
        <v>673</v>
      </c>
      <c r="B89" s="126" t="s">
        <v>674</v>
      </c>
      <c r="C89" s="125" t="s">
        <v>244</v>
      </c>
      <c r="D89" s="125" t="s">
        <v>135</v>
      </c>
      <c r="E89" s="125">
        <v>19</v>
      </c>
      <c r="F89" s="125" t="s">
        <v>250</v>
      </c>
      <c r="G89" s="125" t="s">
        <v>250</v>
      </c>
      <c r="H89" s="125" t="s">
        <v>250</v>
      </c>
      <c r="I89" s="125" t="s">
        <v>250</v>
      </c>
      <c r="J89" s="125" t="s">
        <v>675</v>
      </c>
      <c r="K89" s="127"/>
      <c r="L89" s="125" t="s">
        <v>250</v>
      </c>
      <c r="M89" s="87" t="s">
        <v>292</v>
      </c>
    </row>
    <row r="90" spans="1:13" x14ac:dyDescent="0.3">
      <c r="A90" s="125" t="s">
        <v>676</v>
      </c>
      <c r="B90" s="126" t="s">
        <v>677</v>
      </c>
      <c r="C90" s="125" t="s">
        <v>254</v>
      </c>
      <c r="D90" s="125" t="s">
        <v>369</v>
      </c>
      <c r="E90" s="125" t="s">
        <v>250</v>
      </c>
      <c r="F90" s="125" t="s">
        <v>250</v>
      </c>
      <c r="G90" s="125" t="s">
        <v>250</v>
      </c>
      <c r="H90" s="125" t="s">
        <v>250</v>
      </c>
      <c r="I90" s="125" t="s">
        <v>250</v>
      </c>
      <c r="J90" s="125" t="s">
        <v>250</v>
      </c>
      <c r="K90" s="127"/>
      <c r="L90" s="125" t="s">
        <v>250</v>
      </c>
    </row>
    <row r="91" spans="1:13" x14ac:dyDescent="0.3">
      <c r="A91" s="125" t="s">
        <v>678</v>
      </c>
      <c r="B91" s="126" t="s">
        <v>679</v>
      </c>
      <c r="C91" s="125" t="s">
        <v>150</v>
      </c>
      <c r="D91" s="125" t="s">
        <v>135</v>
      </c>
      <c r="E91" s="125" t="s">
        <v>250</v>
      </c>
      <c r="F91" s="125">
        <v>40</v>
      </c>
      <c r="G91" s="125" t="s">
        <v>250</v>
      </c>
      <c r="H91" s="125" t="s">
        <v>250</v>
      </c>
      <c r="I91" s="125" t="s">
        <v>250</v>
      </c>
      <c r="J91" s="125" t="s">
        <v>250</v>
      </c>
      <c r="K91" s="127"/>
      <c r="L91" s="125" t="s">
        <v>250</v>
      </c>
    </row>
    <row r="92" spans="1:13" ht="91" x14ac:dyDescent="0.3">
      <c r="A92" s="125" t="s">
        <v>680</v>
      </c>
      <c r="B92" s="126" t="s">
        <v>681</v>
      </c>
      <c r="C92" s="125" t="s">
        <v>237</v>
      </c>
      <c r="D92" s="125" t="s">
        <v>135</v>
      </c>
      <c r="E92" s="125" t="s">
        <v>250</v>
      </c>
      <c r="F92" s="125">
        <v>10</v>
      </c>
      <c r="G92" s="125" t="s">
        <v>250</v>
      </c>
      <c r="H92" s="125" t="s">
        <v>250</v>
      </c>
      <c r="I92" s="125" t="s">
        <v>250</v>
      </c>
      <c r="J92" s="125" t="s">
        <v>250</v>
      </c>
      <c r="K92" s="119" t="s">
        <v>506</v>
      </c>
      <c r="L92" s="125" t="s">
        <v>84</v>
      </c>
    </row>
    <row r="93" spans="1:13" ht="26" x14ac:dyDescent="0.3">
      <c r="A93" s="125" t="s">
        <v>682</v>
      </c>
      <c r="B93" s="126" t="s">
        <v>683</v>
      </c>
      <c r="C93" s="125" t="s">
        <v>327</v>
      </c>
      <c r="D93" s="125" t="s">
        <v>135</v>
      </c>
      <c r="E93" s="125" t="s">
        <v>250</v>
      </c>
      <c r="F93" s="125">
        <v>10</v>
      </c>
      <c r="G93" s="125" t="s">
        <v>250</v>
      </c>
      <c r="H93" s="125" t="s">
        <v>250</v>
      </c>
      <c r="I93" s="125" t="s">
        <v>250</v>
      </c>
      <c r="J93" s="125" t="s">
        <v>250</v>
      </c>
      <c r="K93" s="119" t="s">
        <v>506</v>
      </c>
      <c r="L93" s="125" t="s">
        <v>84</v>
      </c>
    </row>
    <row r="94" spans="1:13" ht="26" x14ac:dyDescent="0.3">
      <c r="A94" s="125" t="s">
        <v>684</v>
      </c>
      <c r="B94" s="126" t="s">
        <v>685</v>
      </c>
      <c r="C94" s="125" t="s">
        <v>242</v>
      </c>
      <c r="D94" s="125" t="s">
        <v>135</v>
      </c>
      <c r="E94" s="125" t="s">
        <v>250</v>
      </c>
      <c r="F94" s="125">
        <v>3</v>
      </c>
      <c r="G94" s="125" t="s">
        <v>250</v>
      </c>
      <c r="H94" s="125" t="s">
        <v>250</v>
      </c>
      <c r="I94" s="125" t="s">
        <v>250</v>
      </c>
      <c r="J94" s="125" t="s">
        <v>250</v>
      </c>
      <c r="K94" s="119" t="s">
        <v>506</v>
      </c>
      <c r="L94" s="125" t="s">
        <v>84</v>
      </c>
    </row>
    <row r="95" spans="1:13" x14ac:dyDescent="0.3">
      <c r="A95" s="125" t="s">
        <v>686</v>
      </c>
      <c r="B95" s="126" t="s">
        <v>687</v>
      </c>
      <c r="C95" s="125" t="s">
        <v>207</v>
      </c>
      <c r="D95" s="125" t="s">
        <v>248</v>
      </c>
      <c r="E95" s="125" t="s">
        <v>250</v>
      </c>
      <c r="F95" s="125" t="s">
        <v>250</v>
      </c>
      <c r="G95" s="125" t="s">
        <v>250</v>
      </c>
      <c r="H95" s="125" t="s">
        <v>250</v>
      </c>
      <c r="I95" s="125" t="s">
        <v>250</v>
      </c>
      <c r="J95" s="125" t="s">
        <v>250</v>
      </c>
      <c r="K95" s="127"/>
      <c r="L95" s="125" t="s">
        <v>250</v>
      </c>
      <c r="M95" s="87" t="s">
        <v>292</v>
      </c>
    </row>
    <row r="96" spans="1:13" ht="26" x14ac:dyDescent="0.3">
      <c r="A96" s="125" t="s">
        <v>688</v>
      </c>
      <c r="B96" s="126" t="s">
        <v>689</v>
      </c>
      <c r="C96" s="125" t="s">
        <v>382</v>
      </c>
      <c r="D96" s="125" t="s">
        <v>267</v>
      </c>
      <c r="E96" s="125" t="s">
        <v>250</v>
      </c>
      <c r="F96" s="125" t="s">
        <v>250</v>
      </c>
      <c r="G96" s="125" t="s">
        <v>250</v>
      </c>
      <c r="H96" s="125">
        <v>9</v>
      </c>
      <c r="I96" s="125">
        <v>2</v>
      </c>
      <c r="J96" s="125" t="s">
        <v>250</v>
      </c>
      <c r="K96" s="127"/>
      <c r="L96" s="125" t="s">
        <v>250</v>
      </c>
    </row>
    <row r="97" spans="1:12" x14ac:dyDescent="0.3">
      <c r="A97" s="125" t="s">
        <v>690</v>
      </c>
      <c r="B97" s="126" t="s">
        <v>691</v>
      </c>
      <c r="C97" s="125" t="s">
        <v>396</v>
      </c>
      <c r="D97" s="125" t="s">
        <v>267</v>
      </c>
      <c r="E97" s="125" t="s">
        <v>250</v>
      </c>
      <c r="F97" s="125" t="s">
        <v>250</v>
      </c>
      <c r="G97" s="125" t="s">
        <v>250</v>
      </c>
      <c r="H97" s="125">
        <v>9</v>
      </c>
      <c r="I97" s="125">
        <v>2</v>
      </c>
      <c r="J97" s="125" t="s">
        <v>250</v>
      </c>
      <c r="K97" s="127"/>
      <c r="L97" s="125" t="s">
        <v>250</v>
      </c>
    </row>
    <row r="98" spans="1:12" x14ac:dyDescent="0.3">
      <c r="A98" s="125" t="s">
        <v>692</v>
      </c>
      <c r="B98" s="126" t="s">
        <v>693</v>
      </c>
      <c r="C98" s="125" t="s">
        <v>111</v>
      </c>
      <c r="D98" s="125" t="s">
        <v>135</v>
      </c>
      <c r="E98" s="125" t="s">
        <v>250</v>
      </c>
      <c r="F98" s="125">
        <v>35</v>
      </c>
      <c r="G98" s="125" t="s">
        <v>250</v>
      </c>
      <c r="H98" s="125" t="s">
        <v>250</v>
      </c>
      <c r="I98" s="125" t="s">
        <v>250</v>
      </c>
      <c r="J98" s="125" t="s">
        <v>250</v>
      </c>
      <c r="K98" s="127"/>
      <c r="L98" s="125" t="s">
        <v>250</v>
      </c>
    </row>
    <row r="99" spans="1:12" ht="26" x14ac:dyDescent="0.3">
      <c r="A99" s="125" t="s">
        <v>694</v>
      </c>
      <c r="B99" s="126" t="s">
        <v>695</v>
      </c>
      <c r="C99" s="125" t="s">
        <v>240</v>
      </c>
      <c r="D99" s="125" t="s">
        <v>344</v>
      </c>
      <c r="E99" s="125" t="s">
        <v>250</v>
      </c>
      <c r="F99" s="125" t="s">
        <v>250</v>
      </c>
      <c r="G99" s="125" t="s">
        <v>250</v>
      </c>
      <c r="H99" s="125">
        <v>9</v>
      </c>
      <c r="I99" s="125" t="s">
        <v>250</v>
      </c>
      <c r="J99" s="125" t="s">
        <v>250</v>
      </c>
      <c r="K99" s="127"/>
      <c r="L99" s="125" t="s">
        <v>250</v>
      </c>
    </row>
    <row r="100" spans="1:12" ht="26" x14ac:dyDescent="0.3">
      <c r="A100" s="125" t="s">
        <v>696</v>
      </c>
      <c r="B100" s="126" t="s">
        <v>697</v>
      </c>
      <c r="C100" s="125" t="s">
        <v>236</v>
      </c>
      <c r="D100" s="125" t="s">
        <v>344</v>
      </c>
      <c r="E100" s="125" t="s">
        <v>250</v>
      </c>
      <c r="F100" s="125" t="s">
        <v>250</v>
      </c>
      <c r="G100" s="125" t="s">
        <v>250</v>
      </c>
      <c r="H100" s="125">
        <v>9</v>
      </c>
      <c r="I100" s="125" t="s">
        <v>250</v>
      </c>
      <c r="J100" s="125" t="s">
        <v>250</v>
      </c>
      <c r="K100" s="127"/>
      <c r="L100" s="125" t="s">
        <v>250</v>
      </c>
    </row>
    <row r="101" spans="1:12" x14ac:dyDescent="0.3">
      <c r="A101" s="125" t="s">
        <v>698</v>
      </c>
      <c r="B101" s="126" t="s">
        <v>699</v>
      </c>
      <c r="C101" s="125" t="s">
        <v>406</v>
      </c>
      <c r="D101" s="125" t="s">
        <v>267</v>
      </c>
      <c r="E101" s="125" t="s">
        <v>250</v>
      </c>
      <c r="F101" s="125" t="s">
        <v>250</v>
      </c>
      <c r="G101" s="125" t="s">
        <v>250</v>
      </c>
      <c r="H101" s="125">
        <v>8</v>
      </c>
      <c r="I101" s="125">
        <v>3</v>
      </c>
      <c r="J101" s="125" t="s">
        <v>250</v>
      </c>
      <c r="K101" s="127"/>
      <c r="L101" s="125" t="s">
        <v>250</v>
      </c>
    </row>
    <row r="102" spans="1:12" ht="39" x14ac:dyDescent="0.3">
      <c r="A102" s="125" t="s">
        <v>700</v>
      </c>
      <c r="B102" s="128" t="s">
        <v>590</v>
      </c>
      <c r="C102" s="125" t="s">
        <v>128</v>
      </c>
      <c r="D102" s="125" t="s">
        <v>135</v>
      </c>
      <c r="E102" s="125" t="s">
        <v>250</v>
      </c>
      <c r="F102" s="125">
        <v>4</v>
      </c>
      <c r="G102" s="125" t="s">
        <v>250</v>
      </c>
      <c r="H102" s="125" t="s">
        <v>250</v>
      </c>
      <c r="I102" s="125" t="s">
        <v>250</v>
      </c>
      <c r="J102" s="125" t="s">
        <v>250</v>
      </c>
      <c r="K102" s="119" t="s">
        <v>506</v>
      </c>
      <c r="L102" s="125" t="s">
        <v>84</v>
      </c>
    </row>
    <row r="103" spans="1:12" x14ac:dyDescent="0.3">
      <c r="A103" s="125" t="s">
        <v>701</v>
      </c>
      <c r="B103" s="126" t="s">
        <v>702</v>
      </c>
      <c r="C103" s="125" t="s">
        <v>277</v>
      </c>
      <c r="D103" s="125" t="s">
        <v>135</v>
      </c>
      <c r="E103" s="125">
        <v>1</v>
      </c>
      <c r="F103" s="125" t="s">
        <v>250</v>
      </c>
      <c r="G103" s="125" t="s">
        <v>250</v>
      </c>
      <c r="H103" s="125" t="s">
        <v>250</v>
      </c>
      <c r="I103" s="125" t="s">
        <v>250</v>
      </c>
      <c r="J103" s="125" t="s">
        <v>250</v>
      </c>
      <c r="K103" s="119" t="s">
        <v>506</v>
      </c>
      <c r="L103" s="125" t="s">
        <v>84</v>
      </c>
    </row>
    <row r="104" spans="1:12" x14ac:dyDescent="0.3">
      <c r="A104" s="125" t="s">
        <v>703</v>
      </c>
      <c r="B104" s="126" t="s">
        <v>704</v>
      </c>
      <c r="C104" s="125" t="s">
        <v>101</v>
      </c>
      <c r="D104" s="125" t="s">
        <v>135</v>
      </c>
      <c r="E104" s="125" t="s">
        <v>250</v>
      </c>
      <c r="F104" s="125">
        <v>4</v>
      </c>
      <c r="G104" s="125">
        <v>3</v>
      </c>
      <c r="H104" s="125" t="s">
        <v>250</v>
      </c>
      <c r="I104" s="125" t="s">
        <v>250</v>
      </c>
      <c r="J104" s="125" t="s">
        <v>705</v>
      </c>
      <c r="K104" s="127"/>
      <c r="L104" s="125" t="s">
        <v>250</v>
      </c>
    </row>
    <row r="105" spans="1:12" x14ac:dyDescent="0.3">
      <c r="A105" s="125" t="s">
        <v>706</v>
      </c>
      <c r="B105" s="126" t="s">
        <v>707</v>
      </c>
      <c r="C105" s="125" t="s">
        <v>180</v>
      </c>
      <c r="D105" s="125" t="s">
        <v>135</v>
      </c>
      <c r="E105" s="125" t="s">
        <v>250</v>
      </c>
      <c r="F105" s="125">
        <v>15</v>
      </c>
      <c r="G105" s="125" t="s">
        <v>250</v>
      </c>
      <c r="H105" s="125" t="s">
        <v>250</v>
      </c>
      <c r="I105" s="125" t="s">
        <v>250</v>
      </c>
      <c r="J105" s="125" t="s">
        <v>250</v>
      </c>
      <c r="K105" s="119" t="s">
        <v>506</v>
      </c>
      <c r="L105" s="125" t="s">
        <v>250</v>
      </c>
    </row>
    <row r="106" spans="1:12" ht="39" x14ac:dyDescent="0.3">
      <c r="A106" s="125" t="s">
        <v>708</v>
      </c>
      <c r="B106" s="126" t="s">
        <v>709</v>
      </c>
      <c r="C106" s="125" t="s">
        <v>120</v>
      </c>
      <c r="D106" s="125" t="s">
        <v>135</v>
      </c>
      <c r="E106" s="125" t="s">
        <v>250</v>
      </c>
      <c r="F106" s="125">
        <v>10</v>
      </c>
      <c r="G106" s="125" t="s">
        <v>250</v>
      </c>
      <c r="H106" s="125" t="s">
        <v>250</v>
      </c>
      <c r="I106" s="125" t="s">
        <v>250</v>
      </c>
      <c r="J106" s="125" t="s">
        <v>250</v>
      </c>
      <c r="K106" s="119" t="s">
        <v>506</v>
      </c>
      <c r="L106" s="125" t="s">
        <v>84</v>
      </c>
    </row>
    <row r="107" spans="1:12" ht="39" x14ac:dyDescent="0.3">
      <c r="A107" s="125" t="s">
        <v>710</v>
      </c>
      <c r="B107" s="126" t="s">
        <v>711</v>
      </c>
      <c r="C107" s="125" t="s">
        <v>193</v>
      </c>
      <c r="D107" s="125" t="s">
        <v>135</v>
      </c>
      <c r="E107" s="125" t="s">
        <v>250</v>
      </c>
      <c r="F107" s="125">
        <v>10</v>
      </c>
      <c r="G107" s="125" t="s">
        <v>250</v>
      </c>
      <c r="H107" s="125" t="s">
        <v>250</v>
      </c>
      <c r="I107" s="125" t="s">
        <v>250</v>
      </c>
      <c r="J107" s="125" t="s">
        <v>250</v>
      </c>
      <c r="K107" s="119" t="s">
        <v>506</v>
      </c>
      <c r="L107" s="125" t="s">
        <v>84</v>
      </c>
    </row>
    <row r="108" spans="1:12" x14ac:dyDescent="0.3">
      <c r="A108" s="125" t="s">
        <v>712</v>
      </c>
      <c r="B108" s="126" t="s">
        <v>713</v>
      </c>
      <c r="C108" s="125" t="s">
        <v>331</v>
      </c>
      <c r="D108" s="125"/>
      <c r="E108" s="125" t="s">
        <v>250</v>
      </c>
      <c r="F108" s="125">
        <v>3</v>
      </c>
      <c r="G108" s="125" t="s">
        <v>250</v>
      </c>
      <c r="H108" s="125" t="s">
        <v>250</v>
      </c>
      <c r="I108" s="125" t="s">
        <v>250</v>
      </c>
      <c r="J108" s="125" t="s">
        <v>250</v>
      </c>
      <c r="K108" s="119" t="s">
        <v>506</v>
      </c>
      <c r="L108" s="125" t="s">
        <v>84</v>
      </c>
    </row>
    <row r="109" spans="1:12" x14ac:dyDescent="0.3">
      <c r="A109" s="125" t="s">
        <v>714</v>
      </c>
      <c r="B109" s="126" t="s">
        <v>715</v>
      </c>
      <c r="C109" s="125" t="s">
        <v>310</v>
      </c>
      <c r="D109" s="125" t="s">
        <v>267</v>
      </c>
      <c r="E109" s="125" t="s">
        <v>250</v>
      </c>
      <c r="F109" s="125" t="s">
        <v>250</v>
      </c>
      <c r="G109" s="125" t="s">
        <v>250</v>
      </c>
      <c r="H109" s="125">
        <v>12</v>
      </c>
      <c r="I109" s="125">
        <v>5</v>
      </c>
      <c r="J109" s="125" t="s">
        <v>250</v>
      </c>
      <c r="K109" s="127"/>
      <c r="L109" s="125" t="s">
        <v>250</v>
      </c>
    </row>
    <row r="110" spans="1:12" x14ac:dyDescent="0.3">
      <c r="A110" s="125" t="s">
        <v>716</v>
      </c>
      <c r="B110" s="126" t="s">
        <v>717</v>
      </c>
      <c r="C110" s="125" t="s">
        <v>275</v>
      </c>
      <c r="D110" s="125" t="s">
        <v>248</v>
      </c>
      <c r="E110" s="125" t="s">
        <v>250</v>
      </c>
      <c r="F110" s="125" t="s">
        <v>250</v>
      </c>
      <c r="G110" s="125" t="s">
        <v>250</v>
      </c>
      <c r="H110" s="125" t="s">
        <v>250</v>
      </c>
      <c r="I110" s="125" t="s">
        <v>250</v>
      </c>
      <c r="J110" s="125" t="s">
        <v>250</v>
      </c>
      <c r="K110" s="127"/>
      <c r="L110" s="125" t="s">
        <v>250</v>
      </c>
    </row>
    <row r="111" spans="1:12" x14ac:dyDescent="0.3">
      <c r="A111" s="125" t="s">
        <v>718</v>
      </c>
      <c r="B111" s="126" t="s">
        <v>719</v>
      </c>
      <c r="C111" s="125" t="s">
        <v>223</v>
      </c>
      <c r="D111" s="125" t="s">
        <v>135</v>
      </c>
      <c r="E111" s="125" t="s">
        <v>250</v>
      </c>
      <c r="F111" s="125">
        <v>2</v>
      </c>
      <c r="G111" s="125" t="s">
        <v>250</v>
      </c>
      <c r="H111" s="125" t="s">
        <v>250</v>
      </c>
      <c r="I111" s="125" t="s">
        <v>250</v>
      </c>
      <c r="J111" s="125" t="s">
        <v>250</v>
      </c>
      <c r="K111" s="119" t="s">
        <v>506</v>
      </c>
      <c r="L111" s="125" t="s">
        <v>84</v>
      </c>
    </row>
    <row r="112" spans="1:12" x14ac:dyDescent="0.3">
      <c r="A112" s="125" t="s">
        <v>720</v>
      </c>
      <c r="B112" s="126" t="s">
        <v>721</v>
      </c>
      <c r="C112" s="125" t="s">
        <v>224</v>
      </c>
      <c r="D112" s="125" t="s">
        <v>135</v>
      </c>
      <c r="E112" s="125" t="s">
        <v>250</v>
      </c>
      <c r="F112" s="125">
        <v>3</v>
      </c>
      <c r="G112" s="125" t="s">
        <v>250</v>
      </c>
      <c r="H112" s="125" t="s">
        <v>250</v>
      </c>
      <c r="I112" s="125" t="s">
        <v>250</v>
      </c>
      <c r="J112" s="125" t="s">
        <v>250</v>
      </c>
      <c r="K112" s="119" t="s">
        <v>506</v>
      </c>
      <c r="L112" s="125" t="s">
        <v>84</v>
      </c>
    </row>
    <row r="113" spans="1:13" x14ac:dyDescent="0.3">
      <c r="A113" s="125" t="s">
        <v>722</v>
      </c>
      <c r="B113" s="126" t="s">
        <v>723</v>
      </c>
      <c r="C113" s="125" t="s">
        <v>126</v>
      </c>
      <c r="D113" s="125" t="s">
        <v>135</v>
      </c>
      <c r="E113" s="125" t="s">
        <v>250</v>
      </c>
      <c r="F113" s="125">
        <v>8</v>
      </c>
      <c r="G113" s="125" t="s">
        <v>250</v>
      </c>
      <c r="H113" s="125" t="s">
        <v>250</v>
      </c>
      <c r="I113" s="125" t="s">
        <v>250</v>
      </c>
      <c r="J113" s="125" t="s">
        <v>250</v>
      </c>
      <c r="K113" s="127"/>
      <c r="L113" s="125" t="s">
        <v>250</v>
      </c>
      <c r="M113" s="87" t="s">
        <v>292</v>
      </c>
    </row>
    <row r="114" spans="1:13" ht="26" x14ac:dyDescent="0.3">
      <c r="A114" s="125" t="s">
        <v>724</v>
      </c>
      <c r="B114" s="126" t="s">
        <v>725</v>
      </c>
      <c r="C114" s="125" t="s">
        <v>315</v>
      </c>
      <c r="D114" s="125" t="s">
        <v>135</v>
      </c>
      <c r="E114" s="125" t="s">
        <v>250</v>
      </c>
      <c r="F114" s="125">
        <v>3</v>
      </c>
      <c r="G114" s="125">
        <v>2</v>
      </c>
      <c r="H114" s="125" t="s">
        <v>250</v>
      </c>
      <c r="I114" s="125" t="s">
        <v>250</v>
      </c>
      <c r="J114" s="125" t="s">
        <v>250</v>
      </c>
      <c r="K114" s="119" t="s">
        <v>506</v>
      </c>
      <c r="L114" s="125" t="s">
        <v>84</v>
      </c>
      <c r="M114" s="87" t="s">
        <v>292</v>
      </c>
    </row>
    <row r="115" spans="1:13" ht="26" x14ac:dyDescent="0.3">
      <c r="A115" s="125" t="s">
        <v>726</v>
      </c>
      <c r="B115" s="126" t="s">
        <v>727</v>
      </c>
      <c r="C115" s="125" t="s">
        <v>316</v>
      </c>
      <c r="D115" s="125" t="s">
        <v>135</v>
      </c>
      <c r="E115" s="125" t="s">
        <v>250</v>
      </c>
      <c r="F115" s="125">
        <v>150</v>
      </c>
      <c r="G115" s="125" t="s">
        <v>250</v>
      </c>
      <c r="H115" s="125" t="s">
        <v>250</v>
      </c>
      <c r="I115" s="125" t="s">
        <v>250</v>
      </c>
      <c r="J115" s="125" t="s">
        <v>250</v>
      </c>
      <c r="K115" s="127"/>
      <c r="L115" s="125" t="s">
        <v>250</v>
      </c>
    </row>
    <row r="116" spans="1:13" ht="26" x14ac:dyDescent="0.3">
      <c r="A116" s="125" t="s">
        <v>728</v>
      </c>
      <c r="B116" s="126" t="s">
        <v>729</v>
      </c>
      <c r="C116" s="125" t="s">
        <v>184</v>
      </c>
      <c r="D116" s="125" t="s">
        <v>135</v>
      </c>
      <c r="E116" s="125" t="s">
        <v>250</v>
      </c>
      <c r="F116" s="125">
        <v>3</v>
      </c>
      <c r="G116" s="125" t="s">
        <v>250</v>
      </c>
      <c r="H116" s="125" t="s">
        <v>250</v>
      </c>
      <c r="I116" s="125" t="s">
        <v>250</v>
      </c>
      <c r="J116" s="125" t="s">
        <v>250</v>
      </c>
      <c r="K116" s="127"/>
      <c r="L116" s="125" t="s">
        <v>250</v>
      </c>
    </row>
    <row r="117" spans="1:13" x14ac:dyDescent="0.3">
      <c r="A117" s="125" t="s">
        <v>730</v>
      </c>
      <c r="B117" s="126" t="s">
        <v>731</v>
      </c>
      <c r="C117" s="125" t="s">
        <v>132</v>
      </c>
      <c r="D117" s="125" t="s">
        <v>135</v>
      </c>
      <c r="E117" s="125">
        <v>3</v>
      </c>
      <c r="F117" s="125" t="s">
        <v>250</v>
      </c>
      <c r="G117" s="125" t="s">
        <v>250</v>
      </c>
      <c r="H117" s="125" t="s">
        <v>250</v>
      </c>
      <c r="I117" s="125" t="s">
        <v>250</v>
      </c>
      <c r="J117" s="125" t="s">
        <v>250</v>
      </c>
      <c r="K117" s="119" t="s">
        <v>506</v>
      </c>
      <c r="L117" s="125" t="s">
        <v>84</v>
      </c>
      <c r="M117" s="87" t="s">
        <v>292</v>
      </c>
    </row>
    <row r="118" spans="1:13" ht="26" x14ac:dyDescent="0.3">
      <c r="A118" s="125" t="s">
        <v>732</v>
      </c>
      <c r="B118" s="126" t="s">
        <v>733</v>
      </c>
      <c r="C118" s="125" t="s">
        <v>343</v>
      </c>
      <c r="D118" s="125" t="s">
        <v>344</v>
      </c>
      <c r="E118" s="125" t="s">
        <v>250</v>
      </c>
      <c r="F118" s="125" t="s">
        <v>250</v>
      </c>
      <c r="G118" s="125" t="s">
        <v>250</v>
      </c>
      <c r="H118" s="125">
        <v>4</v>
      </c>
      <c r="I118" s="125" t="s">
        <v>250</v>
      </c>
      <c r="J118" s="125" t="s">
        <v>250</v>
      </c>
      <c r="K118" s="127"/>
      <c r="L118" s="125" t="s">
        <v>250</v>
      </c>
    </row>
    <row r="119" spans="1:13" x14ac:dyDescent="0.3">
      <c r="A119" s="125" t="s">
        <v>734</v>
      </c>
      <c r="B119" s="126" t="s">
        <v>735</v>
      </c>
      <c r="C119" s="125" t="s">
        <v>257</v>
      </c>
      <c r="D119" s="125" t="s">
        <v>369</v>
      </c>
      <c r="E119" s="125" t="s">
        <v>250</v>
      </c>
      <c r="F119" s="125" t="s">
        <v>250</v>
      </c>
      <c r="G119" s="125" t="s">
        <v>250</v>
      </c>
      <c r="H119" s="125" t="s">
        <v>250</v>
      </c>
      <c r="I119" s="125" t="s">
        <v>250</v>
      </c>
      <c r="J119" s="125" t="s">
        <v>250</v>
      </c>
      <c r="K119" s="127"/>
      <c r="L119" s="125" t="s">
        <v>250</v>
      </c>
      <c r="M119" s="87" t="s">
        <v>292</v>
      </c>
    </row>
    <row r="120" spans="1:13" x14ac:dyDescent="0.3">
      <c r="A120" s="125" t="s">
        <v>110</v>
      </c>
      <c r="B120" s="126" t="s">
        <v>736</v>
      </c>
      <c r="C120" s="125" t="s">
        <v>110</v>
      </c>
      <c r="D120" s="125" t="s">
        <v>135</v>
      </c>
      <c r="E120" s="125">
        <v>11</v>
      </c>
      <c r="F120" s="125" t="s">
        <v>250</v>
      </c>
      <c r="G120" s="125" t="s">
        <v>250</v>
      </c>
      <c r="H120" s="125" t="s">
        <v>250</v>
      </c>
      <c r="I120" s="125" t="s">
        <v>250</v>
      </c>
      <c r="J120" s="125" t="s">
        <v>250</v>
      </c>
      <c r="K120" s="127"/>
      <c r="L120" s="125" t="s">
        <v>250</v>
      </c>
    </row>
    <row r="121" spans="1:13" x14ac:dyDescent="0.3">
      <c r="A121" s="125" t="s">
        <v>737</v>
      </c>
      <c r="B121" s="126" t="s">
        <v>738</v>
      </c>
      <c r="C121" s="125" t="s">
        <v>360</v>
      </c>
      <c r="D121" s="125" t="s">
        <v>344</v>
      </c>
      <c r="E121" s="125" t="s">
        <v>250</v>
      </c>
      <c r="F121" s="125" t="s">
        <v>250</v>
      </c>
      <c r="G121" s="125" t="s">
        <v>250</v>
      </c>
      <c r="H121" s="125">
        <v>6</v>
      </c>
      <c r="I121" s="125" t="s">
        <v>250</v>
      </c>
      <c r="J121" s="125" t="s">
        <v>250</v>
      </c>
      <c r="K121" s="127"/>
      <c r="L121" s="125" t="s">
        <v>250</v>
      </c>
    </row>
    <row r="122" spans="1:13" x14ac:dyDescent="0.3">
      <c r="A122" s="125" t="s">
        <v>739</v>
      </c>
      <c r="B122" s="126" t="s">
        <v>740</v>
      </c>
      <c r="C122" s="125" t="s">
        <v>152</v>
      </c>
      <c r="D122" s="125" t="s">
        <v>135</v>
      </c>
      <c r="E122" s="125" t="s">
        <v>250</v>
      </c>
      <c r="F122" s="125">
        <v>40</v>
      </c>
      <c r="G122" s="125" t="s">
        <v>250</v>
      </c>
      <c r="H122" s="125" t="s">
        <v>250</v>
      </c>
      <c r="I122" s="125" t="s">
        <v>250</v>
      </c>
      <c r="J122" s="125" t="s">
        <v>250</v>
      </c>
      <c r="K122" s="127"/>
      <c r="L122" s="125" t="s">
        <v>250</v>
      </c>
    </row>
    <row r="123" spans="1:13" x14ac:dyDescent="0.3">
      <c r="A123" s="125" t="s">
        <v>741</v>
      </c>
      <c r="B123" s="126" t="s">
        <v>742</v>
      </c>
      <c r="C123" s="125" t="s">
        <v>153</v>
      </c>
      <c r="D123" s="125" t="s">
        <v>135</v>
      </c>
      <c r="E123" s="125" t="s">
        <v>250</v>
      </c>
      <c r="F123" s="125">
        <v>40</v>
      </c>
      <c r="G123" s="125" t="s">
        <v>250</v>
      </c>
      <c r="H123" s="125" t="s">
        <v>250</v>
      </c>
      <c r="I123" s="125" t="s">
        <v>250</v>
      </c>
      <c r="J123" s="125" t="s">
        <v>250</v>
      </c>
      <c r="K123" s="127"/>
      <c r="L123" s="125" t="s">
        <v>250</v>
      </c>
    </row>
    <row r="124" spans="1:13" ht="26" x14ac:dyDescent="0.3">
      <c r="A124" s="125" t="s">
        <v>743</v>
      </c>
      <c r="B124" s="126" t="s">
        <v>744</v>
      </c>
      <c r="C124" s="125" t="s">
        <v>304</v>
      </c>
      <c r="D124" s="125" t="s">
        <v>135</v>
      </c>
      <c r="E124" s="125" t="s">
        <v>250</v>
      </c>
      <c r="F124" s="125">
        <v>35</v>
      </c>
      <c r="G124" s="125" t="s">
        <v>250</v>
      </c>
      <c r="H124" s="125" t="s">
        <v>250</v>
      </c>
      <c r="I124" s="125" t="s">
        <v>250</v>
      </c>
      <c r="J124" s="125" t="s">
        <v>250</v>
      </c>
      <c r="K124" s="127"/>
      <c r="L124" s="125" t="s">
        <v>250</v>
      </c>
      <c r="M124" s="87" t="s">
        <v>292</v>
      </c>
    </row>
    <row r="125" spans="1:13" x14ac:dyDescent="0.3">
      <c r="A125" s="125" t="s">
        <v>745</v>
      </c>
      <c r="B125" s="126" t="s">
        <v>746</v>
      </c>
      <c r="C125" s="125" t="s">
        <v>321</v>
      </c>
      <c r="D125" s="125" t="s">
        <v>135</v>
      </c>
      <c r="E125" s="125" t="s">
        <v>250</v>
      </c>
      <c r="F125" s="125">
        <v>3</v>
      </c>
      <c r="G125" s="125" t="s">
        <v>250</v>
      </c>
      <c r="H125" s="125" t="s">
        <v>250</v>
      </c>
      <c r="I125" s="125" t="s">
        <v>250</v>
      </c>
      <c r="J125" s="125" t="s">
        <v>250</v>
      </c>
      <c r="K125" s="119" t="s">
        <v>506</v>
      </c>
      <c r="L125" s="125" t="s">
        <v>84</v>
      </c>
    </row>
    <row r="126" spans="1:13" x14ac:dyDescent="0.3">
      <c r="A126" s="125" t="s">
        <v>747</v>
      </c>
      <c r="B126" s="126" t="s">
        <v>748</v>
      </c>
      <c r="C126" s="125" t="s">
        <v>409</v>
      </c>
      <c r="D126" s="125" t="s">
        <v>267</v>
      </c>
      <c r="E126" s="125" t="s">
        <v>250</v>
      </c>
      <c r="F126" s="125" t="s">
        <v>250</v>
      </c>
      <c r="G126" s="125" t="s">
        <v>250</v>
      </c>
      <c r="H126" s="125">
        <v>10</v>
      </c>
      <c r="I126" s="125">
        <v>8</v>
      </c>
      <c r="J126" s="125" t="s">
        <v>250</v>
      </c>
      <c r="K126" s="127"/>
      <c r="L126" s="125" t="s">
        <v>250</v>
      </c>
      <c r="M126" s="87" t="s">
        <v>292</v>
      </c>
    </row>
    <row r="127" spans="1:13" x14ac:dyDescent="0.3">
      <c r="A127" s="125" t="s">
        <v>749</v>
      </c>
      <c r="B127" s="126" t="s">
        <v>750</v>
      </c>
      <c r="C127" s="125" t="s">
        <v>499</v>
      </c>
      <c r="D127" s="125" t="s">
        <v>344</v>
      </c>
      <c r="E127" s="125" t="s">
        <v>250</v>
      </c>
      <c r="F127" s="125" t="s">
        <v>250</v>
      </c>
      <c r="G127" s="125" t="s">
        <v>250</v>
      </c>
      <c r="H127" s="125">
        <v>9</v>
      </c>
      <c r="I127" s="125" t="s">
        <v>250</v>
      </c>
      <c r="J127" s="125" t="s">
        <v>250</v>
      </c>
      <c r="K127" s="127"/>
      <c r="L127" s="125" t="s">
        <v>250</v>
      </c>
    </row>
    <row r="128" spans="1:13" x14ac:dyDescent="0.3">
      <c r="A128" s="125" t="s">
        <v>751</v>
      </c>
      <c r="B128" s="126" t="s">
        <v>752</v>
      </c>
      <c r="C128" s="125" t="s">
        <v>272</v>
      </c>
      <c r="D128" s="125" t="s">
        <v>369</v>
      </c>
      <c r="E128" s="125" t="s">
        <v>250</v>
      </c>
      <c r="F128" s="125" t="s">
        <v>250</v>
      </c>
      <c r="G128" s="125" t="s">
        <v>250</v>
      </c>
      <c r="H128" s="125" t="s">
        <v>250</v>
      </c>
      <c r="I128" s="125" t="s">
        <v>250</v>
      </c>
      <c r="J128" s="125" t="s">
        <v>250</v>
      </c>
      <c r="K128" s="127"/>
      <c r="L128" s="125" t="s">
        <v>250</v>
      </c>
    </row>
    <row r="129" spans="1:12" x14ac:dyDescent="0.3">
      <c r="A129" s="125" t="s">
        <v>753</v>
      </c>
      <c r="B129" s="126" t="s">
        <v>754</v>
      </c>
      <c r="C129" s="125" t="s">
        <v>198</v>
      </c>
      <c r="D129" s="125" t="s">
        <v>135</v>
      </c>
      <c r="E129" s="125" t="s">
        <v>250</v>
      </c>
      <c r="F129" s="125">
        <v>3</v>
      </c>
      <c r="G129" s="125" t="s">
        <v>250</v>
      </c>
      <c r="H129" s="125" t="s">
        <v>250</v>
      </c>
      <c r="I129" s="125" t="s">
        <v>250</v>
      </c>
      <c r="J129" s="125" t="s">
        <v>250</v>
      </c>
      <c r="K129" s="119" t="s">
        <v>506</v>
      </c>
      <c r="L129" s="125" t="s">
        <v>84</v>
      </c>
    </row>
    <row r="130" spans="1:12" x14ac:dyDescent="0.3">
      <c r="A130" s="125" t="s">
        <v>755</v>
      </c>
      <c r="B130" s="126" t="s">
        <v>756</v>
      </c>
      <c r="C130" s="125" t="s">
        <v>300</v>
      </c>
      <c r="D130" s="125" t="s">
        <v>135</v>
      </c>
      <c r="E130" s="125" t="s">
        <v>250</v>
      </c>
      <c r="F130" s="125">
        <v>3</v>
      </c>
      <c r="G130" s="125" t="s">
        <v>250</v>
      </c>
      <c r="H130" s="125" t="s">
        <v>250</v>
      </c>
      <c r="I130" s="125" t="s">
        <v>250</v>
      </c>
      <c r="J130" s="125" t="s">
        <v>250</v>
      </c>
      <c r="K130" s="119" t="s">
        <v>506</v>
      </c>
      <c r="L130" s="125" t="s">
        <v>84</v>
      </c>
    </row>
    <row r="131" spans="1:12" x14ac:dyDescent="0.3">
      <c r="A131" s="125" t="s">
        <v>757</v>
      </c>
      <c r="B131" s="126" t="s">
        <v>758</v>
      </c>
      <c r="C131" s="125" t="s">
        <v>301</v>
      </c>
      <c r="D131" s="125" t="s">
        <v>369</v>
      </c>
      <c r="E131" s="125" t="s">
        <v>250</v>
      </c>
      <c r="F131" s="125" t="s">
        <v>250</v>
      </c>
      <c r="G131" s="125" t="s">
        <v>250</v>
      </c>
      <c r="H131" s="125" t="s">
        <v>250</v>
      </c>
      <c r="I131" s="125" t="s">
        <v>250</v>
      </c>
      <c r="J131" s="125" t="s">
        <v>250</v>
      </c>
      <c r="K131" s="127"/>
      <c r="L131" s="125" t="s">
        <v>250</v>
      </c>
    </row>
    <row r="132" spans="1:12" x14ac:dyDescent="0.3">
      <c r="A132" s="125" t="s">
        <v>759</v>
      </c>
      <c r="B132" s="126" t="s">
        <v>760</v>
      </c>
      <c r="C132" s="125" t="s">
        <v>290</v>
      </c>
      <c r="D132" s="125" t="s">
        <v>135</v>
      </c>
      <c r="E132" s="125" t="s">
        <v>250</v>
      </c>
      <c r="F132" s="125">
        <v>512</v>
      </c>
      <c r="G132" s="125" t="s">
        <v>250</v>
      </c>
      <c r="H132" s="125" t="s">
        <v>250</v>
      </c>
      <c r="I132" s="125" t="s">
        <v>250</v>
      </c>
      <c r="J132" s="125" t="s">
        <v>250</v>
      </c>
      <c r="K132" s="127"/>
      <c r="L132" s="125" t="s">
        <v>250</v>
      </c>
    </row>
    <row r="133" spans="1:12" x14ac:dyDescent="0.3">
      <c r="A133" s="125" t="s">
        <v>761</v>
      </c>
      <c r="B133" s="126" t="s">
        <v>762</v>
      </c>
      <c r="C133" s="125" t="s">
        <v>289</v>
      </c>
      <c r="D133" s="125" t="s">
        <v>135</v>
      </c>
      <c r="E133" s="125">
        <v>4</v>
      </c>
      <c r="F133" s="125" t="s">
        <v>250</v>
      </c>
      <c r="G133" s="125" t="s">
        <v>250</v>
      </c>
      <c r="H133" s="125" t="s">
        <v>250</v>
      </c>
      <c r="I133" s="125" t="s">
        <v>250</v>
      </c>
      <c r="J133" s="125" t="s">
        <v>250</v>
      </c>
      <c r="K133" s="119" t="s">
        <v>506</v>
      </c>
      <c r="L133" s="125" t="s">
        <v>250</v>
      </c>
    </row>
    <row r="134" spans="1:12" x14ac:dyDescent="0.3">
      <c r="A134" s="125" t="s">
        <v>763</v>
      </c>
      <c r="B134" s="126" t="s">
        <v>764</v>
      </c>
      <c r="C134" s="125" t="s">
        <v>414</v>
      </c>
      <c r="D134" s="125" t="s">
        <v>765</v>
      </c>
      <c r="E134" s="125" t="s">
        <v>250</v>
      </c>
      <c r="F134" s="125" t="s">
        <v>250</v>
      </c>
      <c r="G134" s="125" t="s">
        <v>250</v>
      </c>
      <c r="H134" s="125" t="s">
        <v>250</v>
      </c>
      <c r="I134" s="125" t="s">
        <v>250</v>
      </c>
      <c r="J134" s="125" t="s">
        <v>250</v>
      </c>
      <c r="K134" s="127"/>
      <c r="L134" s="125" t="s">
        <v>250</v>
      </c>
    </row>
    <row r="135" spans="1:12" x14ac:dyDescent="0.3">
      <c r="A135" s="125" t="s">
        <v>766</v>
      </c>
      <c r="B135" s="126" t="s">
        <v>767</v>
      </c>
      <c r="C135" s="125" t="s">
        <v>413</v>
      </c>
      <c r="D135" s="125" t="s">
        <v>135</v>
      </c>
      <c r="E135" s="125" t="s">
        <v>250</v>
      </c>
      <c r="F135" s="125">
        <v>35</v>
      </c>
      <c r="G135" s="125" t="s">
        <v>250</v>
      </c>
      <c r="H135" s="125" t="s">
        <v>250</v>
      </c>
      <c r="I135" s="125" t="s">
        <v>250</v>
      </c>
      <c r="J135" s="125" t="s">
        <v>768</v>
      </c>
      <c r="K135" s="127"/>
      <c r="L135" s="125" t="s">
        <v>250</v>
      </c>
    </row>
    <row r="136" spans="1:12" x14ac:dyDescent="0.3">
      <c r="A136" s="125" t="s">
        <v>769</v>
      </c>
      <c r="B136" s="126" t="s">
        <v>770</v>
      </c>
      <c r="C136" s="125" t="s">
        <v>288</v>
      </c>
      <c r="D136" s="125" t="s">
        <v>135</v>
      </c>
      <c r="E136" s="125">
        <v>4</v>
      </c>
      <c r="F136" s="125" t="s">
        <v>250</v>
      </c>
      <c r="G136" s="125" t="s">
        <v>250</v>
      </c>
      <c r="H136" s="125" t="s">
        <v>250</v>
      </c>
      <c r="I136" s="125" t="s">
        <v>250</v>
      </c>
      <c r="J136" s="125" t="s">
        <v>250</v>
      </c>
      <c r="K136" s="119" t="s">
        <v>506</v>
      </c>
      <c r="L136" s="125" t="s">
        <v>250</v>
      </c>
    </row>
    <row r="137" spans="1:12" ht="26" x14ac:dyDescent="0.3">
      <c r="A137" s="125" t="s">
        <v>771</v>
      </c>
      <c r="B137" s="126" t="s">
        <v>772</v>
      </c>
      <c r="C137" s="125" t="s">
        <v>174</v>
      </c>
      <c r="D137" s="125" t="s">
        <v>135</v>
      </c>
      <c r="E137" s="125" t="s">
        <v>250</v>
      </c>
      <c r="F137" s="125">
        <v>10</v>
      </c>
      <c r="G137" s="125" t="s">
        <v>250</v>
      </c>
      <c r="H137" s="125" t="s">
        <v>250</v>
      </c>
      <c r="I137" s="125" t="s">
        <v>250</v>
      </c>
      <c r="J137" s="125" t="s">
        <v>250</v>
      </c>
      <c r="K137" s="127"/>
      <c r="L137" s="125" t="s">
        <v>250</v>
      </c>
    </row>
    <row r="138" spans="1:12" ht="26" x14ac:dyDescent="0.3">
      <c r="A138" s="125" t="s">
        <v>773</v>
      </c>
      <c r="B138" s="126" t="s">
        <v>774</v>
      </c>
      <c r="C138" s="125" t="s">
        <v>392</v>
      </c>
      <c r="D138" s="125" t="s">
        <v>344</v>
      </c>
      <c r="E138" s="125" t="s">
        <v>250</v>
      </c>
      <c r="F138" s="125" t="s">
        <v>250</v>
      </c>
      <c r="G138" s="125" t="s">
        <v>250</v>
      </c>
      <c r="H138" s="125">
        <v>3</v>
      </c>
      <c r="I138" s="125" t="s">
        <v>250</v>
      </c>
      <c r="J138" s="125" t="s">
        <v>250</v>
      </c>
      <c r="K138" s="127"/>
      <c r="L138" s="125" t="s">
        <v>250</v>
      </c>
    </row>
    <row r="139" spans="1:12" ht="26" x14ac:dyDescent="0.3">
      <c r="A139" s="125" t="s">
        <v>775</v>
      </c>
      <c r="B139" s="126" t="s">
        <v>776</v>
      </c>
      <c r="C139" s="125" t="s">
        <v>391</v>
      </c>
      <c r="D139" s="125" t="s">
        <v>344</v>
      </c>
      <c r="E139" s="125" t="s">
        <v>250</v>
      </c>
      <c r="F139" s="125" t="s">
        <v>250</v>
      </c>
      <c r="G139" s="125" t="s">
        <v>250</v>
      </c>
      <c r="H139" s="125">
        <v>3</v>
      </c>
      <c r="I139" s="125" t="s">
        <v>250</v>
      </c>
      <c r="J139" s="125" t="s">
        <v>250</v>
      </c>
      <c r="K139" s="127"/>
      <c r="L139" s="125" t="s">
        <v>250</v>
      </c>
    </row>
    <row r="140" spans="1:12" x14ac:dyDescent="0.3">
      <c r="A140" s="125" t="s">
        <v>92</v>
      </c>
      <c r="B140" s="126" t="s">
        <v>777</v>
      </c>
      <c r="C140" s="125" t="s">
        <v>165</v>
      </c>
      <c r="D140" s="125" t="s">
        <v>135</v>
      </c>
      <c r="E140" s="125" t="s">
        <v>250</v>
      </c>
      <c r="F140" s="125">
        <v>10</v>
      </c>
      <c r="G140" s="125" t="s">
        <v>250</v>
      </c>
      <c r="H140" s="125" t="s">
        <v>250</v>
      </c>
      <c r="I140" s="125" t="s">
        <v>250</v>
      </c>
      <c r="J140" s="125"/>
      <c r="K140" s="127"/>
      <c r="L140" s="125"/>
    </row>
    <row r="141" spans="1:12" x14ac:dyDescent="0.3">
      <c r="A141" s="125" t="s">
        <v>778</v>
      </c>
      <c r="B141" s="126" t="s">
        <v>779</v>
      </c>
      <c r="C141" s="125" t="s">
        <v>165</v>
      </c>
      <c r="D141" s="125" t="s">
        <v>135</v>
      </c>
      <c r="E141" s="125" t="s">
        <v>250</v>
      </c>
      <c r="F141" s="125">
        <v>10</v>
      </c>
      <c r="G141" s="125" t="s">
        <v>250</v>
      </c>
      <c r="H141" s="125" t="s">
        <v>250</v>
      </c>
      <c r="I141" s="125" t="s">
        <v>250</v>
      </c>
      <c r="J141" s="125"/>
      <c r="K141" s="127"/>
      <c r="L141" s="125"/>
    </row>
    <row r="142" spans="1:12" ht="26" x14ac:dyDescent="0.3">
      <c r="A142" s="125" t="s">
        <v>780</v>
      </c>
      <c r="B142" s="126" t="s">
        <v>781</v>
      </c>
      <c r="C142" s="125" t="s">
        <v>164</v>
      </c>
      <c r="D142" s="125" t="s">
        <v>135</v>
      </c>
      <c r="E142" s="125" t="s">
        <v>250</v>
      </c>
      <c r="F142" s="125">
        <v>20</v>
      </c>
      <c r="G142" s="125" t="s">
        <v>250</v>
      </c>
      <c r="H142" s="125" t="s">
        <v>250</v>
      </c>
      <c r="I142" s="125" t="s">
        <v>250</v>
      </c>
      <c r="J142" s="125"/>
      <c r="K142" s="127"/>
      <c r="L142" s="125"/>
    </row>
    <row r="143" spans="1:12" x14ac:dyDescent="0.3">
      <c r="A143" s="125" t="s">
        <v>93</v>
      </c>
      <c r="B143" s="126" t="s">
        <v>782</v>
      </c>
      <c r="C143" s="125" t="s">
        <v>164</v>
      </c>
      <c r="D143" s="125" t="s">
        <v>135</v>
      </c>
      <c r="E143" s="125" t="s">
        <v>250</v>
      </c>
      <c r="F143" s="125">
        <v>20</v>
      </c>
      <c r="G143" s="125" t="s">
        <v>250</v>
      </c>
      <c r="H143" s="125" t="s">
        <v>250</v>
      </c>
      <c r="I143" s="125" t="s">
        <v>250</v>
      </c>
      <c r="J143" s="125"/>
      <c r="K143" s="127"/>
      <c r="L143" s="125"/>
    </row>
    <row r="144" spans="1:12" x14ac:dyDescent="0.3">
      <c r="A144" s="125" t="s">
        <v>783</v>
      </c>
      <c r="B144" s="126" t="s">
        <v>784</v>
      </c>
      <c r="C144" s="125" t="s">
        <v>332</v>
      </c>
      <c r="D144" s="125" t="s">
        <v>135</v>
      </c>
      <c r="E144" s="125" t="s">
        <v>250</v>
      </c>
      <c r="F144" s="125">
        <v>1</v>
      </c>
      <c r="G144" s="125" t="s">
        <v>250</v>
      </c>
      <c r="H144" s="125" t="s">
        <v>250</v>
      </c>
      <c r="I144" s="125" t="s">
        <v>250</v>
      </c>
      <c r="J144" s="125" t="s">
        <v>785</v>
      </c>
      <c r="K144" s="127"/>
      <c r="L144" s="125" t="s">
        <v>250</v>
      </c>
    </row>
    <row r="145" spans="1:13" x14ac:dyDescent="0.3">
      <c r="A145" s="125" t="s">
        <v>786</v>
      </c>
      <c r="B145" s="126" t="s">
        <v>787</v>
      </c>
      <c r="C145" s="125" t="s">
        <v>144</v>
      </c>
      <c r="D145" s="125" t="s">
        <v>135</v>
      </c>
      <c r="E145" s="125" t="s">
        <v>250</v>
      </c>
      <c r="F145" s="125">
        <v>10</v>
      </c>
      <c r="G145" s="125" t="s">
        <v>250</v>
      </c>
      <c r="H145" s="125" t="s">
        <v>250</v>
      </c>
      <c r="I145" s="125" t="s">
        <v>250</v>
      </c>
      <c r="J145" s="125" t="s">
        <v>250</v>
      </c>
      <c r="K145" s="127"/>
      <c r="L145" s="125" t="s">
        <v>250</v>
      </c>
    </row>
    <row r="146" spans="1:13" x14ac:dyDescent="0.3">
      <c r="A146" s="125" t="s">
        <v>788</v>
      </c>
      <c r="B146" s="126" t="s">
        <v>789</v>
      </c>
      <c r="C146" s="125" t="s">
        <v>333</v>
      </c>
      <c r="D146" s="125" t="s">
        <v>135</v>
      </c>
      <c r="E146" s="125" t="s">
        <v>250</v>
      </c>
      <c r="F146" s="125">
        <v>2</v>
      </c>
      <c r="G146" s="125" t="s">
        <v>250</v>
      </c>
      <c r="H146" s="125" t="s">
        <v>250</v>
      </c>
      <c r="I146" s="125" t="s">
        <v>250</v>
      </c>
      <c r="J146" s="125" t="s">
        <v>790</v>
      </c>
      <c r="K146" s="127"/>
      <c r="L146" s="125" t="s">
        <v>250</v>
      </c>
    </row>
    <row r="147" spans="1:13" x14ac:dyDescent="0.3">
      <c r="A147" s="125" t="s">
        <v>791</v>
      </c>
      <c r="B147" s="126" t="s">
        <v>792</v>
      </c>
      <c r="C147" s="125" t="s">
        <v>793</v>
      </c>
      <c r="D147" s="125" t="s">
        <v>135</v>
      </c>
      <c r="E147" s="125">
        <v>3</v>
      </c>
      <c r="F147" s="125" t="s">
        <v>250</v>
      </c>
      <c r="G147" s="125" t="s">
        <v>250</v>
      </c>
      <c r="H147" s="125" t="s">
        <v>250</v>
      </c>
      <c r="I147" s="125" t="s">
        <v>250</v>
      </c>
      <c r="J147" s="125" t="s">
        <v>794</v>
      </c>
      <c r="K147" s="119" t="s">
        <v>506</v>
      </c>
      <c r="L147" s="125" t="s">
        <v>250</v>
      </c>
      <c r="M147" s="87" t="s">
        <v>292</v>
      </c>
    </row>
    <row r="148" spans="1:13" ht="26" x14ac:dyDescent="0.3">
      <c r="A148" s="125" t="s">
        <v>795</v>
      </c>
      <c r="B148" s="126" t="s">
        <v>796</v>
      </c>
      <c r="C148" s="125" t="s">
        <v>158</v>
      </c>
      <c r="D148" s="125" t="s">
        <v>135</v>
      </c>
      <c r="E148" s="125" t="s">
        <v>250</v>
      </c>
      <c r="F148" s="125">
        <v>20</v>
      </c>
      <c r="G148" s="125" t="s">
        <v>250</v>
      </c>
      <c r="H148" s="125" t="s">
        <v>250</v>
      </c>
      <c r="I148" s="125" t="s">
        <v>250</v>
      </c>
      <c r="J148" s="125"/>
      <c r="K148" s="127"/>
      <c r="L148" s="125"/>
      <c r="M148" s="87" t="s">
        <v>292</v>
      </c>
    </row>
    <row r="149" spans="1:13" ht="26" x14ac:dyDescent="0.3">
      <c r="A149" s="125" t="s">
        <v>797</v>
      </c>
      <c r="B149" s="126" t="s">
        <v>798</v>
      </c>
      <c r="C149" s="125" t="s">
        <v>160</v>
      </c>
      <c r="D149" s="125" t="s">
        <v>135</v>
      </c>
      <c r="E149" s="125" t="s">
        <v>250</v>
      </c>
      <c r="F149" s="125">
        <v>256</v>
      </c>
      <c r="G149" s="125" t="s">
        <v>250</v>
      </c>
      <c r="H149" s="125" t="s">
        <v>250</v>
      </c>
      <c r="I149" s="125" t="s">
        <v>250</v>
      </c>
      <c r="J149" s="125"/>
      <c r="K149" s="127"/>
      <c r="L149" s="125"/>
      <c r="M149" s="87" t="s">
        <v>292</v>
      </c>
    </row>
    <row r="150" spans="1:13" ht="26" x14ac:dyDescent="0.3">
      <c r="A150" s="125" t="s">
        <v>799</v>
      </c>
      <c r="B150" s="126" t="s">
        <v>800</v>
      </c>
      <c r="C150" s="125" t="s">
        <v>159</v>
      </c>
      <c r="D150" s="125" t="s">
        <v>135</v>
      </c>
      <c r="E150" s="125">
        <v>11</v>
      </c>
      <c r="F150" s="125" t="s">
        <v>250</v>
      </c>
      <c r="G150" s="125" t="s">
        <v>250</v>
      </c>
      <c r="H150" s="125" t="s">
        <v>250</v>
      </c>
      <c r="I150" s="125" t="s">
        <v>250</v>
      </c>
      <c r="J150" s="125" t="s">
        <v>250</v>
      </c>
      <c r="K150" s="127"/>
      <c r="L150" s="125" t="s">
        <v>250</v>
      </c>
      <c r="M150" s="87" t="s">
        <v>292</v>
      </c>
    </row>
    <row r="151" spans="1:13" ht="26" x14ac:dyDescent="0.3">
      <c r="A151" s="125" t="s">
        <v>801</v>
      </c>
      <c r="B151" s="126" t="s">
        <v>802</v>
      </c>
      <c r="C151" s="125" t="s">
        <v>311</v>
      </c>
      <c r="D151" s="125" t="s">
        <v>369</v>
      </c>
      <c r="E151" s="125" t="s">
        <v>250</v>
      </c>
      <c r="F151" s="125" t="s">
        <v>250</v>
      </c>
      <c r="G151" s="125" t="s">
        <v>250</v>
      </c>
      <c r="H151" s="125" t="s">
        <v>250</v>
      </c>
      <c r="I151" s="125" t="s">
        <v>250</v>
      </c>
      <c r="J151" s="125" t="s">
        <v>250</v>
      </c>
      <c r="K151" s="127"/>
      <c r="L151" s="125" t="s">
        <v>250</v>
      </c>
      <c r="M151" s="87" t="s">
        <v>292</v>
      </c>
    </row>
    <row r="152" spans="1:13" ht="26" x14ac:dyDescent="0.3">
      <c r="A152" s="125" t="s">
        <v>803</v>
      </c>
      <c r="B152" s="126" t="s">
        <v>804</v>
      </c>
      <c r="C152" s="125" t="s">
        <v>157</v>
      </c>
      <c r="D152" s="125" t="s">
        <v>135</v>
      </c>
      <c r="E152" s="125" t="s">
        <v>250</v>
      </c>
      <c r="F152" s="125">
        <v>3</v>
      </c>
      <c r="G152" s="125" t="s">
        <v>250</v>
      </c>
      <c r="H152" s="125" t="s">
        <v>250</v>
      </c>
      <c r="I152" s="125" t="s">
        <v>250</v>
      </c>
      <c r="J152" s="125" t="s">
        <v>250</v>
      </c>
      <c r="K152" s="119" t="s">
        <v>506</v>
      </c>
      <c r="L152" s="125" t="s">
        <v>250</v>
      </c>
      <c r="M152" s="87" t="s">
        <v>292</v>
      </c>
    </row>
    <row r="153" spans="1:13" ht="26" x14ac:dyDescent="0.3">
      <c r="A153" s="125" t="s">
        <v>805</v>
      </c>
      <c r="B153" s="126" t="s">
        <v>806</v>
      </c>
      <c r="C153" s="125" t="s">
        <v>448</v>
      </c>
      <c r="D153" s="125" t="s">
        <v>135</v>
      </c>
      <c r="E153" s="125">
        <v>3</v>
      </c>
      <c r="F153" s="125" t="s">
        <v>250</v>
      </c>
      <c r="G153" s="125" t="s">
        <v>250</v>
      </c>
      <c r="H153" s="125" t="s">
        <v>250</v>
      </c>
      <c r="I153" s="125" t="s">
        <v>250</v>
      </c>
      <c r="J153" s="125" t="s">
        <v>250</v>
      </c>
      <c r="K153" s="119" t="s">
        <v>506</v>
      </c>
      <c r="L153" s="125" t="s">
        <v>84</v>
      </c>
    </row>
    <row r="154" spans="1:13" x14ac:dyDescent="0.3">
      <c r="A154" s="125" t="s">
        <v>807</v>
      </c>
      <c r="B154" s="126" t="s">
        <v>808</v>
      </c>
      <c r="C154" s="125" t="s">
        <v>428</v>
      </c>
      <c r="D154" s="125" t="s">
        <v>248</v>
      </c>
      <c r="E154" s="125" t="s">
        <v>250</v>
      </c>
      <c r="F154" s="125" t="s">
        <v>250</v>
      </c>
      <c r="G154" s="125" t="s">
        <v>250</v>
      </c>
      <c r="H154" s="125" t="s">
        <v>250</v>
      </c>
      <c r="I154" s="125" t="s">
        <v>250</v>
      </c>
      <c r="J154" s="125" t="s">
        <v>250</v>
      </c>
      <c r="K154" s="127"/>
      <c r="L154" s="125" t="s">
        <v>250</v>
      </c>
    </row>
    <row r="155" spans="1:13" x14ac:dyDescent="0.3">
      <c r="A155" s="125" t="s">
        <v>809</v>
      </c>
      <c r="B155" s="126" t="s">
        <v>810</v>
      </c>
      <c r="C155" s="125" t="s">
        <v>407</v>
      </c>
      <c r="D155" s="125" t="s">
        <v>344</v>
      </c>
      <c r="E155" s="125" t="s">
        <v>250</v>
      </c>
      <c r="F155" s="125" t="s">
        <v>250</v>
      </c>
      <c r="G155" s="125" t="s">
        <v>250</v>
      </c>
      <c r="H155" s="125">
        <v>1</v>
      </c>
      <c r="I155" s="125" t="s">
        <v>250</v>
      </c>
      <c r="J155" s="125" t="s">
        <v>250</v>
      </c>
      <c r="K155" s="119" t="s">
        <v>506</v>
      </c>
      <c r="L155" s="125" t="s">
        <v>84</v>
      </c>
    </row>
    <row r="156" spans="1:13" x14ac:dyDescent="0.3">
      <c r="A156" s="125" t="s">
        <v>811</v>
      </c>
      <c r="B156" s="126" t="s">
        <v>812</v>
      </c>
      <c r="C156" s="125" t="s">
        <v>246</v>
      </c>
      <c r="D156" s="125" t="s">
        <v>135</v>
      </c>
      <c r="E156" s="125" t="s">
        <v>250</v>
      </c>
      <c r="F156" s="125">
        <v>3</v>
      </c>
      <c r="G156" s="125" t="s">
        <v>250</v>
      </c>
      <c r="H156" s="125" t="s">
        <v>250</v>
      </c>
      <c r="I156" s="125" t="s">
        <v>250</v>
      </c>
      <c r="J156" s="125" t="s">
        <v>250</v>
      </c>
      <c r="K156" s="127"/>
      <c r="L156" s="125" t="s">
        <v>250</v>
      </c>
    </row>
    <row r="157" spans="1:13" ht="26" x14ac:dyDescent="0.3">
      <c r="A157" s="125" t="s">
        <v>813</v>
      </c>
      <c r="B157" s="126" t="s">
        <v>814</v>
      </c>
      <c r="C157" s="125" t="s">
        <v>294</v>
      </c>
      <c r="D157" s="125" t="s">
        <v>369</v>
      </c>
      <c r="E157" s="125" t="s">
        <v>250</v>
      </c>
      <c r="F157" s="125" t="s">
        <v>250</v>
      </c>
      <c r="G157" s="125" t="s">
        <v>250</v>
      </c>
      <c r="H157" s="125" t="s">
        <v>250</v>
      </c>
      <c r="I157" s="125" t="s">
        <v>250</v>
      </c>
      <c r="J157" s="125" t="s">
        <v>250</v>
      </c>
      <c r="K157" s="127"/>
      <c r="L157" s="125" t="s">
        <v>250</v>
      </c>
    </row>
    <row r="158" spans="1:13" x14ac:dyDescent="0.3">
      <c r="A158" s="125" t="s">
        <v>815</v>
      </c>
      <c r="B158" s="126" t="s">
        <v>816</v>
      </c>
      <c r="C158" s="125" t="s">
        <v>245</v>
      </c>
      <c r="D158" s="125" t="s">
        <v>135</v>
      </c>
      <c r="E158" s="125" t="s">
        <v>250</v>
      </c>
      <c r="F158" s="125">
        <v>3</v>
      </c>
      <c r="G158" s="125" t="s">
        <v>250</v>
      </c>
      <c r="H158" s="125" t="s">
        <v>250</v>
      </c>
      <c r="I158" s="125" t="s">
        <v>250</v>
      </c>
      <c r="J158" s="125" t="s">
        <v>250</v>
      </c>
      <c r="K158" s="119" t="s">
        <v>506</v>
      </c>
      <c r="L158" s="125" t="s">
        <v>84</v>
      </c>
    </row>
    <row r="159" spans="1:13" ht="26" x14ac:dyDescent="0.3">
      <c r="A159" s="125" t="s">
        <v>817</v>
      </c>
      <c r="B159" s="126" t="s">
        <v>818</v>
      </c>
      <c r="C159" s="125" t="s">
        <v>219</v>
      </c>
      <c r="D159" s="125" t="s">
        <v>135</v>
      </c>
      <c r="E159" s="125" t="s">
        <v>250</v>
      </c>
      <c r="F159" s="125">
        <v>2</v>
      </c>
      <c r="G159" s="125" t="s">
        <v>250</v>
      </c>
      <c r="H159" s="125" t="s">
        <v>250</v>
      </c>
      <c r="I159" s="125" t="s">
        <v>250</v>
      </c>
      <c r="J159" s="125" t="s">
        <v>250</v>
      </c>
      <c r="K159" s="119" t="s">
        <v>506</v>
      </c>
      <c r="L159" s="125" t="s">
        <v>84</v>
      </c>
    </row>
    <row r="160" spans="1:13" x14ac:dyDescent="0.3">
      <c r="A160" s="125" t="s">
        <v>819</v>
      </c>
      <c r="B160" s="126" t="s">
        <v>820</v>
      </c>
      <c r="C160" s="125" t="s">
        <v>313</v>
      </c>
      <c r="D160" s="125" t="s">
        <v>135</v>
      </c>
      <c r="E160" s="125" t="s">
        <v>250</v>
      </c>
      <c r="F160" s="125">
        <v>4</v>
      </c>
      <c r="G160" s="125" t="s">
        <v>250</v>
      </c>
      <c r="H160" s="125" t="s">
        <v>250</v>
      </c>
      <c r="I160" s="125" t="s">
        <v>250</v>
      </c>
      <c r="J160" s="125" t="s">
        <v>250</v>
      </c>
      <c r="K160" s="119" t="s">
        <v>506</v>
      </c>
      <c r="L160" s="125" t="s">
        <v>84</v>
      </c>
    </row>
    <row r="161" spans="1:13" x14ac:dyDescent="0.3">
      <c r="A161" s="125" t="s">
        <v>821</v>
      </c>
      <c r="B161" s="126" t="s">
        <v>822</v>
      </c>
      <c r="C161" s="125" t="s">
        <v>221</v>
      </c>
      <c r="D161" s="125" t="s">
        <v>135</v>
      </c>
      <c r="E161" s="125" t="s">
        <v>250</v>
      </c>
      <c r="F161" s="125">
        <v>2</v>
      </c>
      <c r="G161" s="125" t="s">
        <v>250</v>
      </c>
      <c r="H161" s="125" t="s">
        <v>250</v>
      </c>
      <c r="I161" s="125" t="s">
        <v>250</v>
      </c>
      <c r="J161" s="125" t="s">
        <v>250</v>
      </c>
      <c r="K161" s="119" t="s">
        <v>506</v>
      </c>
      <c r="L161" s="125" t="s">
        <v>84</v>
      </c>
    </row>
    <row r="162" spans="1:13" ht="26" x14ac:dyDescent="0.3">
      <c r="A162" s="125" t="s">
        <v>823</v>
      </c>
      <c r="B162" s="126" t="s">
        <v>824</v>
      </c>
      <c r="C162" s="125" t="s">
        <v>186</v>
      </c>
      <c r="D162" s="125" t="s">
        <v>267</v>
      </c>
      <c r="E162" s="125" t="s">
        <v>250</v>
      </c>
      <c r="F162" s="125" t="s">
        <v>250</v>
      </c>
      <c r="G162" s="125" t="s">
        <v>250</v>
      </c>
      <c r="H162" s="125">
        <v>15</v>
      </c>
      <c r="I162" s="125">
        <v>3</v>
      </c>
      <c r="J162" s="125" t="s">
        <v>250</v>
      </c>
      <c r="K162" s="127"/>
      <c r="L162" s="125" t="s">
        <v>250</v>
      </c>
    </row>
    <row r="163" spans="1:13" x14ac:dyDescent="0.3">
      <c r="A163" s="125" t="s">
        <v>825</v>
      </c>
      <c r="B163" s="126" t="s">
        <v>826</v>
      </c>
      <c r="C163" s="125" t="s">
        <v>408</v>
      </c>
      <c r="D163" s="125" t="s">
        <v>135</v>
      </c>
      <c r="E163" s="125" t="s">
        <v>250</v>
      </c>
      <c r="F163" s="125">
        <v>20</v>
      </c>
      <c r="G163" s="125" t="s">
        <v>250</v>
      </c>
      <c r="H163" s="125" t="s">
        <v>250</v>
      </c>
      <c r="I163" s="125" t="s">
        <v>250</v>
      </c>
      <c r="J163" s="125" t="s">
        <v>250</v>
      </c>
      <c r="K163" s="127"/>
      <c r="L163" s="125" t="s">
        <v>250</v>
      </c>
    </row>
    <row r="164" spans="1:13" ht="26" x14ac:dyDescent="0.3">
      <c r="A164" s="125" t="s">
        <v>827</v>
      </c>
      <c r="B164" s="126" t="s">
        <v>828</v>
      </c>
      <c r="C164" s="125" t="s">
        <v>403</v>
      </c>
      <c r="D164" s="125" t="s">
        <v>344</v>
      </c>
      <c r="E164" s="125" t="s">
        <v>250</v>
      </c>
      <c r="F164" s="125" t="s">
        <v>250</v>
      </c>
      <c r="G164" s="125" t="s">
        <v>250</v>
      </c>
      <c r="H164" s="125">
        <v>2</v>
      </c>
      <c r="I164" s="125" t="s">
        <v>250</v>
      </c>
      <c r="J164" s="125" t="s">
        <v>250</v>
      </c>
      <c r="K164" s="127"/>
      <c r="L164" s="125" t="s">
        <v>250</v>
      </c>
    </row>
    <row r="165" spans="1:13" ht="26" x14ac:dyDescent="0.3">
      <c r="A165" s="125" t="s">
        <v>829</v>
      </c>
      <c r="B165" s="126" t="s">
        <v>830</v>
      </c>
      <c r="C165" s="125" t="s">
        <v>351</v>
      </c>
      <c r="D165" s="125" t="s">
        <v>344</v>
      </c>
      <c r="E165" s="125" t="s">
        <v>250</v>
      </c>
      <c r="F165" s="125" t="s">
        <v>250</v>
      </c>
      <c r="G165" s="125" t="s">
        <v>250</v>
      </c>
      <c r="H165" s="125">
        <v>2</v>
      </c>
      <c r="I165" s="125" t="s">
        <v>250</v>
      </c>
      <c r="J165" s="125" t="s">
        <v>250</v>
      </c>
      <c r="K165" s="127"/>
      <c r="L165" s="125" t="s">
        <v>250</v>
      </c>
    </row>
    <row r="166" spans="1:13" x14ac:dyDescent="0.3">
      <c r="A166" s="125" t="s">
        <v>831</v>
      </c>
      <c r="B166" s="126" t="s">
        <v>832</v>
      </c>
      <c r="C166" s="125" t="s">
        <v>107</v>
      </c>
      <c r="D166" s="125" t="s">
        <v>135</v>
      </c>
      <c r="E166" s="125">
        <v>3</v>
      </c>
      <c r="F166" s="125" t="s">
        <v>250</v>
      </c>
      <c r="G166" s="125" t="s">
        <v>250</v>
      </c>
      <c r="H166" s="125" t="s">
        <v>250</v>
      </c>
      <c r="I166" s="125" t="s">
        <v>250</v>
      </c>
      <c r="J166" s="125" t="s">
        <v>250</v>
      </c>
      <c r="K166" s="119" t="s">
        <v>506</v>
      </c>
      <c r="L166" s="125" t="s">
        <v>250</v>
      </c>
    </row>
    <row r="167" spans="1:13" x14ac:dyDescent="0.3">
      <c r="A167" s="125" t="s">
        <v>833</v>
      </c>
      <c r="B167" s="126" t="s">
        <v>834</v>
      </c>
      <c r="C167" s="125" t="s">
        <v>322</v>
      </c>
      <c r="D167" s="125" t="s">
        <v>248</v>
      </c>
      <c r="E167" s="125" t="s">
        <v>250</v>
      </c>
      <c r="F167" s="125" t="s">
        <v>250</v>
      </c>
      <c r="G167" s="125" t="s">
        <v>250</v>
      </c>
      <c r="H167" s="125" t="s">
        <v>250</v>
      </c>
      <c r="I167" s="125" t="s">
        <v>250</v>
      </c>
      <c r="J167" s="125" t="s">
        <v>250</v>
      </c>
      <c r="K167" s="127"/>
      <c r="L167" s="125" t="s">
        <v>250</v>
      </c>
      <c r="M167" s="87" t="s">
        <v>292</v>
      </c>
    </row>
    <row r="168" spans="1:13" x14ac:dyDescent="0.3">
      <c r="A168" s="125" t="s">
        <v>835</v>
      </c>
      <c r="B168" s="126" t="s">
        <v>836</v>
      </c>
      <c r="C168" s="125" t="s">
        <v>187</v>
      </c>
      <c r="D168" s="125" t="s">
        <v>135</v>
      </c>
      <c r="E168" s="125">
        <v>2</v>
      </c>
      <c r="F168" s="125" t="s">
        <v>250</v>
      </c>
      <c r="G168" s="125" t="s">
        <v>250</v>
      </c>
      <c r="H168" s="125" t="s">
        <v>250</v>
      </c>
      <c r="I168" s="125" t="s">
        <v>250</v>
      </c>
      <c r="J168" s="125" t="s">
        <v>250</v>
      </c>
      <c r="K168" s="119" t="s">
        <v>506</v>
      </c>
      <c r="L168" s="125" t="s">
        <v>84</v>
      </c>
    </row>
    <row r="169" spans="1:13" x14ac:dyDescent="0.3">
      <c r="A169" s="125" t="s">
        <v>837</v>
      </c>
      <c r="B169" s="126" t="s">
        <v>838</v>
      </c>
      <c r="C169" s="125" t="s">
        <v>154</v>
      </c>
      <c r="D169" s="125" t="s">
        <v>135</v>
      </c>
      <c r="E169" s="125" t="s">
        <v>250</v>
      </c>
      <c r="F169" s="125">
        <v>30</v>
      </c>
      <c r="G169" s="125" t="s">
        <v>250</v>
      </c>
      <c r="H169" s="125" t="s">
        <v>250</v>
      </c>
      <c r="I169" s="125" t="s">
        <v>250</v>
      </c>
      <c r="J169" s="125" t="s">
        <v>509</v>
      </c>
      <c r="K169" s="127"/>
      <c r="L169" s="125" t="s">
        <v>250</v>
      </c>
    </row>
    <row r="170" spans="1:13" x14ac:dyDescent="0.3">
      <c r="A170" s="125" t="s">
        <v>839</v>
      </c>
      <c r="B170" s="126" t="s">
        <v>840</v>
      </c>
      <c r="C170" s="125" t="s">
        <v>241</v>
      </c>
      <c r="D170" s="125" t="s">
        <v>369</v>
      </c>
      <c r="E170" s="125" t="s">
        <v>250</v>
      </c>
      <c r="F170" s="125" t="s">
        <v>250</v>
      </c>
      <c r="G170" s="125" t="s">
        <v>250</v>
      </c>
      <c r="H170" s="125" t="s">
        <v>250</v>
      </c>
      <c r="I170" s="125" t="s">
        <v>250</v>
      </c>
      <c r="J170" s="125" t="s">
        <v>250</v>
      </c>
      <c r="K170" s="127"/>
      <c r="L170" s="125" t="s">
        <v>250</v>
      </c>
    </row>
    <row r="171" spans="1:13" x14ac:dyDescent="0.3">
      <c r="A171" s="125" t="s">
        <v>841</v>
      </c>
      <c r="B171" s="126" t="s">
        <v>842</v>
      </c>
      <c r="C171" s="125" t="s">
        <v>445</v>
      </c>
      <c r="D171" s="125" t="s">
        <v>135</v>
      </c>
      <c r="E171" s="125" t="s">
        <v>250</v>
      </c>
      <c r="F171" s="125">
        <v>3</v>
      </c>
      <c r="G171" s="125">
        <v>2</v>
      </c>
      <c r="H171" s="125" t="s">
        <v>250</v>
      </c>
      <c r="I171" s="125" t="s">
        <v>250</v>
      </c>
      <c r="J171" s="125" t="s">
        <v>250</v>
      </c>
      <c r="K171" s="119" t="s">
        <v>506</v>
      </c>
      <c r="L171" s="125" t="s">
        <v>84</v>
      </c>
    </row>
    <row r="172" spans="1:13" ht="26" x14ac:dyDescent="0.3">
      <c r="A172" s="125" t="s">
        <v>843</v>
      </c>
      <c r="B172" s="126" t="s">
        <v>844</v>
      </c>
      <c r="C172" s="125" t="s">
        <v>434</v>
      </c>
      <c r="D172" s="125" t="s">
        <v>344</v>
      </c>
      <c r="E172" s="125" t="s">
        <v>250</v>
      </c>
      <c r="F172" s="125" t="s">
        <v>250</v>
      </c>
      <c r="G172" s="125" t="s">
        <v>250</v>
      </c>
      <c r="H172" s="125">
        <v>4</v>
      </c>
      <c r="I172" s="125" t="s">
        <v>250</v>
      </c>
      <c r="J172" s="125" t="s">
        <v>250</v>
      </c>
      <c r="K172" s="127"/>
      <c r="L172" s="125" t="s">
        <v>250</v>
      </c>
    </row>
    <row r="173" spans="1:13" x14ac:dyDescent="0.3">
      <c r="A173" s="125" t="s">
        <v>86</v>
      </c>
      <c r="B173" s="126" t="s">
        <v>845</v>
      </c>
      <c r="C173" s="125" t="s">
        <v>186</v>
      </c>
      <c r="D173" s="125" t="s">
        <v>267</v>
      </c>
      <c r="E173" s="125" t="s">
        <v>250</v>
      </c>
      <c r="F173" s="125" t="s">
        <v>250</v>
      </c>
      <c r="G173" s="125" t="s">
        <v>250</v>
      </c>
      <c r="H173" s="125">
        <v>15</v>
      </c>
      <c r="I173" s="125">
        <v>3</v>
      </c>
      <c r="J173" s="125" t="s">
        <v>250</v>
      </c>
      <c r="K173" s="127"/>
      <c r="L173" s="125" t="s">
        <v>250</v>
      </c>
    </row>
    <row r="174" spans="1:13" x14ac:dyDescent="0.3">
      <c r="A174" s="125" t="s">
        <v>846</v>
      </c>
      <c r="B174" s="126" t="s">
        <v>847</v>
      </c>
      <c r="C174" s="125" t="s">
        <v>197</v>
      </c>
      <c r="D174" s="125" t="s">
        <v>135</v>
      </c>
      <c r="E174" s="125" t="s">
        <v>250</v>
      </c>
      <c r="F174" s="125">
        <v>3</v>
      </c>
      <c r="G174" s="125" t="s">
        <v>250</v>
      </c>
      <c r="H174" s="125" t="s">
        <v>250</v>
      </c>
      <c r="I174" s="125" t="s">
        <v>250</v>
      </c>
      <c r="J174" s="125" t="s">
        <v>250</v>
      </c>
      <c r="K174" s="119" t="s">
        <v>506</v>
      </c>
      <c r="L174" s="125" t="s">
        <v>84</v>
      </c>
    </row>
    <row r="175" spans="1:13" ht="26" x14ac:dyDescent="0.3">
      <c r="A175" s="125" t="s">
        <v>848</v>
      </c>
      <c r="B175" s="126" t="s">
        <v>849</v>
      </c>
      <c r="C175" s="125" t="s">
        <v>122</v>
      </c>
      <c r="D175" s="125" t="s">
        <v>369</v>
      </c>
      <c r="E175" s="125" t="s">
        <v>250</v>
      </c>
      <c r="F175" s="125" t="s">
        <v>250</v>
      </c>
      <c r="G175" s="125" t="s">
        <v>250</v>
      </c>
      <c r="H175" s="125" t="s">
        <v>250</v>
      </c>
      <c r="I175" s="125" t="s">
        <v>250</v>
      </c>
      <c r="J175" s="125" t="s">
        <v>250</v>
      </c>
      <c r="K175" s="127"/>
      <c r="L175" s="125" t="s">
        <v>250</v>
      </c>
    </row>
    <row r="176" spans="1:13" ht="26" x14ac:dyDescent="0.3">
      <c r="A176" s="125" t="s">
        <v>850</v>
      </c>
      <c r="B176" s="126" t="s">
        <v>851</v>
      </c>
      <c r="C176" s="125" t="s">
        <v>125</v>
      </c>
      <c r="D176" s="125" t="s">
        <v>135</v>
      </c>
      <c r="E176" s="125" t="s">
        <v>250</v>
      </c>
      <c r="F176" s="125">
        <v>100</v>
      </c>
      <c r="G176" s="125" t="s">
        <v>250</v>
      </c>
      <c r="H176" s="125" t="s">
        <v>250</v>
      </c>
      <c r="I176" s="125" t="s">
        <v>250</v>
      </c>
      <c r="J176" s="125" t="s">
        <v>250</v>
      </c>
      <c r="K176" s="127"/>
      <c r="L176" s="125" t="s">
        <v>250</v>
      </c>
      <c r="M176" s="87" t="s">
        <v>292</v>
      </c>
    </row>
    <row r="177" spans="1:13" x14ac:dyDescent="0.3">
      <c r="A177" s="125" t="s">
        <v>852</v>
      </c>
      <c r="B177" s="126" t="s">
        <v>853</v>
      </c>
      <c r="C177" s="125" t="s">
        <v>124</v>
      </c>
      <c r="D177" s="125" t="s">
        <v>135</v>
      </c>
      <c r="E177" s="125" t="s">
        <v>250</v>
      </c>
      <c r="F177" s="125">
        <v>2</v>
      </c>
      <c r="G177" s="125" t="s">
        <v>250</v>
      </c>
      <c r="H177" s="125" t="s">
        <v>250</v>
      </c>
      <c r="I177" s="125" t="s">
        <v>250</v>
      </c>
      <c r="J177" s="125" t="s">
        <v>250</v>
      </c>
      <c r="K177" s="119" t="s">
        <v>506</v>
      </c>
      <c r="L177" s="125" t="s">
        <v>84</v>
      </c>
      <c r="M177" s="87" t="s">
        <v>292</v>
      </c>
    </row>
    <row r="178" spans="1:13" x14ac:dyDescent="0.3">
      <c r="A178" s="125" t="s">
        <v>854</v>
      </c>
      <c r="B178" s="126" t="s">
        <v>855</v>
      </c>
      <c r="C178" s="125" t="s">
        <v>106</v>
      </c>
      <c r="D178" s="125" t="s">
        <v>135</v>
      </c>
      <c r="E178" s="125">
        <v>3</v>
      </c>
      <c r="F178" s="125" t="s">
        <v>250</v>
      </c>
      <c r="G178" s="125" t="s">
        <v>250</v>
      </c>
      <c r="H178" s="125" t="s">
        <v>250</v>
      </c>
      <c r="I178" s="125" t="s">
        <v>250</v>
      </c>
      <c r="J178" s="125" t="s">
        <v>250</v>
      </c>
      <c r="K178" s="119" t="s">
        <v>506</v>
      </c>
      <c r="L178" s="125" t="s">
        <v>250</v>
      </c>
    </row>
    <row r="179" spans="1:13" x14ac:dyDescent="0.3">
      <c r="A179" s="125" t="s">
        <v>856</v>
      </c>
      <c r="B179" s="126" t="s">
        <v>857</v>
      </c>
      <c r="C179" s="125" t="s">
        <v>181</v>
      </c>
      <c r="D179" s="125" t="s">
        <v>135</v>
      </c>
      <c r="E179" s="125" t="s">
        <v>250</v>
      </c>
      <c r="F179" s="125">
        <v>9</v>
      </c>
      <c r="G179" s="125" t="s">
        <v>250</v>
      </c>
      <c r="H179" s="125" t="s">
        <v>250</v>
      </c>
      <c r="I179" s="125" t="s">
        <v>250</v>
      </c>
      <c r="J179" s="125" t="s">
        <v>250</v>
      </c>
      <c r="K179" s="127"/>
      <c r="L179" s="125" t="s">
        <v>250</v>
      </c>
    </row>
    <row r="180" spans="1:13" x14ac:dyDescent="0.3">
      <c r="A180" s="125" t="s">
        <v>858</v>
      </c>
      <c r="B180" s="126" t="s">
        <v>859</v>
      </c>
      <c r="C180" s="125" t="s">
        <v>233</v>
      </c>
      <c r="D180" s="125" t="s">
        <v>135</v>
      </c>
      <c r="E180" s="125" t="s">
        <v>250</v>
      </c>
      <c r="F180" s="125">
        <v>1</v>
      </c>
      <c r="G180" s="125" t="s">
        <v>250</v>
      </c>
      <c r="H180" s="125" t="s">
        <v>250</v>
      </c>
      <c r="I180" s="125" t="s">
        <v>250</v>
      </c>
      <c r="J180" s="125" t="s">
        <v>250</v>
      </c>
      <c r="K180" s="119" t="s">
        <v>506</v>
      </c>
      <c r="L180" s="125" t="s">
        <v>84</v>
      </c>
    </row>
    <row r="181" spans="1:13" x14ac:dyDescent="0.3">
      <c r="A181" s="125" t="s">
        <v>860</v>
      </c>
      <c r="B181" s="126" t="s">
        <v>861</v>
      </c>
      <c r="C181" s="125" t="s">
        <v>378</v>
      </c>
      <c r="D181" s="125" t="s">
        <v>369</v>
      </c>
      <c r="E181" s="125" t="s">
        <v>250</v>
      </c>
      <c r="F181" s="125" t="s">
        <v>250</v>
      </c>
      <c r="G181" s="125" t="s">
        <v>250</v>
      </c>
      <c r="H181" s="125" t="s">
        <v>250</v>
      </c>
      <c r="I181" s="125" t="s">
        <v>250</v>
      </c>
      <c r="J181" s="125" t="s">
        <v>250</v>
      </c>
      <c r="K181" s="127"/>
      <c r="L181" s="125" t="s">
        <v>250</v>
      </c>
    </row>
    <row r="182" spans="1:13" ht="39" x14ac:dyDescent="0.3">
      <c r="A182" s="125" t="s">
        <v>862</v>
      </c>
      <c r="B182" s="126" t="s">
        <v>863</v>
      </c>
      <c r="C182" s="125" t="s">
        <v>381</v>
      </c>
      <c r="D182" s="125" t="s">
        <v>344</v>
      </c>
      <c r="E182" s="125" t="s">
        <v>250</v>
      </c>
      <c r="F182" s="125" t="s">
        <v>250</v>
      </c>
      <c r="G182" s="125" t="s">
        <v>250</v>
      </c>
      <c r="H182" s="125">
        <v>4</v>
      </c>
      <c r="I182" s="125" t="s">
        <v>250</v>
      </c>
      <c r="J182" s="125" t="s">
        <v>250</v>
      </c>
      <c r="K182" s="127"/>
      <c r="L182" s="125" t="s">
        <v>250</v>
      </c>
    </row>
    <row r="183" spans="1:13" x14ac:dyDescent="0.3">
      <c r="A183" s="125" t="s">
        <v>864</v>
      </c>
      <c r="B183" s="126" t="s">
        <v>865</v>
      </c>
      <c r="C183" s="125" t="s">
        <v>379</v>
      </c>
      <c r="D183" s="125" t="s">
        <v>344</v>
      </c>
      <c r="E183" s="125" t="s">
        <v>250</v>
      </c>
      <c r="F183" s="125" t="s">
        <v>250</v>
      </c>
      <c r="G183" s="125" t="s">
        <v>250</v>
      </c>
      <c r="H183" s="125">
        <v>2</v>
      </c>
      <c r="I183" s="125" t="s">
        <v>250</v>
      </c>
      <c r="J183" s="125" t="s">
        <v>250</v>
      </c>
      <c r="K183" s="119" t="s">
        <v>506</v>
      </c>
      <c r="L183" s="125" t="s">
        <v>84</v>
      </c>
    </row>
    <row r="184" spans="1:13" ht="39" x14ac:dyDescent="0.3">
      <c r="A184" s="125" t="s">
        <v>114</v>
      </c>
      <c r="B184" s="126" t="s">
        <v>866</v>
      </c>
      <c r="C184" s="125" t="s">
        <v>114</v>
      </c>
      <c r="D184" s="125" t="s">
        <v>135</v>
      </c>
      <c r="E184" s="125" t="s">
        <v>250</v>
      </c>
      <c r="F184" s="125">
        <v>1</v>
      </c>
      <c r="G184" s="125" t="s">
        <v>250</v>
      </c>
      <c r="H184" s="125" t="s">
        <v>250</v>
      </c>
      <c r="I184" s="125" t="s">
        <v>250</v>
      </c>
      <c r="J184" s="125" t="s">
        <v>867</v>
      </c>
      <c r="K184" s="119" t="s">
        <v>506</v>
      </c>
      <c r="L184" s="125" t="s">
        <v>84</v>
      </c>
    </row>
    <row r="185" spans="1:13" x14ac:dyDescent="0.3">
      <c r="A185" s="125" t="s">
        <v>868</v>
      </c>
      <c r="B185" s="126" t="s">
        <v>869</v>
      </c>
      <c r="C185" s="125" t="s">
        <v>399</v>
      </c>
      <c r="D185" s="125" t="s">
        <v>370</v>
      </c>
      <c r="E185" s="125" t="s">
        <v>250</v>
      </c>
      <c r="F185" s="125" t="s">
        <v>250</v>
      </c>
      <c r="G185" s="125" t="s">
        <v>250</v>
      </c>
      <c r="H185" s="125" t="s">
        <v>250</v>
      </c>
      <c r="I185" s="125" t="s">
        <v>250</v>
      </c>
      <c r="J185" s="125" t="s">
        <v>250</v>
      </c>
      <c r="K185" s="127"/>
      <c r="L185" s="125" t="s">
        <v>250</v>
      </c>
    </row>
    <row r="186" spans="1:13" ht="26" x14ac:dyDescent="0.3">
      <c r="A186" s="125" t="s">
        <v>870</v>
      </c>
      <c r="B186" s="126" t="s">
        <v>871</v>
      </c>
      <c r="C186" s="125" t="s">
        <v>404</v>
      </c>
      <c r="D186" s="125" t="s">
        <v>370</v>
      </c>
      <c r="E186" s="125" t="s">
        <v>250</v>
      </c>
      <c r="F186" s="125" t="s">
        <v>250</v>
      </c>
      <c r="G186" s="125" t="s">
        <v>250</v>
      </c>
      <c r="H186" s="125" t="s">
        <v>250</v>
      </c>
      <c r="I186" s="125" t="s">
        <v>250</v>
      </c>
      <c r="J186" s="125" t="s">
        <v>250</v>
      </c>
      <c r="K186" s="127"/>
      <c r="L186" s="125" t="s">
        <v>250</v>
      </c>
    </row>
    <row r="187" spans="1:13" ht="26" x14ac:dyDescent="0.3">
      <c r="A187" s="125" t="s">
        <v>141</v>
      </c>
      <c r="B187" s="126" t="s">
        <v>872</v>
      </c>
      <c r="C187" s="125" t="s">
        <v>141</v>
      </c>
      <c r="D187" s="125" t="s">
        <v>135</v>
      </c>
      <c r="E187" s="125" t="s">
        <v>250</v>
      </c>
      <c r="F187" s="125">
        <v>60</v>
      </c>
      <c r="G187" s="125" t="s">
        <v>250</v>
      </c>
      <c r="H187" s="125" t="s">
        <v>250</v>
      </c>
      <c r="I187" s="125" t="s">
        <v>250</v>
      </c>
      <c r="J187" s="125" t="s">
        <v>509</v>
      </c>
      <c r="K187" s="127"/>
      <c r="L187" s="125" t="s">
        <v>250</v>
      </c>
    </row>
    <row r="188" spans="1:13" x14ac:dyDescent="0.3">
      <c r="A188" s="125" t="s">
        <v>873</v>
      </c>
      <c r="B188" s="126" t="s">
        <v>874</v>
      </c>
      <c r="C188" s="125" t="s">
        <v>112</v>
      </c>
      <c r="D188" s="125" t="s">
        <v>135</v>
      </c>
      <c r="E188" s="125">
        <v>3</v>
      </c>
      <c r="F188" s="125" t="s">
        <v>250</v>
      </c>
      <c r="G188" s="125" t="s">
        <v>250</v>
      </c>
      <c r="H188" s="125" t="s">
        <v>250</v>
      </c>
      <c r="I188" s="125" t="s">
        <v>250</v>
      </c>
      <c r="J188" s="125" t="s">
        <v>250</v>
      </c>
      <c r="K188" s="119" t="s">
        <v>506</v>
      </c>
      <c r="L188" s="125" t="s">
        <v>250</v>
      </c>
    </row>
    <row r="189" spans="1:13" ht="26" x14ac:dyDescent="0.3">
      <c r="A189" s="125" t="s">
        <v>875</v>
      </c>
      <c r="B189" s="126" t="s">
        <v>876</v>
      </c>
      <c r="C189" s="125" t="s">
        <v>259</v>
      </c>
      <c r="D189" s="125" t="s">
        <v>135</v>
      </c>
      <c r="E189" s="125">
        <v>3</v>
      </c>
      <c r="F189" s="125" t="s">
        <v>250</v>
      </c>
      <c r="G189" s="125" t="s">
        <v>250</v>
      </c>
      <c r="H189" s="125" t="s">
        <v>250</v>
      </c>
      <c r="I189" s="125" t="s">
        <v>250</v>
      </c>
      <c r="J189" s="125" t="s">
        <v>250</v>
      </c>
      <c r="K189" s="130" t="s">
        <v>506</v>
      </c>
      <c r="L189" s="125" t="s">
        <v>250</v>
      </c>
      <c r="M189" s="87" t="s">
        <v>292</v>
      </c>
    </row>
    <row r="190" spans="1:13" ht="26" x14ac:dyDescent="0.3">
      <c r="A190" s="125" t="s">
        <v>877</v>
      </c>
      <c r="B190" s="126" t="s">
        <v>878</v>
      </c>
      <c r="C190" s="125" t="s">
        <v>113</v>
      </c>
      <c r="D190" s="125" t="s">
        <v>135</v>
      </c>
      <c r="E190" s="125">
        <v>9</v>
      </c>
      <c r="F190" s="125" t="s">
        <v>250</v>
      </c>
      <c r="G190" s="125" t="s">
        <v>250</v>
      </c>
      <c r="H190" s="125" t="s">
        <v>250</v>
      </c>
      <c r="I190" s="125" t="s">
        <v>250</v>
      </c>
      <c r="J190" s="125" t="s">
        <v>879</v>
      </c>
      <c r="K190" s="127"/>
      <c r="L190" s="125" t="s">
        <v>250</v>
      </c>
    </row>
    <row r="191" spans="1:13" ht="26" x14ac:dyDescent="0.3">
      <c r="A191" s="125" t="s">
        <v>880</v>
      </c>
      <c r="B191" s="126" t="s">
        <v>881</v>
      </c>
      <c r="C191" s="125" t="s">
        <v>115</v>
      </c>
      <c r="D191" s="125" t="s">
        <v>248</v>
      </c>
      <c r="E191" s="125" t="s">
        <v>250</v>
      </c>
      <c r="F191" s="125" t="s">
        <v>250</v>
      </c>
      <c r="G191" s="125" t="s">
        <v>250</v>
      </c>
      <c r="H191" s="125" t="s">
        <v>250</v>
      </c>
      <c r="I191" s="125" t="s">
        <v>250</v>
      </c>
      <c r="J191" s="125" t="s">
        <v>250</v>
      </c>
      <c r="K191" s="127"/>
      <c r="L191" s="125" t="s">
        <v>250</v>
      </c>
    </row>
    <row r="192" spans="1:13" x14ac:dyDescent="0.3">
      <c r="A192" s="125" t="s">
        <v>882</v>
      </c>
      <c r="B192" s="126" t="s">
        <v>883</v>
      </c>
      <c r="C192" s="125" t="s">
        <v>121</v>
      </c>
      <c r="D192" s="125" t="s">
        <v>135</v>
      </c>
      <c r="E192" s="125">
        <v>2</v>
      </c>
      <c r="F192" s="125" t="s">
        <v>250</v>
      </c>
      <c r="G192" s="125" t="s">
        <v>250</v>
      </c>
      <c r="H192" s="125" t="s">
        <v>250</v>
      </c>
      <c r="I192" s="125" t="s">
        <v>250</v>
      </c>
      <c r="J192" s="125" t="s">
        <v>884</v>
      </c>
      <c r="K192" s="119" t="s">
        <v>506</v>
      </c>
      <c r="L192" s="125" t="s">
        <v>250</v>
      </c>
      <c r="M192" s="87" t="s">
        <v>292</v>
      </c>
    </row>
    <row r="193" spans="1:12" x14ac:dyDescent="0.3">
      <c r="A193" s="125" t="s">
        <v>88</v>
      </c>
      <c r="B193" s="126" t="s">
        <v>885</v>
      </c>
      <c r="C193" s="125" t="s">
        <v>110</v>
      </c>
      <c r="D193" s="125" t="s">
        <v>135</v>
      </c>
      <c r="E193" s="125">
        <v>11</v>
      </c>
      <c r="F193" s="125" t="s">
        <v>250</v>
      </c>
      <c r="G193" s="125" t="s">
        <v>250</v>
      </c>
      <c r="H193" s="125" t="s">
        <v>250</v>
      </c>
      <c r="I193" s="125" t="s">
        <v>250</v>
      </c>
      <c r="J193" s="125" t="s">
        <v>250</v>
      </c>
      <c r="K193" s="127"/>
      <c r="L193" s="125" t="s">
        <v>250</v>
      </c>
    </row>
    <row r="194" spans="1:12" x14ac:dyDescent="0.3">
      <c r="A194" s="125" t="s">
        <v>886</v>
      </c>
      <c r="B194" s="126" t="s">
        <v>887</v>
      </c>
      <c r="C194" s="125" t="s">
        <v>401</v>
      </c>
      <c r="D194" s="125" t="s">
        <v>370</v>
      </c>
      <c r="E194" s="125" t="s">
        <v>250</v>
      </c>
      <c r="F194" s="125" t="s">
        <v>250</v>
      </c>
      <c r="G194" s="125" t="s">
        <v>250</v>
      </c>
      <c r="H194" s="125" t="s">
        <v>250</v>
      </c>
      <c r="I194" s="125" t="s">
        <v>250</v>
      </c>
      <c r="J194" s="125" t="s">
        <v>250</v>
      </c>
      <c r="K194" s="127"/>
      <c r="L194" s="125" t="s">
        <v>250</v>
      </c>
    </row>
    <row r="195" spans="1:12" x14ac:dyDescent="0.3">
      <c r="A195" s="125" t="s">
        <v>888</v>
      </c>
      <c r="B195" s="126" t="s">
        <v>889</v>
      </c>
      <c r="C195" s="125" t="s">
        <v>387</v>
      </c>
      <c r="D195" s="125" t="s">
        <v>135</v>
      </c>
      <c r="E195" s="125" t="s">
        <v>250</v>
      </c>
      <c r="F195" s="125">
        <v>4</v>
      </c>
      <c r="G195" s="125" t="s">
        <v>250</v>
      </c>
      <c r="H195" s="125" t="s">
        <v>250</v>
      </c>
      <c r="I195" s="125" t="s">
        <v>250</v>
      </c>
      <c r="J195" s="125" t="s">
        <v>250</v>
      </c>
      <c r="K195" s="119" t="s">
        <v>506</v>
      </c>
      <c r="L195" s="125" t="s">
        <v>84</v>
      </c>
    </row>
    <row r="196" spans="1:12" x14ac:dyDescent="0.3">
      <c r="A196" s="125" t="s">
        <v>890</v>
      </c>
      <c r="B196" s="126" t="s">
        <v>891</v>
      </c>
      <c r="C196" s="125" t="s">
        <v>185</v>
      </c>
      <c r="D196" s="125" t="s">
        <v>135</v>
      </c>
      <c r="E196" s="125" t="s">
        <v>250</v>
      </c>
      <c r="F196" s="125">
        <v>10</v>
      </c>
      <c r="G196" s="125" t="s">
        <v>250</v>
      </c>
      <c r="H196" s="125" t="s">
        <v>250</v>
      </c>
      <c r="I196" s="125" t="s">
        <v>250</v>
      </c>
      <c r="J196" s="125"/>
      <c r="K196" s="119" t="s">
        <v>506</v>
      </c>
      <c r="L196" s="125" t="s">
        <v>84</v>
      </c>
    </row>
    <row r="197" spans="1:12" x14ac:dyDescent="0.3">
      <c r="A197" s="125" t="s">
        <v>892</v>
      </c>
      <c r="B197" s="126" t="s">
        <v>893</v>
      </c>
      <c r="C197" s="125" t="s">
        <v>104</v>
      </c>
      <c r="D197" s="125" t="s">
        <v>370</v>
      </c>
      <c r="E197" s="125" t="s">
        <v>250</v>
      </c>
      <c r="F197" s="125" t="s">
        <v>250</v>
      </c>
      <c r="G197" s="125" t="s">
        <v>250</v>
      </c>
      <c r="H197" s="125" t="s">
        <v>250</v>
      </c>
      <c r="I197" s="125" t="s">
        <v>250</v>
      </c>
      <c r="J197" s="125"/>
      <c r="K197" s="127"/>
      <c r="L197" s="125"/>
    </row>
    <row r="198" spans="1:12" x14ac:dyDescent="0.3">
      <c r="A198" s="125" t="s">
        <v>149</v>
      </c>
      <c r="B198" s="126" t="s">
        <v>894</v>
      </c>
      <c r="C198" s="125" t="s">
        <v>149</v>
      </c>
      <c r="D198" s="125" t="s">
        <v>135</v>
      </c>
      <c r="E198" s="125" t="s">
        <v>250</v>
      </c>
      <c r="F198" s="125">
        <v>4</v>
      </c>
      <c r="G198" s="125" t="s">
        <v>250</v>
      </c>
      <c r="H198" s="125" t="s">
        <v>250</v>
      </c>
      <c r="I198" s="125" t="s">
        <v>250</v>
      </c>
      <c r="J198" s="125" t="s">
        <v>509</v>
      </c>
      <c r="K198" s="119" t="s">
        <v>506</v>
      </c>
      <c r="L198" s="125" t="s">
        <v>84</v>
      </c>
    </row>
    <row r="199" spans="1:12" x14ac:dyDescent="0.3">
      <c r="A199" s="125" t="s">
        <v>895</v>
      </c>
      <c r="B199" s="126" t="s">
        <v>896</v>
      </c>
      <c r="C199" s="125" t="s">
        <v>231</v>
      </c>
      <c r="D199" s="125" t="s">
        <v>135</v>
      </c>
      <c r="E199" s="125" t="s">
        <v>250</v>
      </c>
      <c r="F199" s="125">
        <v>30</v>
      </c>
      <c r="G199" s="125" t="s">
        <v>250</v>
      </c>
      <c r="H199" s="125" t="s">
        <v>250</v>
      </c>
      <c r="I199" s="125" t="s">
        <v>250</v>
      </c>
      <c r="J199" s="125" t="s">
        <v>250</v>
      </c>
      <c r="K199" s="127"/>
      <c r="L199" s="125" t="s">
        <v>250</v>
      </c>
    </row>
    <row r="200" spans="1:12" x14ac:dyDescent="0.3">
      <c r="A200" s="125" t="s">
        <v>89</v>
      </c>
      <c r="B200" s="126" t="s">
        <v>897</v>
      </c>
      <c r="C200" s="125" t="s">
        <v>312</v>
      </c>
      <c r="D200" s="125" t="s">
        <v>267</v>
      </c>
      <c r="E200" s="125" t="s">
        <v>250</v>
      </c>
      <c r="F200" s="125" t="s">
        <v>250</v>
      </c>
      <c r="G200" s="125" t="s">
        <v>250</v>
      </c>
      <c r="H200" s="125">
        <v>15</v>
      </c>
      <c r="I200" s="125">
        <v>3</v>
      </c>
      <c r="J200" s="125" t="s">
        <v>250</v>
      </c>
      <c r="K200" s="127"/>
      <c r="L200" s="125" t="s">
        <v>250</v>
      </c>
    </row>
    <row r="201" spans="1:12" x14ac:dyDescent="0.3">
      <c r="A201" s="125" t="s">
        <v>898</v>
      </c>
      <c r="B201" s="126" t="s">
        <v>899</v>
      </c>
      <c r="C201" s="125" t="s">
        <v>419</v>
      </c>
      <c r="D201" s="125" t="s">
        <v>344</v>
      </c>
      <c r="E201" s="125" t="s">
        <v>250</v>
      </c>
      <c r="F201" s="125" t="s">
        <v>250</v>
      </c>
      <c r="G201" s="125" t="s">
        <v>250</v>
      </c>
      <c r="H201" s="125">
        <v>10</v>
      </c>
      <c r="I201" s="125" t="s">
        <v>250</v>
      </c>
      <c r="J201" s="125" t="s">
        <v>250</v>
      </c>
      <c r="K201" s="127"/>
      <c r="L201" s="125" t="s">
        <v>250</v>
      </c>
    </row>
    <row r="202" spans="1:12" ht="26" x14ac:dyDescent="0.3">
      <c r="A202" s="125" t="s">
        <v>900</v>
      </c>
      <c r="B202" s="126" t="s">
        <v>901</v>
      </c>
      <c r="C202" s="125" t="s">
        <v>388</v>
      </c>
      <c r="D202" s="125" t="s">
        <v>267</v>
      </c>
      <c r="E202" s="125" t="s">
        <v>250</v>
      </c>
      <c r="F202" s="125" t="s">
        <v>250</v>
      </c>
      <c r="G202" s="125" t="s">
        <v>250</v>
      </c>
      <c r="H202" s="125">
        <v>31</v>
      </c>
      <c r="I202" s="125">
        <v>14</v>
      </c>
      <c r="J202" s="125" t="s">
        <v>250</v>
      </c>
      <c r="K202" s="127"/>
      <c r="L202" s="125" t="s">
        <v>250</v>
      </c>
    </row>
    <row r="203" spans="1:12" x14ac:dyDescent="0.3">
      <c r="A203" s="125" t="s">
        <v>902</v>
      </c>
      <c r="B203" s="126" t="s">
        <v>903</v>
      </c>
      <c r="C203" s="125" t="s">
        <v>155</v>
      </c>
      <c r="D203" s="125" t="s">
        <v>135</v>
      </c>
      <c r="E203" s="125" t="s">
        <v>250</v>
      </c>
      <c r="F203" s="125">
        <v>40</v>
      </c>
      <c r="G203" s="125" t="s">
        <v>250</v>
      </c>
      <c r="H203" s="125" t="s">
        <v>250</v>
      </c>
      <c r="I203" s="125" t="s">
        <v>250</v>
      </c>
      <c r="J203" s="125" t="s">
        <v>250</v>
      </c>
      <c r="K203" s="127"/>
      <c r="L203" s="125" t="s">
        <v>250</v>
      </c>
    </row>
    <row r="204" spans="1:12" x14ac:dyDescent="0.3">
      <c r="A204" s="125" t="s">
        <v>904</v>
      </c>
      <c r="B204" s="126" t="s">
        <v>905</v>
      </c>
      <c r="C204" s="125" t="s">
        <v>427</v>
      </c>
      <c r="D204" s="125" t="s">
        <v>135</v>
      </c>
      <c r="E204" s="125" t="s">
        <v>250</v>
      </c>
      <c r="F204" s="125">
        <v>3</v>
      </c>
      <c r="G204" s="125" t="s">
        <v>250</v>
      </c>
      <c r="H204" s="125" t="s">
        <v>250</v>
      </c>
      <c r="I204" s="125" t="s">
        <v>250</v>
      </c>
      <c r="J204" s="125" t="s">
        <v>250</v>
      </c>
      <c r="K204" s="119" t="s">
        <v>506</v>
      </c>
      <c r="L204" s="125" t="s">
        <v>84</v>
      </c>
    </row>
    <row r="205" spans="1:12" x14ac:dyDescent="0.3">
      <c r="A205" s="125" t="s">
        <v>906</v>
      </c>
      <c r="B205" s="126" t="s">
        <v>907</v>
      </c>
      <c r="C205" s="125" t="s">
        <v>105</v>
      </c>
      <c r="D205" s="125" t="s">
        <v>135</v>
      </c>
      <c r="E205" s="125" t="s">
        <v>250</v>
      </c>
      <c r="F205" s="125">
        <v>35</v>
      </c>
      <c r="G205" s="125" t="s">
        <v>250</v>
      </c>
      <c r="H205" s="125" t="s">
        <v>250</v>
      </c>
      <c r="I205" s="125" t="s">
        <v>250</v>
      </c>
      <c r="J205" s="125" t="s">
        <v>768</v>
      </c>
      <c r="K205" s="127"/>
      <c r="L205" s="125" t="s">
        <v>250</v>
      </c>
    </row>
    <row r="206" spans="1:12" ht="26" x14ac:dyDescent="0.3">
      <c r="A206" s="125" t="s">
        <v>908</v>
      </c>
      <c r="B206" s="126" t="s">
        <v>909</v>
      </c>
      <c r="C206" s="125" t="s">
        <v>239</v>
      </c>
      <c r="D206" s="125" t="s">
        <v>267</v>
      </c>
      <c r="E206" s="125" t="s">
        <v>250</v>
      </c>
      <c r="F206" s="125" t="s">
        <v>250</v>
      </c>
      <c r="G206" s="125" t="s">
        <v>250</v>
      </c>
      <c r="H206" s="125">
        <v>6</v>
      </c>
      <c r="I206" s="125">
        <v>4</v>
      </c>
      <c r="J206" s="125" t="s">
        <v>250</v>
      </c>
      <c r="K206" s="127"/>
      <c r="L206" s="125" t="s">
        <v>250</v>
      </c>
    </row>
    <row r="207" spans="1:12" ht="26" x14ac:dyDescent="0.3">
      <c r="A207" s="125" t="s">
        <v>910</v>
      </c>
      <c r="B207" s="126" t="s">
        <v>909</v>
      </c>
      <c r="C207" s="125" t="s">
        <v>239</v>
      </c>
      <c r="D207" s="125" t="s">
        <v>267</v>
      </c>
      <c r="E207" s="125" t="s">
        <v>250</v>
      </c>
      <c r="F207" s="125" t="s">
        <v>250</v>
      </c>
      <c r="G207" s="125" t="s">
        <v>250</v>
      </c>
      <c r="H207" s="125">
        <v>6</v>
      </c>
      <c r="I207" s="125">
        <v>4</v>
      </c>
      <c r="J207" s="125" t="s">
        <v>250</v>
      </c>
      <c r="K207" s="127"/>
      <c r="L207" s="125" t="s">
        <v>250</v>
      </c>
    </row>
    <row r="208" spans="1:12" x14ac:dyDescent="0.3">
      <c r="A208" s="125" t="s">
        <v>911</v>
      </c>
      <c r="B208" s="126" t="s">
        <v>912</v>
      </c>
      <c r="C208" s="125" t="s">
        <v>137</v>
      </c>
      <c r="D208" s="125" t="s">
        <v>135</v>
      </c>
      <c r="E208" s="125" t="s">
        <v>250</v>
      </c>
      <c r="F208" s="125">
        <v>10</v>
      </c>
      <c r="G208" s="125" t="s">
        <v>250</v>
      </c>
      <c r="H208" s="125" t="s">
        <v>250</v>
      </c>
      <c r="I208" s="125" t="s">
        <v>250</v>
      </c>
      <c r="J208" s="125" t="s">
        <v>250</v>
      </c>
      <c r="K208" s="127"/>
      <c r="L208" s="125" t="s">
        <v>250</v>
      </c>
    </row>
    <row r="209" spans="1:12" x14ac:dyDescent="0.3">
      <c r="A209" s="125" t="s">
        <v>913</v>
      </c>
      <c r="B209" s="126" t="s">
        <v>914</v>
      </c>
      <c r="C209" s="125" t="s">
        <v>309</v>
      </c>
      <c r="D209" s="125" t="s">
        <v>135</v>
      </c>
      <c r="E209" s="125" t="s">
        <v>250</v>
      </c>
      <c r="F209" s="125">
        <v>3</v>
      </c>
      <c r="G209" s="125" t="s">
        <v>250</v>
      </c>
      <c r="H209" s="125" t="s">
        <v>250</v>
      </c>
      <c r="I209" s="125" t="s">
        <v>250</v>
      </c>
      <c r="J209" s="125" t="s">
        <v>250</v>
      </c>
      <c r="K209" s="119" t="s">
        <v>506</v>
      </c>
      <c r="L209" s="125" t="s">
        <v>84</v>
      </c>
    </row>
    <row r="210" spans="1:12" x14ac:dyDescent="0.3">
      <c r="A210" s="125" t="s">
        <v>915</v>
      </c>
      <c r="B210" s="126" t="s">
        <v>916</v>
      </c>
      <c r="C210" s="125" t="s">
        <v>431</v>
      </c>
      <c r="D210" s="125" t="s">
        <v>135</v>
      </c>
      <c r="E210" s="125" t="s">
        <v>250</v>
      </c>
      <c r="F210" s="125">
        <v>8</v>
      </c>
      <c r="G210" s="125" t="s">
        <v>250</v>
      </c>
      <c r="H210" s="125" t="s">
        <v>250</v>
      </c>
      <c r="I210" s="125" t="s">
        <v>250</v>
      </c>
      <c r="J210" s="125" t="s">
        <v>250</v>
      </c>
      <c r="K210" s="119" t="s">
        <v>506</v>
      </c>
      <c r="L210" s="125" t="s">
        <v>250</v>
      </c>
    </row>
    <row r="211" spans="1:12" ht="26" x14ac:dyDescent="0.3">
      <c r="A211" s="125" t="s">
        <v>917</v>
      </c>
      <c r="B211" s="126" t="s">
        <v>918</v>
      </c>
      <c r="C211" s="125" t="s">
        <v>355</v>
      </c>
      <c r="D211" s="125" t="s">
        <v>267</v>
      </c>
      <c r="E211" s="125" t="s">
        <v>250</v>
      </c>
      <c r="F211" s="125" t="s">
        <v>250</v>
      </c>
      <c r="G211" s="125" t="s">
        <v>250</v>
      </c>
      <c r="H211" s="125">
        <v>9</v>
      </c>
      <c r="I211" s="125">
        <v>3</v>
      </c>
      <c r="J211" s="125" t="s">
        <v>250</v>
      </c>
      <c r="K211" s="127"/>
      <c r="L211" s="125" t="s">
        <v>250</v>
      </c>
    </row>
    <row r="212" spans="1:12" ht="26" x14ac:dyDescent="0.3">
      <c r="A212" s="125" t="s">
        <v>919</v>
      </c>
      <c r="B212" s="126" t="s">
        <v>920</v>
      </c>
      <c r="C212" s="125" t="s">
        <v>358</v>
      </c>
      <c r="D212" s="125" t="s">
        <v>267</v>
      </c>
      <c r="E212" s="125" t="s">
        <v>250</v>
      </c>
      <c r="F212" s="125" t="s">
        <v>250</v>
      </c>
      <c r="G212" s="125" t="s">
        <v>250</v>
      </c>
      <c r="H212" s="125">
        <v>9</v>
      </c>
      <c r="I212" s="125">
        <v>3</v>
      </c>
      <c r="J212" s="125" t="s">
        <v>250</v>
      </c>
      <c r="K212" s="127"/>
      <c r="L212" s="125" t="s">
        <v>250</v>
      </c>
    </row>
    <row r="213" spans="1:12" x14ac:dyDescent="0.3">
      <c r="A213" s="125" t="s">
        <v>921</v>
      </c>
      <c r="B213" s="126" t="s">
        <v>922</v>
      </c>
      <c r="C213" s="125" t="s">
        <v>255</v>
      </c>
      <c r="D213" s="125" t="s">
        <v>248</v>
      </c>
      <c r="E213" s="125" t="s">
        <v>250</v>
      </c>
      <c r="F213" s="125" t="s">
        <v>250</v>
      </c>
      <c r="G213" s="125" t="s">
        <v>250</v>
      </c>
      <c r="H213" s="125" t="s">
        <v>250</v>
      </c>
      <c r="I213" s="125" t="s">
        <v>250</v>
      </c>
      <c r="J213" s="125" t="s">
        <v>250</v>
      </c>
      <c r="K213" s="127"/>
      <c r="L213" s="125" t="s">
        <v>250</v>
      </c>
    </row>
    <row r="214" spans="1:12" x14ac:dyDescent="0.3">
      <c r="A214" s="125" t="s">
        <v>923</v>
      </c>
      <c r="B214" s="126" t="s">
        <v>924</v>
      </c>
      <c r="C214" s="125" t="s">
        <v>103</v>
      </c>
      <c r="D214" s="125" t="s">
        <v>135</v>
      </c>
      <c r="E214" s="125">
        <v>8</v>
      </c>
      <c r="F214" s="125" t="s">
        <v>250</v>
      </c>
      <c r="G214" s="125" t="s">
        <v>250</v>
      </c>
      <c r="H214" s="125" t="s">
        <v>250</v>
      </c>
      <c r="I214" s="125" t="s">
        <v>250</v>
      </c>
      <c r="J214" s="125" t="s">
        <v>925</v>
      </c>
      <c r="K214" s="127"/>
      <c r="L214" s="125" t="s">
        <v>250</v>
      </c>
    </row>
    <row r="215" spans="1:12" x14ac:dyDescent="0.3">
      <c r="A215" s="125" t="s">
        <v>926</v>
      </c>
      <c r="B215" s="126" t="s">
        <v>927</v>
      </c>
      <c r="C215" s="125" t="s">
        <v>483</v>
      </c>
      <c r="D215" s="125" t="s">
        <v>135</v>
      </c>
      <c r="E215" s="125">
        <v>2</v>
      </c>
      <c r="F215" s="125" t="s">
        <v>250</v>
      </c>
      <c r="G215" s="125" t="s">
        <v>250</v>
      </c>
      <c r="H215" s="125" t="s">
        <v>250</v>
      </c>
      <c r="I215" s="125" t="s">
        <v>250</v>
      </c>
      <c r="J215" s="125" t="s">
        <v>250</v>
      </c>
      <c r="K215" s="119" t="s">
        <v>506</v>
      </c>
      <c r="L215" s="125" t="s">
        <v>84</v>
      </c>
    </row>
    <row r="216" spans="1:12" x14ac:dyDescent="0.3">
      <c r="A216" s="125" t="s">
        <v>928</v>
      </c>
      <c r="B216" s="126" t="s">
        <v>929</v>
      </c>
      <c r="C216" s="125" t="s">
        <v>285</v>
      </c>
      <c r="D216" s="125" t="s">
        <v>135</v>
      </c>
      <c r="E216" s="125">
        <v>4</v>
      </c>
      <c r="F216" s="125" t="s">
        <v>250</v>
      </c>
      <c r="G216" s="125" t="s">
        <v>250</v>
      </c>
      <c r="H216" s="125" t="s">
        <v>250</v>
      </c>
      <c r="I216" s="125" t="s">
        <v>250</v>
      </c>
      <c r="J216" s="125"/>
      <c r="K216" s="119" t="s">
        <v>506</v>
      </c>
      <c r="L216" s="125" t="s">
        <v>250</v>
      </c>
    </row>
    <row r="217" spans="1:12" x14ac:dyDescent="0.3">
      <c r="A217" s="125" t="s">
        <v>930</v>
      </c>
      <c r="B217" s="126" t="s">
        <v>931</v>
      </c>
      <c r="C217" s="125" t="s">
        <v>249</v>
      </c>
      <c r="D217" s="125" t="s">
        <v>135</v>
      </c>
      <c r="E217" s="125" t="s">
        <v>250</v>
      </c>
      <c r="F217" s="125">
        <v>3</v>
      </c>
      <c r="G217" s="125" t="s">
        <v>250</v>
      </c>
      <c r="H217" s="125" t="s">
        <v>250</v>
      </c>
      <c r="I217" s="125" t="s">
        <v>250</v>
      </c>
      <c r="J217" s="125" t="s">
        <v>250</v>
      </c>
      <c r="K217" s="119" t="s">
        <v>506</v>
      </c>
      <c r="L217" s="125" t="s">
        <v>84</v>
      </c>
    </row>
    <row r="218" spans="1:12" x14ac:dyDescent="0.3">
      <c r="A218" s="125" t="s">
        <v>932</v>
      </c>
      <c r="B218" s="126" t="s">
        <v>933</v>
      </c>
      <c r="C218" s="125" t="s">
        <v>934</v>
      </c>
      <c r="D218" s="125" t="s">
        <v>135</v>
      </c>
      <c r="E218" s="125" t="s">
        <v>250</v>
      </c>
      <c r="F218" s="125">
        <v>3</v>
      </c>
      <c r="G218" s="125" t="s">
        <v>250</v>
      </c>
      <c r="H218" s="125" t="s">
        <v>250</v>
      </c>
      <c r="I218" s="125" t="s">
        <v>250</v>
      </c>
      <c r="J218" s="125" t="s">
        <v>250</v>
      </c>
      <c r="K218" s="119"/>
      <c r="L218" s="125" t="s">
        <v>250</v>
      </c>
    </row>
    <row r="219" spans="1:12" x14ac:dyDescent="0.3">
      <c r="A219" s="125" t="s">
        <v>935</v>
      </c>
      <c r="B219" s="126" t="s">
        <v>936</v>
      </c>
      <c r="C219" s="125" t="s">
        <v>134</v>
      </c>
      <c r="D219" s="125" t="s">
        <v>135</v>
      </c>
      <c r="E219" s="125"/>
      <c r="F219" s="125">
        <v>2</v>
      </c>
      <c r="G219" s="125"/>
      <c r="H219" s="125"/>
      <c r="I219" s="125"/>
      <c r="J219" s="125"/>
      <c r="K219" s="119" t="s">
        <v>506</v>
      </c>
      <c r="L219" s="125" t="s">
        <v>84</v>
      </c>
    </row>
    <row r="220" spans="1:12" x14ac:dyDescent="0.3">
      <c r="A220" s="125" t="s">
        <v>937</v>
      </c>
      <c r="B220" s="126" t="s">
        <v>938</v>
      </c>
      <c r="C220" s="125" t="s">
        <v>252</v>
      </c>
      <c r="D220" s="125" t="s">
        <v>135</v>
      </c>
      <c r="E220" s="125"/>
      <c r="F220" s="125">
        <v>3</v>
      </c>
      <c r="G220" s="125"/>
      <c r="H220" s="125"/>
      <c r="I220" s="125"/>
      <c r="J220" s="125"/>
      <c r="K220" s="119" t="s">
        <v>506</v>
      </c>
      <c r="L220" s="125" t="s">
        <v>84</v>
      </c>
    </row>
    <row r="221" spans="1:12" x14ac:dyDescent="0.3">
      <c r="A221" s="125" t="s">
        <v>939</v>
      </c>
      <c r="B221" s="126" t="s">
        <v>940</v>
      </c>
      <c r="C221" s="125" t="s">
        <v>192</v>
      </c>
      <c r="D221" s="125" t="s">
        <v>135</v>
      </c>
      <c r="E221" s="125"/>
      <c r="F221" s="125">
        <v>2</v>
      </c>
      <c r="G221" s="125"/>
      <c r="H221" s="125"/>
      <c r="I221" s="125"/>
      <c r="J221" s="125"/>
      <c r="K221" s="119" t="s">
        <v>506</v>
      </c>
      <c r="L221" s="125" t="s">
        <v>84</v>
      </c>
    </row>
    <row r="222" spans="1:12" x14ac:dyDescent="0.3">
      <c r="A222" s="125" t="s">
        <v>941</v>
      </c>
      <c r="B222" s="126" t="s">
        <v>942</v>
      </c>
      <c r="C222" s="125" t="s">
        <v>279</v>
      </c>
      <c r="D222" s="125" t="s">
        <v>248</v>
      </c>
      <c r="E222" s="125"/>
      <c r="F222" s="125"/>
      <c r="G222" s="125"/>
      <c r="H222" s="125"/>
      <c r="I222" s="125"/>
      <c r="J222" s="125"/>
      <c r="K222" s="125"/>
      <c r="L222" s="125"/>
    </row>
    <row r="223" spans="1:12" x14ac:dyDescent="0.3">
      <c r="A223" s="131" t="s">
        <v>943</v>
      </c>
      <c r="B223" s="132" t="s">
        <v>944</v>
      </c>
      <c r="C223" s="131" t="s">
        <v>423</v>
      </c>
      <c r="D223" s="131" t="s">
        <v>135</v>
      </c>
      <c r="E223" s="131"/>
      <c r="F223" s="131">
        <v>10</v>
      </c>
      <c r="G223" s="131"/>
      <c r="H223" s="131"/>
      <c r="I223" s="131"/>
      <c r="J223" s="131"/>
      <c r="K223" s="133"/>
      <c r="L223" s="134"/>
    </row>
    <row r="224" spans="1:12" x14ac:dyDescent="0.3">
      <c r="A224" s="135" t="s">
        <v>945</v>
      </c>
      <c r="B224" s="136" t="s">
        <v>946</v>
      </c>
      <c r="C224" s="135" t="s">
        <v>266</v>
      </c>
      <c r="D224" s="135" t="s">
        <v>267</v>
      </c>
      <c r="E224" s="135"/>
      <c r="F224" s="135"/>
      <c r="G224" s="135"/>
      <c r="H224" s="135">
        <v>15</v>
      </c>
      <c r="I224" s="135">
        <v>4</v>
      </c>
      <c r="J224" s="135"/>
      <c r="K224" s="137"/>
      <c r="L224" s="138"/>
    </row>
  </sheetData>
  <autoFilter ref="A2:M224" xr:uid="{BAE87E22-17C5-4093-B77E-3D7E17656FE1}"/>
  <customSheetViews>
    <customSheetView guid="{F0ADC036-509F-4B65-ABB7-BB20C5F9332B}" scale="70" fitToPage="1" showAutoFilter="1">
      <pane ySplit="2" topLeftCell="A90" activePane="bottomLeft" state="frozen"/>
      <selection pane="bottomLeft" activeCell="B226" sqref="B226"/>
      <pageMargins left="0" right="0" top="0" bottom="0" header="0" footer="0"/>
      <pageSetup paperSize="9" scale="10" orientation="portrait" r:id="rId1"/>
      <headerFooter alignWithMargins="0"/>
      <autoFilter ref="B1:N1" xr:uid="{5540398E-3840-42F3-82EA-901B970FFE26}"/>
    </customSheetView>
    <customSheetView guid="{CFD4B24B-326F-455E-9EE4-C694EF0991A6}" scale="70" fitToPage="1" showAutoFilter="1">
      <pane ySplit="2" topLeftCell="A90" activePane="bottomLeft" state="frozen"/>
      <selection pane="bottomLeft" activeCell="B226" sqref="B226"/>
      <pageMargins left="0" right="0" top="0" bottom="0" header="0" footer="0"/>
      <pageSetup paperSize="9" scale="10" orientation="portrait" r:id="rId2"/>
      <headerFooter alignWithMargins="0"/>
      <autoFilter ref="B1:N1" xr:uid="{C0A3807C-804E-4AF0-97B8-FB9E873919D4}"/>
    </customSheetView>
  </customSheetViews>
  <mergeCells count="1">
    <mergeCell ref="A1:C1"/>
  </mergeCells>
  <phoneticPr fontId="30" type="noConversion"/>
  <conditionalFormatting sqref="A2:C2 K11 K15:K16 K22 K24 K31 K36 K38:K39 K45 K49 K55 K57 K59:K60 K63 K69 K84 K90:K92 K100:K101 K103:K104 K109:K110 K112 K115 K124 K127:K128 K131 K136 K147 K152:K153 K155 K158 K163:K166 K175:K176 K179:K180 K182 K185:K186 K191:K192 K198:K200 K205 K210:K211">
    <cfRule type="cellIs" dxfId="38" priority="11" stopIfTrue="1" operator="equal">
      <formula>"TBD"</formula>
    </cfRule>
  </conditionalFormatting>
  <conditionalFormatting sqref="B73">
    <cfRule type="expression" dxfId="37" priority="12" stopIfTrue="1">
      <formula>#REF!&lt;&gt;$B73</formula>
    </cfRule>
  </conditionalFormatting>
  <conditionalFormatting sqref="B78:C79 K78:K79">
    <cfRule type="cellIs" dxfId="36" priority="7" stopIfTrue="1" operator="equal">
      <formula>"TBD"</formula>
    </cfRule>
  </conditionalFormatting>
  <conditionalFormatting sqref="K168:K172">
    <cfRule type="cellIs" dxfId="35" priority="5" stopIfTrue="1" operator="equal">
      <formula>"TBD"</formula>
    </cfRule>
  </conditionalFormatting>
  <conditionalFormatting sqref="K195:K196">
    <cfRule type="cellIs" dxfId="34" priority="3" stopIfTrue="1" operator="equal">
      <formula>"TBD"</formula>
    </cfRule>
  </conditionalFormatting>
  <conditionalFormatting sqref="K214:K221">
    <cfRule type="cellIs" dxfId="33" priority="1" stopIfTrue="1" operator="equal">
      <formula>"TBD"</formula>
    </cfRule>
  </conditionalFormatting>
  <hyperlinks>
    <hyperlink ref="K12" location="dc_10" display="Values" xr:uid="{00000000-0004-0000-0300-000000000000}"/>
    <hyperlink ref="K16" location="dc_14" display="Values" xr:uid="{00000000-0004-0000-0300-000001000000}"/>
    <hyperlink ref="K17" location="dc_15" display="Values" xr:uid="{00000000-0004-0000-0300-000002000000}"/>
    <hyperlink ref="K27" location="dc_24" display="Values" xr:uid="{00000000-0004-0000-0300-000003000000}"/>
    <hyperlink ref="K34" location="dc_28" display="Values" xr:uid="{00000000-0004-0000-0300-000004000000}"/>
    <hyperlink ref="K39" location="dc_33" display="Values" xr:uid="{00000000-0004-0000-0300-000005000000}"/>
    <hyperlink ref="K41" location="dc_35" display="Values" xr:uid="{00000000-0004-0000-0300-000006000000}"/>
    <hyperlink ref="K42" location="dc_36" display="Values" xr:uid="{00000000-0004-0000-0300-000007000000}"/>
    <hyperlink ref="K47" location="dc_41" display="Values" xr:uid="{00000000-0004-0000-0300-000008000000}"/>
    <hyperlink ref="K51" location="dc_46" display="Values" xr:uid="{00000000-0004-0000-0300-000009000000}"/>
    <hyperlink ref="K57" location="dc_51" display="Values" xr:uid="{00000000-0004-0000-0300-00000A000000}"/>
    <hyperlink ref="K59" location="dc_53" display="Values" xr:uid="{00000000-0004-0000-0300-00000B000000}"/>
    <hyperlink ref="K60" location="dc_54" display="Values" xr:uid="{00000000-0004-0000-0300-00000C000000}"/>
    <hyperlink ref="K62" location="dc_56" display="Values" xr:uid="{00000000-0004-0000-0300-00000D000000}"/>
    <hyperlink ref="K68" location="dc_62" display="Values" xr:uid="{00000000-0004-0000-0300-00000E000000}"/>
    <hyperlink ref="K86" location="dc_82" display="Values" xr:uid="{00000000-0004-0000-0300-00000F000000}"/>
    <hyperlink ref="K92" location="dc_88" display="Values" xr:uid="{00000000-0004-0000-0300-000010000000}"/>
    <hyperlink ref="K93" location="dc_89" display="Values" xr:uid="{00000000-0004-0000-0300-000011000000}"/>
    <hyperlink ref="K102" location="dc_97" display="Values" xr:uid="{00000000-0004-0000-0300-000012000000}"/>
    <hyperlink ref="K103" location="dc_98" display="Values" xr:uid="{00000000-0004-0000-0300-000013000000}"/>
    <hyperlink ref="K105" location="dc_100" display="Values" xr:uid="{00000000-0004-0000-0300-000014000000}"/>
    <hyperlink ref="K108" location="dc_103" display="Values" xr:uid="{00000000-0004-0000-0300-000015000000}"/>
    <hyperlink ref="K111" location="dc_106" display="Values" xr:uid="{00000000-0004-0000-0300-000016000000}"/>
    <hyperlink ref="K112" location="dc_107" display="Values" xr:uid="{00000000-0004-0000-0300-000017000000}"/>
    <hyperlink ref="K114" location="dc_110" display="Values" xr:uid="{00000000-0004-0000-0300-000018000000}"/>
    <hyperlink ref="K117" location="dc_112" display="Values" xr:uid="{00000000-0004-0000-0300-000019000000}"/>
    <hyperlink ref="K125" location="dc_120" display="Values" xr:uid="{00000000-0004-0000-0300-00001A000000}"/>
    <hyperlink ref="K129" location="dc_123" display="Values" xr:uid="{00000000-0004-0000-0300-00001B000000}"/>
    <hyperlink ref="K130" location="dc_124" display="Values" xr:uid="{00000000-0004-0000-0300-00001C000000}"/>
    <hyperlink ref="K133" location="dc_128" display="Values" xr:uid="{00000000-0004-0000-0300-00001D000000}"/>
    <hyperlink ref="K136" location="dc_131" display="Values" xr:uid="{00000000-0004-0000-0300-00001E000000}"/>
    <hyperlink ref="K147" location="dc_142a" display="Values" xr:uid="{00000000-0004-0000-0300-00001F000000}"/>
    <hyperlink ref="K155" location="dc_150" display="Values" xr:uid="{00000000-0004-0000-0300-000020000000}"/>
    <hyperlink ref="K158" location="dc_153" display="Values" xr:uid="{00000000-0004-0000-0300-000021000000}"/>
    <hyperlink ref="K159" location="dc_154" display="Values" xr:uid="{00000000-0004-0000-0300-000022000000}"/>
    <hyperlink ref="K160" location="dc_155" display="Values" xr:uid="{00000000-0004-0000-0300-000023000000}"/>
    <hyperlink ref="K161" location="dc_156" display="Values" xr:uid="{00000000-0004-0000-0300-000024000000}"/>
    <hyperlink ref="K177" location="dc_172" display="Values" xr:uid="{00000000-0004-0000-0300-000025000000}"/>
    <hyperlink ref="K178" location="dc_173" display="Values" xr:uid="{00000000-0004-0000-0300-000026000000}"/>
    <hyperlink ref="K180" location="dc_175" display="Values" xr:uid="{00000000-0004-0000-0300-000027000000}"/>
    <hyperlink ref="K183" location="dc_180" display="Values" xr:uid="{00000000-0004-0000-0300-000028000000}"/>
    <hyperlink ref="K184" location="dc_181" display="Values" xr:uid="{00000000-0004-0000-0300-000029000000}"/>
    <hyperlink ref="K192" location="dc_189" display="Values" xr:uid="{00000000-0004-0000-0300-00002A000000}"/>
    <hyperlink ref="K198" location="dc_195" display="Values" xr:uid="{00000000-0004-0000-0300-00002B000000}"/>
    <hyperlink ref="K204" location="dc_204" display="Values" xr:uid="{00000000-0004-0000-0300-00002C000000}"/>
    <hyperlink ref="K209" location="dc_209" display="Values" xr:uid="{00000000-0004-0000-0300-00002D000000}"/>
    <hyperlink ref="K215" location="dc_217" display="Values" xr:uid="{00000000-0004-0000-0300-00002E000000}"/>
    <hyperlink ref="K216" location="dc_218" display="Values" xr:uid="{00000000-0004-0000-0300-00002F000000}"/>
    <hyperlink ref="K174" location="dc_168" display="Values" xr:uid="{00000000-0004-0000-0300-000030000000}"/>
    <hyperlink ref="K3" location="dc_1" display="Values" xr:uid="{00000000-0004-0000-0300-000031000000}"/>
    <hyperlink ref="K210" location="dc_211" display="Values" xr:uid="{00000000-0004-0000-0300-000032000000}"/>
    <hyperlink ref="K217" location="dc_219" display="Values" xr:uid="{00000000-0004-0000-0300-000033000000}"/>
    <hyperlink ref="K61" location="dc_55" display="Values" xr:uid="{00000000-0004-0000-0300-000034000000}"/>
    <hyperlink ref="K219" location="dc_220" display="Values" xr:uid="{00000000-0004-0000-0300-000035000000}"/>
    <hyperlink ref="K220" location="dc_223" display="Values" xr:uid="{00000000-0004-0000-0300-000036000000}"/>
    <hyperlink ref="K221" location="dc_222" display="Values" xr:uid="{00000000-0004-0000-0300-000037000000}"/>
    <hyperlink ref="K152" location="dc_152" display="Values" xr:uid="{00000000-0004-0000-0300-000038000000}"/>
    <hyperlink ref="K166" location="dc_160" display="Values" xr:uid="{00000000-0004-0000-0300-000039000000}"/>
    <hyperlink ref="K188" location="dc_185" display="Values" xr:uid="{00000000-0004-0000-0300-00003A000000}"/>
    <hyperlink ref="K79" location="dc_75" display="Values" xr:uid="{00000000-0004-0000-0300-00003B000000}"/>
    <hyperlink ref="K24" location="'Data Codes '!B21" display="Values" xr:uid="{00000000-0004-0000-0300-00003C000000}"/>
    <hyperlink ref="K189" location="dc_192_Supplier" display="Values" xr:uid="{00000000-0004-0000-0300-00003D000000}"/>
    <hyperlink ref="K106" location="dc_100" display="Values" xr:uid="{00000000-0004-0000-0300-00003E000000}"/>
    <hyperlink ref="K107" location="dc_100" display="Values" xr:uid="{00000000-0004-0000-0300-00003F000000}"/>
    <hyperlink ref="K94" location="dc_89" display="Values" xr:uid="{00000000-0004-0000-0300-000040000000}"/>
    <hyperlink ref="K153" location="dc_152" display="Values" xr:uid="{00000000-0004-0000-0300-000041000000}"/>
    <hyperlink ref="K168" location="dc_160" display="Values" xr:uid="{00000000-0004-0000-0300-000042000000}"/>
    <hyperlink ref="K171" location="dc_160" display="Values" xr:uid="{00000000-0004-0000-0300-000043000000}"/>
    <hyperlink ref="K195" location="dc_189" display="Values" xr:uid="{00000000-0004-0000-0300-000044000000}"/>
    <hyperlink ref="K196" location="dc_189" display="Values" xr:uid="{00000000-0004-0000-0300-000045000000}"/>
  </hyperlinks>
  <pageMargins left="0.35" right="0.32" top="1" bottom="0.62" header="0.5" footer="0.5"/>
  <pageSetup paperSize="9" scale="50" orientation="portrait"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155"/>
  <sheetViews>
    <sheetView workbookViewId="0">
      <selection activeCell="G33" sqref="G33"/>
    </sheetView>
  </sheetViews>
  <sheetFormatPr defaultRowHeight="12.5" x14ac:dyDescent="0.25"/>
  <cols>
    <col min="1" max="1" width="55.26953125" style="73" customWidth="1"/>
    <col min="2" max="2" width="20.453125" customWidth="1"/>
    <col min="3" max="3" width="30.26953125" customWidth="1"/>
    <col min="4" max="4" width="5" customWidth="1"/>
  </cols>
  <sheetData>
    <row r="1" spans="1:4" x14ac:dyDescent="0.25">
      <c r="A1" s="71" t="s">
        <v>947</v>
      </c>
      <c r="B1" s="74"/>
      <c r="C1" s="74"/>
      <c r="D1" s="30"/>
    </row>
    <row r="2" spans="1:4" x14ac:dyDescent="0.25">
      <c r="A2" s="71" t="s">
        <v>948</v>
      </c>
      <c r="B2" s="34" t="s">
        <v>14</v>
      </c>
      <c r="C2" s="34" t="s">
        <v>22</v>
      </c>
      <c r="D2" s="30" t="s">
        <v>47</v>
      </c>
    </row>
    <row r="3" spans="1:4" x14ac:dyDescent="0.25">
      <c r="A3" s="72" t="s">
        <v>949</v>
      </c>
      <c r="B3" s="31" t="s">
        <v>346</v>
      </c>
      <c r="C3" s="31" t="s">
        <v>121</v>
      </c>
      <c r="D3" s="30">
        <v>1</v>
      </c>
    </row>
    <row r="4" spans="1:4" x14ac:dyDescent="0.25">
      <c r="A4" s="31" t="s">
        <v>950</v>
      </c>
      <c r="B4" s="32"/>
      <c r="C4" s="32"/>
      <c r="D4" s="30">
        <v>1</v>
      </c>
    </row>
    <row r="5" spans="1:4" x14ac:dyDescent="0.25">
      <c r="A5" s="31" t="s">
        <v>951</v>
      </c>
      <c r="B5" s="31" t="s">
        <v>495</v>
      </c>
      <c r="C5" s="31" t="s">
        <v>121</v>
      </c>
      <c r="D5" s="30">
        <v>1</v>
      </c>
    </row>
    <row r="6" spans="1:4" x14ac:dyDescent="0.25">
      <c r="A6" s="31" t="s">
        <v>952</v>
      </c>
      <c r="B6" s="32"/>
      <c r="C6" s="32"/>
      <c r="D6" s="30">
        <v>1</v>
      </c>
    </row>
    <row r="7" spans="1:4" x14ac:dyDescent="0.25">
      <c r="A7" s="31" t="s">
        <v>953</v>
      </c>
      <c r="B7" s="31" t="s">
        <v>303</v>
      </c>
      <c r="C7" s="31" t="s">
        <v>316</v>
      </c>
      <c r="D7" s="30">
        <v>1</v>
      </c>
    </row>
    <row r="8" spans="1:4" x14ac:dyDescent="0.25">
      <c r="A8" s="31" t="s">
        <v>954</v>
      </c>
      <c r="B8" s="32"/>
      <c r="C8" s="32"/>
      <c r="D8" s="30">
        <v>1</v>
      </c>
    </row>
    <row r="9" spans="1:4" x14ac:dyDescent="0.25">
      <c r="A9" s="31" t="s">
        <v>955</v>
      </c>
      <c r="B9" s="31" t="s">
        <v>303</v>
      </c>
      <c r="C9" s="31" t="s">
        <v>315</v>
      </c>
      <c r="D9" s="30">
        <v>1</v>
      </c>
    </row>
    <row r="10" spans="1:4" x14ac:dyDescent="0.25">
      <c r="A10" s="31" t="s">
        <v>956</v>
      </c>
      <c r="B10" s="32"/>
      <c r="C10" s="32"/>
      <c r="D10" s="30">
        <v>1</v>
      </c>
    </row>
    <row r="11" spans="1:4" x14ac:dyDescent="0.25">
      <c r="A11" s="31" t="s">
        <v>957</v>
      </c>
      <c r="B11" s="31" t="s">
        <v>320</v>
      </c>
      <c r="C11" s="31" t="s">
        <v>316</v>
      </c>
      <c r="D11" s="30">
        <v>1</v>
      </c>
    </row>
    <row r="12" spans="1:4" x14ac:dyDescent="0.25">
      <c r="A12" s="31" t="s">
        <v>958</v>
      </c>
      <c r="B12" s="32"/>
      <c r="C12" s="32"/>
      <c r="D12" s="30">
        <v>1</v>
      </c>
    </row>
    <row r="13" spans="1:4" x14ac:dyDescent="0.25">
      <c r="A13" s="31" t="s">
        <v>959</v>
      </c>
      <c r="B13" s="31" t="s">
        <v>320</v>
      </c>
      <c r="C13" s="31" t="s">
        <v>315</v>
      </c>
      <c r="D13" s="30">
        <v>1</v>
      </c>
    </row>
    <row r="14" spans="1:4" x14ac:dyDescent="0.25">
      <c r="A14" s="31" t="s">
        <v>960</v>
      </c>
      <c r="B14" s="32"/>
      <c r="C14" s="32"/>
      <c r="D14" s="30">
        <v>1</v>
      </c>
    </row>
    <row r="15" spans="1:4" x14ac:dyDescent="0.25">
      <c r="A15" s="31" t="s">
        <v>961</v>
      </c>
      <c r="B15" s="31" t="s">
        <v>268</v>
      </c>
      <c r="C15" s="31" t="s">
        <v>137</v>
      </c>
      <c r="D15" s="30">
        <v>1</v>
      </c>
    </row>
    <row r="16" spans="1:4" x14ac:dyDescent="0.25">
      <c r="A16" s="31" t="s">
        <v>962</v>
      </c>
      <c r="B16" s="32"/>
      <c r="C16" s="32"/>
      <c r="D16" s="30">
        <v>1</v>
      </c>
    </row>
    <row r="17" spans="1:4" x14ac:dyDescent="0.25">
      <c r="A17" s="31" t="s">
        <v>963</v>
      </c>
      <c r="B17" s="31" t="s">
        <v>108</v>
      </c>
      <c r="C17" s="31" t="s">
        <v>165</v>
      </c>
      <c r="D17" s="30">
        <v>9</v>
      </c>
    </row>
    <row r="18" spans="1:4" x14ac:dyDescent="0.25">
      <c r="A18" s="33"/>
      <c r="B18" s="31" t="s">
        <v>194</v>
      </c>
      <c r="C18" s="31" t="s">
        <v>165</v>
      </c>
      <c r="D18" s="30">
        <v>3</v>
      </c>
    </row>
    <row r="19" spans="1:4" x14ac:dyDescent="0.25">
      <c r="A19" s="33"/>
      <c r="B19" s="31" t="s">
        <v>440</v>
      </c>
      <c r="C19" s="31" t="s">
        <v>165</v>
      </c>
      <c r="D19" s="30">
        <v>3</v>
      </c>
    </row>
    <row r="20" spans="1:4" x14ac:dyDescent="0.25">
      <c r="A20" s="33"/>
      <c r="B20" s="31" t="s">
        <v>196</v>
      </c>
      <c r="C20" s="31" t="s">
        <v>165</v>
      </c>
      <c r="D20" s="30">
        <v>3</v>
      </c>
    </row>
    <row r="21" spans="1:4" x14ac:dyDescent="0.25">
      <c r="A21" s="33"/>
      <c r="B21" s="31" t="s">
        <v>442</v>
      </c>
      <c r="C21" s="31" t="s">
        <v>165</v>
      </c>
      <c r="D21" s="30">
        <v>3</v>
      </c>
    </row>
    <row r="22" spans="1:4" x14ac:dyDescent="0.25">
      <c r="A22" s="33"/>
      <c r="B22" s="31" t="s">
        <v>199</v>
      </c>
      <c r="C22" s="31" t="s">
        <v>165</v>
      </c>
      <c r="D22" s="30">
        <v>6</v>
      </c>
    </row>
    <row r="23" spans="1:4" x14ac:dyDescent="0.25">
      <c r="A23" s="33"/>
      <c r="B23" s="31" t="s">
        <v>217</v>
      </c>
      <c r="C23" s="31" t="s">
        <v>165</v>
      </c>
      <c r="D23" s="30">
        <v>3</v>
      </c>
    </row>
    <row r="24" spans="1:4" x14ac:dyDescent="0.25">
      <c r="A24" s="33"/>
      <c r="B24" s="31" t="s">
        <v>218</v>
      </c>
      <c r="C24" s="31" t="s">
        <v>165</v>
      </c>
      <c r="D24" s="30">
        <v>9</v>
      </c>
    </row>
    <row r="25" spans="1:4" x14ac:dyDescent="0.25">
      <c r="A25" s="33"/>
      <c r="B25" s="31" t="s">
        <v>222</v>
      </c>
      <c r="C25" s="31" t="s">
        <v>165</v>
      </c>
      <c r="D25" s="30">
        <v>8</v>
      </c>
    </row>
    <row r="26" spans="1:4" x14ac:dyDescent="0.25">
      <c r="A26" s="33"/>
      <c r="B26" s="31" t="s">
        <v>228</v>
      </c>
      <c r="C26" s="31" t="s">
        <v>165</v>
      </c>
      <c r="D26" s="30">
        <v>3</v>
      </c>
    </row>
    <row r="27" spans="1:4" x14ac:dyDescent="0.25">
      <c r="A27" s="33"/>
      <c r="B27" s="31" t="s">
        <v>230</v>
      </c>
      <c r="C27" s="31" t="s">
        <v>165</v>
      </c>
      <c r="D27" s="30">
        <v>3</v>
      </c>
    </row>
    <row r="28" spans="1:4" x14ac:dyDescent="0.25">
      <c r="A28" s="33"/>
      <c r="B28" s="31" t="s">
        <v>232</v>
      </c>
      <c r="C28" s="31" t="s">
        <v>165</v>
      </c>
      <c r="D28" s="30">
        <v>6</v>
      </c>
    </row>
    <row r="29" spans="1:4" x14ac:dyDescent="0.25">
      <c r="A29" s="33"/>
      <c r="B29" s="31" t="s">
        <v>446</v>
      </c>
      <c r="C29" s="31" t="s">
        <v>165</v>
      </c>
      <c r="D29" s="30">
        <v>3</v>
      </c>
    </row>
    <row r="30" spans="1:4" x14ac:dyDescent="0.25">
      <c r="A30" s="33"/>
      <c r="B30" s="31" t="s">
        <v>253</v>
      </c>
      <c r="C30" s="31" t="s">
        <v>165</v>
      </c>
      <c r="D30" s="30">
        <v>6</v>
      </c>
    </row>
    <row r="31" spans="1:4" x14ac:dyDescent="0.25">
      <c r="A31" s="33"/>
      <c r="B31" s="31" t="s">
        <v>450</v>
      </c>
      <c r="C31" s="31" t="s">
        <v>165</v>
      </c>
      <c r="D31" s="30">
        <v>6</v>
      </c>
    </row>
    <row r="32" spans="1:4" x14ac:dyDescent="0.25">
      <c r="A32" s="33"/>
      <c r="B32" s="31" t="s">
        <v>256</v>
      </c>
      <c r="C32" s="31" t="s">
        <v>165</v>
      </c>
      <c r="D32" s="30">
        <v>3</v>
      </c>
    </row>
    <row r="33" spans="1:4" x14ac:dyDescent="0.25">
      <c r="A33" s="33"/>
      <c r="B33" s="31" t="s">
        <v>271</v>
      </c>
      <c r="C33" s="31" t="s">
        <v>165</v>
      </c>
      <c r="D33" s="30">
        <v>3</v>
      </c>
    </row>
    <row r="34" spans="1:4" x14ac:dyDescent="0.25">
      <c r="A34" s="33"/>
      <c r="B34" s="31" t="s">
        <v>462</v>
      </c>
      <c r="C34" s="31" t="s">
        <v>165</v>
      </c>
      <c r="D34" s="30">
        <v>3</v>
      </c>
    </row>
    <row r="35" spans="1:4" x14ac:dyDescent="0.25">
      <c r="A35" s="33"/>
      <c r="B35" s="31" t="s">
        <v>281</v>
      </c>
      <c r="C35" s="31" t="s">
        <v>165</v>
      </c>
      <c r="D35" s="30">
        <v>3</v>
      </c>
    </row>
    <row r="36" spans="1:4" x14ac:dyDescent="0.25">
      <c r="A36" s="33"/>
      <c r="B36" s="31" t="s">
        <v>464</v>
      </c>
      <c r="C36" s="31" t="s">
        <v>165</v>
      </c>
      <c r="D36" s="30">
        <v>9</v>
      </c>
    </row>
    <row r="37" spans="1:4" x14ac:dyDescent="0.25">
      <c r="A37" s="33"/>
      <c r="B37" s="31" t="s">
        <v>469</v>
      </c>
      <c r="C37" s="31" t="s">
        <v>165</v>
      </c>
      <c r="D37" s="30">
        <v>3</v>
      </c>
    </row>
    <row r="38" spans="1:4" x14ac:dyDescent="0.25">
      <c r="A38" s="33"/>
      <c r="B38" s="31" t="s">
        <v>291</v>
      </c>
      <c r="C38" s="31" t="s">
        <v>165</v>
      </c>
      <c r="D38" s="30">
        <v>3</v>
      </c>
    </row>
    <row r="39" spans="1:4" x14ac:dyDescent="0.25">
      <c r="A39" s="33"/>
      <c r="B39" s="31" t="s">
        <v>293</v>
      </c>
      <c r="C39" s="31" t="s">
        <v>165</v>
      </c>
      <c r="D39" s="30">
        <v>3</v>
      </c>
    </row>
    <row r="40" spans="1:4" x14ac:dyDescent="0.25">
      <c r="A40" s="33"/>
      <c r="B40" s="31" t="s">
        <v>296</v>
      </c>
      <c r="C40" s="31" t="s">
        <v>165</v>
      </c>
      <c r="D40" s="30">
        <v>3</v>
      </c>
    </row>
    <row r="41" spans="1:4" x14ac:dyDescent="0.25">
      <c r="A41" s="33"/>
      <c r="B41" s="31" t="s">
        <v>298</v>
      </c>
      <c r="C41" s="31" t="s">
        <v>165</v>
      </c>
      <c r="D41" s="30">
        <v>3</v>
      </c>
    </row>
    <row r="42" spans="1:4" x14ac:dyDescent="0.25">
      <c r="A42" s="33"/>
      <c r="B42" s="31" t="s">
        <v>299</v>
      </c>
      <c r="C42" s="31" t="s">
        <v>165</v>
      </c>
      <c r="D42" s="30">
        <v>3</v>
      </c>
    </row>
    <row r="43" spans="1:4" x14ac:dyDescent="0.25">
      <c r="A43" s="33"/>
      <c r="B43" s="31" t="s">
        <v>302</v>
      </c>
      <c r="C43" s="31" t="s">
        <v>165</v>
      </c>
      <c r="D43" s="30">
        <v>3</v>
      </c>
    </row>
    <row r="44" spans="1:4" x14ac:dyDescent="0.25">
      <c r="A44" s="33"/>
      <c r="B44" s="31" t="s">
        <v>485</v>
      </c>
      <c r="C44" s="31" t="s">
        <v>165</v>
      </c>
      <c r="D44" s="30">
        <v>3</v>
      </c>
    </row>
    <row r="45" spans="1:4" x14ac:dyDescent="0.25">
      <c r="A45" s="33"/>
      <c r="B45" s="31" t="s">
        <v>329</v>
      </c>
      <c r="C45" s="31" t="s">
        <v>165</v>
      </c>
      <c r="D45" s="30">
        <v>3</v>
      </c>
    </row>
    <row r="46" spans="1:4" x14ac:dyDescent="0.25">
      <c r="A46" s="33"/>
      <c r="B46" s="31" t="s">
        <v>964</v>
      </c>
      <c r="C46" s="31" t="s">
        <v>165</v>
      </c>
      <c r="D46" s="30"/>
    </row>
    <row r="47" spans="1:4" x14ac:dyDescent="0.25">
      <c r="A47" s="31" t="s">
        <v>965</v>
      </c>
      <c r="B47" s="32"/>
      <c r="C47" s="32"/>
      <c r="D47" s="30">
        <v>122</v>
      </c>
    </row>
    <row r="48" spans="1:4" x14ac:dyDescent="0.25">
      <c r="A48" s="31" t="s">
        <v>966</v>
      </c>
      <c r="B48" s="31" t="s">
        <v>108</v>
      </c>
      <c r="C48" s="31" t="s">
        <v>164</v>
      </c>
      <c r="D48" s="30">
        <v>9</v>
      </c>
    </row>
    <row r="49" spans="1:4" x14ac:dyDescent="0.25">
      <c r="A49" s="33"/>
      <c r="B49" s="31" t="s">
        <v>194</v>
      </c>
      <c r="C49" s="31" t="s">
        <v>164</v>
      </c>
      <c r="D49" s="30">
        <v>3</v>
      </c>
    </row>
    <row r="50" spans="1:4" x14ac:dyDescent="0.25">
      <c r="A50" s="33"/>
      <c r="B50" s="31" t="s">
        <v>440</v>
      </c>
      <c r="C50" s="31" t="s">
        <v>164</v>
      </c>
      <c r="D50" s="30">
        <v>3</v>
      </c>
    </row>
    <row r="51" spans="1:4" x14ac:dyDescent="0.25">
      <c r="A51" s="33"/>
      <c r="B51" s="31" t="s">
        <v>196</v>
      </c>
      <c r="C51" s="31" t="s">
        <v>164</v>
      </c>
      <c r="D51" s="30">
        <v>3</v>
      </c>
    </row>
    <row r="52" spans="1:4" x14ac:dyDescent="0.25">
      <c r="A52" s="33"/>
      <c r="B52" s="31" t="s">
        <v>442</v>
      </c>
      <c r="C52" s="31" t="s">
        <v>164</v>
      </c>
      <c r="D52" s="30">
        <v>3</v>
      </c>
    </row>
    <row r="53" spans="1:4" x14ac:dyDescent="0.25">
      <c r="A53" s="33"/>
      <c r="B53" s="31" t="s">
        <v>199</v>
      </c>
      <c r="C53" s="31" t="s">
        <v>164</v>
      </c>
      <c r="D53" s="30">
        <v>6</v>
      </c>
    </row>
    <row r="54" spans="1:4" x14ac:dyDescent="0.25">
      <c r="A54" s="33"/>
      <c r="B54" s="31" t="s">
        <v>217</v>
      </c>
      <c r="C54" s="31" t="s">
        <v>164</v>
      </c>
      <c r="D54" s="30">
        <v>3</v>
      </c>
    </row>
    <row r="55" spans="1:4" x14ac:dyDescent="0.25">
      <c r="A55" s="33"/>
      <c r="B55" s="31" t="s">
        <v>218</v>
      </c>
      <c r="C55" s="31" t="s">
        <v>164</v>
      </c>
      <c r="D55" s="30">
        <v>9</v>
      </c>
    </row>
    <row r="56" spans="1:4" x14ac:dyDescent="0.25">
      <c r="A56" s="33"/>
      <c r="B56" s="31" t="s">
        <v>222</v>
      </c>
      <c r="C56" s="31" t="s">
        <v>164</v>
      </c>
      <c r="D56" s="30">
        <v>9</v>
      </c>
    </row>
    <row r="57" spans="1:4" x14ac:dyDescent="0.25">
      <c r="A57" s="33"/>
      <c r="B57" s="31" t="s">
        <v>228</v>
      </c>
      <c r="C57" s="31" t="s">
        <v>164</v>
      </c>
      <c r="D57" s="30">
        <v>3</v>
      </c>
    </row>
    <row r="58" spans="1:4" x14ac:dyDescent="0.25">
      <c r="A58" s="33"/>
      <c r="B58" s="31" t="s">
        <v>230</v>
      </c>
      <c r="C58" s="31" t="s">
        <v>164</v>
      </c>
      <c r="D58" s="30">
        <v>3</v>
      </c>
    </row>
    <row r="59" spans="1:4" x14ac:dyDescent="0.25">
      <c r="A59" s="33"/>
      <c r="B59" s="31" t="s">
        <v>232</v>
      </c>
      <c r="C59" s="31" t="s">
        <v>164</v>
      </c>
      <c r="D59" s="30">
        <v>6</v>
      </c>
    </row>
    <row r="60" spans="1:4" x14ac:dyDescent="0.25">
      <c r="A60" s="33"/>
      <c r="B60" s="31" t="s">
        <v>446</v>
      </c>
      <c r="C60" s="31" t="s">
        <v>164</v>
      </c>
      <c r="D60" s="30">
        <v>3</v>
      </c>
    </row>
    <row r="61" spans="1:4" x14ac:dyDescent="0.25">
      <c r="A61" s="33"/>
      <c r="B61" s="31" t="s">
        <v>253</v>
      </c>
      <c r="C61" s="31" t="s">
        <v>164</v>
      </c>
      <c r="D61" s="30">
        <v>6</v>
      </c>
    </row>
    <row r="62" spans="1:4" x14ac:dyDescent="0.25">
      <c r="A62" s="33"/>
      <c r="B62" s="31" t="s">
        <v>450</v>
      </c>
      <c r="C62" s="31" t="s">
        <v>164</v>
      </c>
      <c r="D62" s="30">
        <v>6</v>
      </c>
    </row>
    <row r="63" spans="1:4" x14ac:dyDescent="0.25">
      <c r="A63" s="33"/>
      <c r="B63" s="31" t="s">
        <v>256</v>
      </c>
      <c r="C63" s="31" t="s">
        <v>164</v>
      </c>
      <c r="D63" s="30">
        <v>3</v>
      </c>
    </row>
    <row r="64" spans="1:4" x14ac:dyDescent="0.25">
      <c r="A64" s="33"/>
      <c r="B64" s="31" t="s">
        <v>271</v>
      </c>
      <c r="C64" s="31" t="s">
        <v>164</v>
      </c>
      <c r="D64" s="30">
        <v>3</v>
      </c>
    </row>
    <row r="65" spans="1:4" x14ac:dyDescent="0.25">
      <c r="A65" s="33"/>
      <c r="B65" s="31" t="s">
        <v>462</v>
      </c>
      <c r="C65" s="31" t="s">
        <v>164</v>
      </c>
      <c r="D65" s="30">
        <v>3</v>
      </c>
    </row>
    <row r="66" spans="1:4" x14ac:dyDescent="0.25">
      <c r="A66" s="33"/>
      <c r="B66" s="31" t="s">
        <v>281</v>
      </c>
      <c r="C66" s="31" t="s">
        <v>164</v>
      </c>
      <c r="D66" s="30">
        <v>3</v>
      </c>
    </row>
    <row r="67" spans="1:4" x14ac:dyDescent="0.25">
      <c r="A67" s="33"/>
      <c r="B67" s="31" t="s">
        <v>464</v>
      </c>
      <c r="C67" s="31" t="s">
        <v>164</v>
      </c>
      <c r="D67" s="30">
        <v>9</v>
      </c>
    </row>
    <row r="68" spans="1:4" x14ac:dyDescent="0.25">
      <c r="A68" s="33"/>
      <c r="B68" s="31" t="s">
        <v>469</v>
      </c>
      <c r="C68" s="31" t="s">
        <v>164</v>
      </c>
      <c r="D68" s="30">
        <v>3</v>
      </c>
    </row>
    <row r="69" spans="1:4" x14ac:dyDescent="0.25">
      <c r="A69" s="33"/>
      <c r="B69" s="31" t="s">
        <v>291</v>
      </c>
      <c r="C69" s="31" t="s">
        <v>164</v>
      </c>
      <c r="D69" s="30">
        <v>3</v>
      </c>
    </row>
    <row r="70" spans="1:4" x14ac:dyDescent="0.25">
      <c r="A70" s="33"/>
      <c r="B70" s="31" t="s">
        <v>293</v>
      </c>
      <c r="C70" s="31" t="s">
        <v>164</v>
      </c>
      <c r="D70" s="30">
        <v>3</v>
      </c>
    </row>
    <row r="71" spans="1:4" x14ac:dyDescent="0.25">
      <c r="A71" s="33"/>
      <c r="B71" s="31" t="s">
        <v>296</v>
      </c>
      <c r="C71" s="31" t="s">
        <v>164</v>
      </c>
      <c r="D71" s="30">
        <v>3</v>
      </c>
    </row>
    <row r="72" spans="1:4" x14ac:dyDescent="0.25">
      <c r="A72" s="33"/>
      <c r="B72" s="31" t="s">
        <v>298</v>
      </c>
      <c r="C72" s="31" t="s">
        <v>164</v>
      </c>
      <c r="D72" s="30">
        <v>3</v>
      </c>
    </row>
    <row r="73" spans="1:4" x14ac:dyDescent="0.25">
      <c r="A73" s="33"/>
      <c r="B73" s="31" t="s">
        <v>299</v>
      </c>
      <c r="C73" s="31" t="s">
        <v>164</v>
      </c>
      <c r="D73" s="30">
        <v>3</v>
      </c>
    </row>
    <row r="74" spans="1:4" x14ac:dyDescent="0.25">
      <c r="A74" s="33"/>
      <c r="B74" s="31" t="s">
        <v>302</v>
      </c>
      <c r="C74" s="31" t="s">
        <v>164</v>
      </c>
      <c r="D74" s="30">
        <v>3</v>
      </c>
    </row>
    <row r="75" spans="1:4" x14ac:dyDescent="0.25">
      <c r="A75" s="33"/>
      <c r="B75" s="31" t="s">
        <v>485</v>
      </c>
      <c r="C75" s="31" t="s">
        <v>164</v>
      </c>
      <c r="D75" s="30">
        <v>3</v>
      </c>
    </row>
    <row r="76" spans="1:4" x14ac:dyDescent="0.25">
      <c r="A76" s="33"/>
      <c r="B76" s="31" t="s">
        <v>329</v>
      </c>
      <c r="C76" s="31" t="s">
        <v>164</v>
      </c>
      <c r="D76" s="30">
        <v>3</v>
      </c>
    </row>
    <row r="77" spans="1:4" x14ac:dyDescent="0.25">
      <c r="A77" s="31" t="s">
        <v>967</v>
      </c>
      <c r="B77" s="32"/>
      <c r="C77" s="32"/>
      <c r="D77" s="30">
        <v>123</v>
      </c>
    </row>
    <row r="78" spans="1:4" x14ac:dyDescent="0.25">
      <c r="A78" s="31" t="s">
        <v>968</v>
      </c>
      <c r="B78" s="31" t="s">
        <v>464</v>
      </c>
      <c r="C78" s="31" t="s">
        <v>220</v>
      </c>
      <c r="D78" s="30">
        <v>1</v>
      </c>
    </row>
    <row r="79" spans="1:4" x14ac:dyDescent="0.25">
      <c r="A79" s="31" t="s">
        <v>969</v>
      </c>
      <c r="B79" s="32"/>
      <c r="C79" s="32"/>
      <c r="D79" s="30">
        <v>1</v>
      </c>
    </row>
    <row r="80" spans="1:4" x14ac:dyDescent="0.25">
      <c r="A80" s="31" t="s">
        <v>970</v>
      </c>
      <c r="B80" s="31" t="s">
        <v>108</v>
      </c>
      <c r="C80" s="31" t="s">
        <v>190</v>
      </c>
      <c r="D80" s="30">
        <v>1</v>
      </c>
    </row>
    <row r="81" spans="1:4" x14ac:dyDescent="0.25">
      <c r="A81" s="31" t="s">
        <v>971</v>
      </c>
      <c r="B81" s="32"/>
      <c r="C81" s="32"/>
      <c r="D81" s="30">
        <v>1</v>
      </c>
    </row>
    <row r="82" spans="1:4" x14ac:dyDescent="0.25">
      <c r="A82" s="31" t="s">
        <v>972</v>
      </c>
      <c r="B82" s="31" t="s">
        <v>256</v>
      </c>
      <c r="C82" s="31" t="s">
        <v>190</v>
      </c>
      <c r="D82" s="30">
        <v>1</v>
      </c>
    </row>
    <row r="83" spans="1:4" x14ac:dyDescent="0.25">
      <c r="A83" s="31" t="s">
        <v>973</v>
      </c>
      <c r="B83" s="32"/>
      <c r="C83" s="32"/>
      <c r="D83" s="30">
        <v>1</v>
      </c>
    </row>
    <row r="84" spans="1:4" x14ac:dyDescent="0.25">
      <c r="A84" s="31" t="s">
        <v>974</v>
      </c>
      <c r="B84" s="31" t="s">
        <v>232</v>
      </c>
      <c r="C84" s="31" t="s">
        <v>190</v>
      </c>
      <c r="D84" s="30">
        <v>1</v>
      </c>
    </row>
    <row r="85" spans="1:4" x14ac:dyDescent="0.25">
      <c r="A85" s="31" t="s">
        <v>975</v>
      </c>
      <c r="B85" s="32"/>
      <c r="C85" s="32"/>
      <c r="D85" s="30">
        <v>1</v>
      </c>
    </row>
    <row r="86" spans="1:4" x14ac:dyDescent="0.25">
      <c r="A86" s="31" t="s">
        <v>976</v>
      </c>
      <c r="B86" s="31" t="s">
        <v>222</v>
      </c>
      <c r="C86" s="31" t="s">
        <v>190</v>
      </c>
      <c r="D86" s="30">
        <v>1</v>
      </c>
    </row>
    <row r="87" spans="1:4" x14ac:dyDescent="0.25">
      <c r="A87" s="31" t="s">
        <v>977</v>
      </c>
      <c r="B87" s="32"/>
      <c r="C87" s="32"/>
      <c r="D87" s="30">
        <v>1</v>
      </c>
    </row>
    <row r="88" spans="1:4" x14ac:dyDescent="0.25">
      <c r="A88" s="31" t="s">
        <v>978</v>
      </c>
      <c r="B88" s="31" t="s">
        <v>218</v>
      </c>
      <c r="C88" s="31" t="s">
        <v>190</v>
      </c>
      <c r="D88" s="30">
        <v>1</v>
      </c>
    </row>
    <row r="89" spans="1:4" x14ac:dyDescent="0.25">
      <c r="A89" s="31" t="s">
        <v>979</v>
      </c>
      <c r="B89" s="32"/>
      <c r="C89" s="32"/>
      <c r="D89" s="30">
        <v>1</v>
      </c>
    </row>
    <row r="90" spans="1:4" x14ac:dyDescent="0.25">
      <c r="A90" s="31" t="s">
        <v>980</v>
      </c>
      <c r="B90" s="31" t="s">
        <v>199</v>
      </c>
      <c r="C90" s="31" t="s">
        <v>210</v>
      </c>
      <c r="D90" s="30">
        <v>1</v>
      </c>
    </row>
    <row r="91" spans="1:4" x14ac:dyDescent="0.25">
      <c r="A91" s="31" t="s">
        <v>981</v>
      </c>
      <c r="B91" s="32"/>
      <c r="C91" s="32"/>
      <c r="D91" s="30">
        <v>1</v>
      </c>
    </row>
    <row r="92" spans="1:4" x14ac:dyDescent="0.25">
      <c r="A92" s="31" t="s">
        <v>982</v>
      </c>
      <c r="B92" s="31" t="s">
        <v>230</v>
      </c>
      <c r="C92" s="31" t="s">
        <v>131</v>
      </c>
      <c r="D92" s="30">
        <v>1</v>
      </c>
    </row>
    <row r="93" spans="1:4" x14ac:dyDescent="0.25">
      <c r="A93" s="31" t="s">
        <v>983</v>
      </c>
      <c r="B93" s="32"/>
      <c r="C93" s="32"/>
      <c r="D93" s="30">
        <v>1</v>
      </c>
    </row>
    <row r="94" spans="1:4" x14ac:dyDescent="0.25">
      <c r="A94" s="31" t="s">
        <v>984</v>
      </c>
      <c r="B94" s="31" t="s">
        <v>108</v>
      </c>
      <c r="C94" s="31" t="s">
        <v>131</v>
      </c>
      <c r="D94" s="30">
        <v>1</v>
      </c>
    </row>
    <row r="95" spans="1:4" x14ac:dyDescent="0.25">
      <c r="A95" s="31" t="s">
        <v>985</v>
      </c>
      <c r="B95" s="32"/>
      <c r="C95" s="32"/>
      <c r="D95" s="30">
        <v>1</v>
      </c>
    </row>
    <row r="96" spans="1:4" x14ac:dyDescent="0.25">
      <c r="A96" s="31" t="s">
        <v>986</v>
      </c>
      <c r="B96" s="31" t="s">
        <v>330</v>
      </c>
      <c r="C96" s="31" t="s">
        <v>110</v>
      </c>
      <c r="D96" s="30">
        <v>1</v>
      </c>
    </row>
    <row r="97" spans="1:4" x14ac:dyDescent="0.25">
      <c r="A97" s="31" t="s">
        <v>987</v>
      </c>
      <c r="B97" s="32"/>
      <c r="C97" s="32"/>
      <c r="D97" s="30">
        <v>1</v>
      </c>
    </row>
    <row r="98" spans="1:4" x14ac:dyDescent="0.25">
      <c r="A98" s="31" t="s">
        <v>988</v>
      </c>
      <c r="B98" s="31" t="s">
        <v>222</v>
      </c>
      <c r="C98" s="31" t="s">
        <v>220</v>
      </c>
      <c r="D98" s="30">
        <v>1</v>
      </c>
    </row>
    <row r="99" spans="1:4" x14ac:dyDescent="0.25">
      <c r="A99" s="31" t="s">
        <v>989</v>
      </c>
      <c r="B99" s="32"/>
      <c r="C99" s="32"/>
      <c r="D99" s="30">
        <v>1</v>
      </c>
    </row>
    <row r="100" spans="1:4" x14ac:dyDescent="0.25">
      <c r="A100" s="31" t="s">
        <v>990</v>
      </c>
      <c r="B100" s="31" t="s">
        <v>425</v>
      </c>
      <c r="C100" s="31" t="s">
        <v>430</v>
      </c>
      <c r="D100" s="30">
        <v>1</v>
      </c>
    </row>
    <row r="101" spans="1:4" x14ac:dyDescent="0.25">
      <c r="A101" s="31" t="s">
        <v>991</v>
      </c>
      <c r="B101" s="32"/>
      <c r="C101" s="32"/>
      <c r="D101" s="30">
        <v>1</v>
      </c>
    </row>
    <row r="102" spans="1:4" x14ac:dyDescent="0.25">
      <c r="A102" s="31" t="s">
        <v>992</v>
      </c>
      <c r="B102" s="31" t="s">
        <v>108</v>
      </c>
      <c r="C102" s="31" t="s">
        <v>184</v>
      </c>
      <c r="D102" s="30">
        <v>1</v>
      </c>
    </row>
    <row r="103" spans="1:4" x14ac:dyDescent="0.25">
      <c r="A103" s="31" t="s">
        <v>993</v>
      </c>
      <c r="B103" s="32"/>
      <c r="C103" s="32"/>
      <c r="D103" s="30">
        <v>1</v>
      </c>
    </row>
    <row r="104" spans="1:4" x14ac:dyDescent="0.25">
      <c r="A104" s="31" t="s">
        <v>994</v>
      </c>
      <c r="B104" s="31" t="s">
        <v>443</v>
      </c>
      <c r="C104" s="31" t="s">
        <v>149</v>
      </c>
      <c r="D104" s="30">
        <v>1</v>
      </c>
    </row>
    <row r="105" spans="1:4" x14ac:dyDescent="0.25">
      <c r="A105" s="33"/>
      <c r="B105" s="33"/>
      <c r="C105" s="35" t="s">
        <v>137</v>
      </c>
      <c r="D105" s="38">
        <v>1</v>
      </c>
    </row>
    <row r="106" spans="1:4" x14ac:dyDescent="0.25">
      <c r="A106" s="31" t="s">
        <v>995</v>
      </c>
      <c r="B106" s="32"/>
      <c r="C106" s="32"/>
      <c r="D106" s="30">
        <v>2</v>
      </c>
    </row>
    <row r="107" spans="1:4" x14ac:dyDescent="0.25">
      <c r="A107" s="31" t="s">
        <v>996</v>
      </c>
      <c r="B107" s="31" t="s">
        <v>463</v>
      </c>
      <c r="C107" s="31" t="s">
        <v>445</v>
      </c>
      <c r="D107" s="30">
        <v>1</v>
      </c>
    </row>
    <row r="108" spans="1:4" x14ac:dyDescent="0.25">
      <c r="A108" s="31" t="s">
        <v>997</v>
      </c>
      <c r="B108" s="32"/>
      <c r="C108" s="32"/>
      <c r="D108" s="30">
        <v>1</v>
      </c>
    </row>
    <row r="109" spans="1:4" x14ac:dyDescent="0.25">
      <c r="A109" s="31" t="s">
        <v>998</v>
      </c>
      <c r="B109" s="31" t="s">
        <v>999</v>
      </c>
      <c r="C109" s="31" t="s">
        <v>356</v>
      </c>
      <c r="D109" s="30">
        <v>2</v>
      </c>
    </row>
    <row r="110" spans="1:4" x14ac:dyDescent="0.25">
      <c r="A110" s="33"/>
      <c r="B110" s="31" t="s">
        <v>1000</v>
      </c>
      <c r="C110" s="31" t="s">
        <v>356</v>
      </c>
      <c r="D110" s="30">
        <v>1</v>
      </c>
    </row>
    <row r="111" spans="1:4" x14ac:dyDescent="0.25">
      <c r="A111" s="33"/>
      <c r="B111" s="31" t="s">
        <v>1001</v>
      </c>
      <c r="C111" s="31" t="s">
        <v>356</v>
      </c>
      <c r="D111" s="30">
        <v>2</v>
      </c>
    </row>
    <row r="112" spans="1:4" x14ac:dyDescent="0.25">
      <c r="A112" s="33"/>
      <c r="B112" s="31" t="s">
        <v>417</v>
      </c>
      <c r="C112" s="31" t="s">
        <v>405</v>
      </c>
      <c r="D112" s="30">
        <v>1</v>
      </c>
    </row>
    <row r="113" spans="1:4" x14ac:dyDescent="0.25">
      <c r="A113" s="33"/>
      <c r="B113" s="33"/>
      <c r="C113" s="35" t="s">
        <v>404</v>
      </c>
      <c r="D113" s="38">
        <v>1</v>
      </c>
    </row>
    <row r="114" spans="1:4" x14ac:dyDescent="0.25">
      <c r="A114" s="31" t="s">
        <v>1002</v>
      </c>
      <c r="B114" s="32"/>
      <c r="C114" s="32"/>
      <c r="D114" s="30">
        <v>7</v>
      </c>
    </row>
    <row r="115" spans="1:4" x14ac:dyDescent="0.25">
      <c r="A115" s="31" t="s">
        <v>1003</v>
      </c>
      <c r="B115" s="31" t="s">
        <v>348</v>
      </c>
      <c r="C115" s="31" t="s">
        <v>356</v>
      </c>
      <c r="D115" s="30">
        <v>1</v>
      </c>
    </row>
    <row r="116" spans="1:4" x14ac:dyDescent="0.25">
      <c r="A116" s="33"/>
      <c r="B116" s="31" t="s">
        <v>362</v>
      </c>
      <c r="C116" s="31" t="s">
        <v>356</v>
      </c>
      <c r="D116" s="30">
        <v>1</v>
      </c>
    </row>
    <row r="117" spans="1:4" x14ac:dyDescent="0.25">
      <c r="A117" s="31" t="s">
        <v>1004</v>
      </c>
      <c r="B117" s="32"/>
      <c r="C117" s="32"/>
      <c r="D117" s="30">
        <v>2</v>
      </c>
    </row>
    <row r="118" spans="1:4" x14ac:dyDescent="0.25">
      <c r="A118" s="31" t="s">
        <v>1005</v>
      </c>
      <c r="B118" s="31" t="s">
        <v>330</v>
      </c>
      <c r="C118" s="31" t="s">
        <v>244</v>
      </c>
      <c r="D118" s="30">
        <v>1</v>
      </c>
    </row>
    <row r="119" spans="1:4" x14ac:dyDescent="0.25">
      <c r="A119" s="31" t="s">
        <v>1006</v>
      </c>
      <c r="B119" s="32"/>
      <c r="C119" s="32"/>
      <c r="D119" s="30">
        <v>1</v>
      </c>
    </row>
    <row r="120" spans="1:4" x14ac:dyDescent="0.25">
      <c r="A120" s="31" t="s">
        <v>1007</v>
      </c>
      <c r="B120" s="31" t="s">
        <v>463</v>
      </c>
      <c r="C120" s="31" t="s">
        <v>111</v>
      </c>
      <c r="D120" s="30">
        <v>1</v>
      </c>
    </row>
    <row r="121" spans="1:4" x14ac:dyDescent="0.25">
      <c r="A121" s="31" t="s">
        <v>1008</v>
      </c>
      <c r="B121" s="32"/>
      <c r="C121" s="32"/>
      <c r="D121" s="30">
        <v>1</v>
      </c>
    </row>
    <row r="122" spans="1:4" x14ac:dyDescent="0.25">
      <c r="A122" s="31" t="s">
        <v>1009</v>
      </c>
      <c r="B122" s="31" t="s">
        <v>397</v>
      </c>
      <c r="C122" s="31" t="s">
        <v>384</v>
      </c>
      <c r="D122" s="30">
        <v>1</v>
      </c>
    </row>
    <row r="123" spans="1:4" x14ac:dyDescent="0.25">
      <c r="A123" s="31" t="s">
        <v>1010</v>
      </c>
      <c r="B123" s="32"/>
      <c r="C123" s="32"/>
      <c r="D123" s="30">
        <v>1</v>
      </c>
    </row>
    <row r="124" spans="1:4" x14ac:dyDescent="0.25">
      <c r="A124" s="31" t="s">
        <v>1011</v>
      </c>
      <c r="B124" s="31" t="s">
        <v>232</v>
      </c>
      <c r="C124" s="31" t="s">
        <v>238</v>
      </c>
      <c r="D124" s="30">
        <v>1</v>
      </c>
    </row>
    <row r="125" spans="1:4" x14ac:dyDescent="0.25">
      <c r="A125" s="33"/>
      <c r="B125" s="31" t="s">
        <v>446</v>
      </c>
      <c r="C125" s="31" t="s">
        <v>238</v>
      </c>
      <c r="D125" s="30">
        <v>1</v>
      </c>
    </row>
    <row r="126" spans="1:4" x14ac:dyDescent="0.25">
      <c r="A126" s="33"/>
      <c r="B126" s="31" t="s">
        <v>253</v>
      </c>
      <c r="C126" s="31" t="s">
        <v>238</v>
      </c>
      <c r="D126" s="30">
        <v>1</v>
      </c>
    </row>
    <row r="127" spans="1:4" x14ac:dyDescent="0.25">
      <c r="A127" s="33"/>
      <c r="B127" s="31" t="s">
        <v>450</v>
      </c>
      <c r="C127" s="31" t="s">
        <v>238</v>
      </c>
      <c r="D127" s="30">
        <v>1</v>
      </c>
    </row>
    <row r="128" spans="1:4" x14ac:dyDescent="0.25">
      <c r="A128" s="33"/>
      <c r="B128" s="31" t="s">
        <v>256</v>
      </c>
      <c r="C128" s="31" t="s">
        <v>238</v>
      </c>
      <c r="D128" s="30">
        <v>1</v>
      </c>
    </row>
    <row r="129" spans="1:4" x14ac:dyDescent="0.25">
      <c r="A129" s="33"/>
      <c r="B129" s="31" t="s">
        <v>317</v>
      </c>
      <c r="C129" s="31" t="s">
        <v>238</v>
      </c>
      <c r="D129" s="30">
        <v>1</v>
      </c>
    </row>
    <row r="130" spans="1:4" x14ac:dyDescent="0.25">
      <c r="A130" s="33"/>
      <c r="B130" s="31" t="s">
        <v>484</v>
      </c>
      <c r="C130" s="31" t="s">
        <v>238</v>
      </c>
      <c r="D130" s="30">
        <v>1</v>
      </c>
    </row>
    <row r="131" spans="1:4" x14ac:dyDescent="0.25">
      <c r="A131" s="33"/>
      <c r="B131" s="31" t="s">
        <v>338</v>
      </c>
      <c r="C131" s="31" t="s">
        <v>238</v>
      </c>
      <c r="D131" s="30">
        <v>1</v>
      </c>
    </row>
    <row r="132" spans="1:4" x14ac:dyDescent="0.25">
      <c r="A132" s="33"/>
      <c r="B132" s="31" t="s">
        <v>999</v>
      </c>
      <c r="C132" s="31" t="s">
        <v>238</v>
      </c>
      <c r="D132" s="30">
        <v>1</v>
      </c>
    </row>
    <row r="133" spans="1:4" x14ac:dyDescent="0.25">
      <c r="A133" s="33"/>
      <c r="B133" s="31" t="s">
        <v>1001</v>
      </c>
      <c r="C133" s="31" t="s">
        <v>238</v>
      </c>
      <c r="D133" s="30">
        <v>1</v>
      </c>
    </row>
    <row r="134" spans="1:4" x14ac:dyDescent="0.25">
      <c r="A134" s="33"/>
      <c r="B134" s="31" t="s">
        <v>377</v>
      </c>
      <c r="C134" s="31" t="s">
        <v>238</v>
      </c>
      <c r="D134" s="30">
        <v>1</v>
      </c>
    </row>
    <row r="135" spans="1:4" x14ac:dyDescent="0.25">
      <c r="A135" s="33"/>
      <c r="B135" s="31" t="s">
        <v>397</v>
      </c>
      <c r="C135" s="31" t="s">
        <v>238</v>
      </c>
      <c r="D135" s="30">
        <v>1</v>
      </c>
    </row>
    <row r="136" spans="1:4" x14ac:dyDescent="0.25">
      <c r="A136" s="31" t="s">
        <v>1012</v>
      </c>
      <c r="B136" s="32"/>
      <c r="C136" s="32"/>
      <c r="D136" s="30">
        <v>12</v>
      </c>
    </row>
    <row r="137" spans="1:4" x14ac:dyDescent="0.25">
      <c r="A137" s="31" t="s">
        <v>1013</v>
      </c>
      <c r="B137" s="31" t="s">
        <v>108</v>
      </c>
      <c r="C137" s="31" t="s">
        <v>114</v>
      </c>
      <c r="D137" s="30">
        <v>1</v>
      </c>
    </row>
    <row r="138" spans="1:4" x14ac:dyDescent="0.25">
      <c r="A138" s="31" t="s">
        <v>1014</v>
      </c>
      <c r="B138" s="32"/>
      <c r="C138" s="32"/>
      <c r="D138" s="30">
        <v>1</v>
      </c>
    </row>
    <row r="139" spans="1:4" x14ac:dyDescent="0.25">
      <c r="A139" s="31" t="s">
        <v>1015</v>
      </c>
      <c r="B139" s="31" t="s">
        <v>217</v>
      </c>
      <c r="C139" s="31" t="s">
        <v>114</v>
      </c>
      <c r="D139" s="30">
        <v>1</v>
      </c>
    </row>
    <row r="140" spans="1:4" x14ac:dyDescent="0.25">
      <c r="A140" s="33"/>
      <c r="B140" s="31" t="s">
        <v>232</v>
      </c>
      <c r="C140" s="31" t="s">
        <v>114</v>
      </c>
      <c r="D140" s="30">
        <v>1</v>
      </c>
    </row>
    <row r="141" spans="1:4" x14ac:dyDescent="0.25">
      <c r="A141" s="33"/>
      <c r="B141" s="31" t="s">
        <v>446</v>
      </c>
      <c r="C141" s="31" t="s">
        <v>114</v>
      </c>
      <c r="D141" s="30">
        <v>1</v>
      </c>
    </row>
    <row r="142" spans="1:4" x14ac:dyDescent="0.25">
      <c r="A142" s="33"/>
      <c r="B142" s="31" t="s">
        <v>449</v>
      </c>
      <c r="C142" s="31" t="s">
        <v>114</v>
      </c>
      <c r="D142" s="30">
        <v>1</v>
      </c>
    </row>
    <row r="143" spans="1:4" x14ac:dyDescent="0.25">
      <c r="A143" s="33"/>
      <c r="B143" s="31" t="s">
        <v>253</v>
      </c>
      <c r="C143" s="31" t="s">
        <v>114</v>
      </c>
      <c r="D143" s="30">
        <v>1</v>
      </c>
    </row>
    <row r="144" spans="1:4" x14ac:dyDescent="0.25">
      <c r="A144" s="33"/>
      <c r="B144" s="31" t="s">
        <v>450</v>
      </c>
      <c r="C144" s="31" t="s">
        <v>114</v>
      </c>
      <c r="D144" s="30">
        <v>1</v>
      </c>
    </row>
    <row r="145" spans="1:4" x14ac:dyDescent="0.25">
      <c r="A145" s="33"/>
      <c r="B145" s="31" t="s">
        <v>452</v>
      </c>
      <c r="C145" s="31" t="s">
        <v>114</v>
      </c>
      <c r="D145" s="30">
        <v>1</v>
      </c>
    </row>
    <row r="146" spans="1:4" x14ac:dyDescent="0.25">
      <c r="A146" s="33"/>
      <c r="B146" s="31" t="s">
        <v>256</v>
      </c>
      <c r="C146" s="31" t="s">
        <v>114</v>
      </c>
      <c r="D146" s="30">
        <v>1</v>
      </c>
    </row>
    <row r="147" spans="1:4" x14ac:dyDescent="0.25">
      <c r="A147" s="33"/>
      <c r="B147" s="31" t="s">
        <v>280</v>
      </c>
      <c r="C147" s="31" t="s">
        <v>114</v>
      </c>
      <c r="D147" s="30">
        <v>1</v>
      </c>
    </row>
    <row r="148" spans="1:4" x14ac:dyDescent="0.25">
      <c r="A148" s="33"/>
      <c r="B148" s="31" t="s">
        <v>463</v>
      </c>
      <c r="C148" s="31" t="s">
        <v>114</v>
      </c>
      <c r="D148" s="30">
        <v>1</v>
      </c>
    </row>
    <row r="149" spans="1:4" x14ac:dyDescent="0.25">
      <c r="A149" s="33"/>
      <c r="B149" s="31" t="s">
        <v>338</v>
      </c>
      <c r="C149" s="31" t="s">
        <v>114</v>
      </c>
      <c r="D149" s="30">
        <v>1</v>
      </c>
    </row>
    <row r="150" spans="1:4" x14ac:dyDescent="0.25">
      <c r="A150" s="33"/>
      <c r="B150" s="31" t="s">
        <v>999</v>
      </c>
      <c r="C150" s="31" t="s">
        <v>114</v>
      </c>
      <c r="D150" s="30">
        <v>1</v>
      </c>
    </row>
    <row r="151" spans="1:4" x14ac:dyDescent="0.25">
      <c r="A151" s="33"/>
      <c r="B151" s="31" t="s">
        <v>1001</v>
      </c>
      <c r="C151" s="31" t="s">
        <v>114</v>
      </c>
      <c r="D151" s="30">
        <v>1</v>
      </c>
    </row>
    <row r="152" spans="1:4" x14ac:dyDescent="0.25">
      <c r="A152" s="33"/>
      <c r="B152" s="31" t="s">
        <v>377</v>
      </c>
      <c r="C152" s="31" t="s">
        <v>114</v>
      </c>
      <c r="D152" s="30">
        <v>1</v>
      </c>
    </row>
    <row r="153" spans="1:4" x14ac:dyDescent="0.25">
      <c r="A153" s="33"/>
      <c r="B153" s="31" t="s">
        <v>397</v>
      </c>
      <c r="C153" s="31" t="s">
        <v>114</v>
      </c>
      <c r="D153" s="30">
        <v>1</v>
      </c>
    </row>
    <row r="154" spans="1:4" x14ac:dyDescent="0.25">
      <c r="A154" s="31" t="s">
        <v>1016</v>
      </c>
      <c r="B154" s="32"/>
      <c r="C154" s="32"/>
      <c r="D154" s="30">
        <v>15</v>
      </c>
    </row>
    <row r="155" spans="1:4" x14ac:dyDescent="0.25">
      <c r="A155" s="36" t="s">
        <v>1017</v>
      </c>
      <c r="B155" s="37"/>
      <c r="C155" s="37"/>
      <c r="D155" s="39">
        <v>308</v>
      </c>
    </row>
  </sheetData>
  <customSheetViews>
    <customSheetView guid="{F0ADC036-509F-4B65-ABB7-BB20C5F9332B}" fitToPage="1" state="hidden">
      <selection activeCell="G33" sqref="G33"/>
      <pageMargins left="0" right="0" top="0" bottom="0" header="0" footer="0"/>
      <printOptions gridLines="1"/>
      <pageSetup paperSize="9" scale="71" fitToHeight="2" orientation="portrait" r:id="rId2"/>
      <headerFooter alignWithMargins="0"/>
    </customSheetView>
    <customSheetView guid="{CFD4B24B-326F-455E-9EE4-C694EF0991A6}" fitToPage="1" state="hidden">
      <selection activeCell="G33" sqref="G33"/>
      <pageMargins left="0" right="0" top="0" bottom="0" header="0" footer="0"/>
      <printOptions gridLines="1"/>
      <pageSetup paperSize="9" scale="71" fitToHeight="2" orientation="portrait" r:id="rId3"/>
      <headerFooter alignWithMargins="0"/>
    </customSheetView>
  </customSheetViews>
  <phoneticPr fontId="30" type="noConversion"/>
  <printOptions gridLines="1"/>
  <pageMargins left="0.75" right="0.75" top="1" bottom="1" header="0.5" footer="0.5"/>
  <pageSetup paperSize="9" scale="72" fitToHeight="2" orientation="portrait" r:id="rId4"/>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filterMode="1">
    <tabColor indexed="40"/>
    <pageSetUpPr fitToPage="1"/>
  </sheetPr>
  <dimension ref="A1:XFD1932"/>
  <sheetViews>
    <sheetView showGridLines="0" showZeros="0" tabSelected="1" zoomScaleNormal="100" zoomScaleSheetLayoutView="85" workbookViewId="0">
      <pane ySplit="3" topLeftCell="A1939" activePane="bottomLeft" state="frozen"/>
      <selection activeCell="C1" sqref="C1:L1048576"/>
      <selection pane="bottomLeft" activeCell="D645" sqref="D645"/>
    </sheetView>
  </sheetViews>
  <sheetFormatPr defaultColWidth="0" defaultRowHeight="13" x14ac:dyDescent="0.25"/>
  <cols>
    <col min="1" max="1" width="11.1796875" style="120" bestFit="1" customWidth="1"/>
    <col min="2" max="2" width="44.7265625" style="172" bestFit="1" customWidth="1"/>
    <col min="3" max="3" width="15" style="120" bestFit="1" customWidth="1"/>
    <col min="4" max="4" width="104.26953125" style="121" bestFit="1" customWidth="1"/>
    <col min="5" max="5" width="45.7265625" style="150" customWidth="1"/>
    <col min="6" max="16384" width="9.26953125" style="121" hidden="1"/>
  </cols>
  <sheetData>
    <row r="1" spans="1:12" ht="23.25" customHeight="1" x14ac:dyDescent="0.25">
      <c r="A1" s="307" t="s">
        <v>0</v>
      </c>
      <c r="B1" s="308"/>
      <c r="C1" s="308"/>
      <c r="D1" s="308"/>
      <c r="E1" s="75"/>
      <c r="F1" s="146"/>
      <c r="G1" s="146"/>
      <c r="H1" s="146"/>
      <c r="I1" s="146"/>
      <c r="J1" s="147"/>
      <c r="K1" s="176"/>
      <c r="L1" s="176"/>
    </row>
    <row r="2" spans="1:12" ht="15.5" x14ac:dyDescent="0.25">
      <c r="A2" s="334" t="s">
        <v>1018</v>
      </c>
      <c r="B2" s="334"/>
      <c r="C2" s="334"/>
      <c r="D2" s="334"/>
      <c r="E2" s="334"/>
    </row>
    <row r="3" spans="1:12" s="281" customFormat="1" ht="14.5" x14ac:dyDescent="0.25">
      <c r="A3" s="278" t="s">
        <v>72</v>
      </c>
      <c r="B3" s="279" t="s">
        <v>1019</v>
      </c>
      <c r="C3" s="278" t="s">
        <v>74</v>
      </c>
      <c r="D3" s="279" t="s">
        <v>76</v>
      </c>
      <c r="E3" s="280" t="str">
        <f>"Comments"&amp;" ("&amp;COUNTA(E4:E1902)&amp;")"</f>
        <v>Comments (737)</v>
      </c>
    </row>
    <row r="4" spans="1:12" hidden="1" x14ac:dyDescent="0.25">
      <c r="A4" s="151">
        <v>1</v>
      </c>
      <c r="B4" s="152" t="s">
        <v>504</v>
      </c>
      <c r="C4" s="97" t="s">
        <v>1020</v>
      </c>
      <c r="D4" s="98" t="s">
        <v>1021</v>
      </c>
    </row>
    <row r="5" spans="1:12" hidden="1" x14ac:dyDescent="0.25">
      <c r="A5" s="151">
        <v>1</v>
      </c>
      <c r="B5" s="152" t="s">
        <v>504</v>
      </c>
      <c r="C5" s="99" t="s">
        <v>1022</v>
      </c>
      <c r="D5" s="98" t="s">
        <v>1023</v>
      </c>
    </row>
    <row r="6" spans="1:12" hidden="1" x14ac:dyDescent="0.25">
      <c r="A6" s="151">
        <v>1</v>
      </c>
      <c r="B6" s="152" t="s">
        <v>504</v>
      </c>
      <c r="C6" s="99" t="s">
        <v>1024</v>
      </c>
      <c r="D6" s="186" t="s">
        <v>1025</v>
      </c>
      <c r="E6" s="181"/>
      <c r="F6" s="176"/>
      <c r="G6" s="176"/>
      <c r="H6" s="176"/>
      <c r="I6" s="176"/>
      <c r="J6" s="176"/>
      <c r="K6" s="176"/>
      <c r="L6" s="176"/>
    </row>
    <row r="7" spans="1:12" hidden="1" x14ac:dyDescent="0.25">
      <c r="A7" s="151">
        <v>1</v>
      </c>
      <c r="B7" s="152" t="s">
        <v>504</v>
      </c>
      <c r="C7" s="99" t="s">
        <v>1026</v>
      </c>
      <c r="D7" s="98" t="s">
        <v>1027</v>
      </c>
    </row>
    <row r="8" spans="1:12" hidden="1" x14ac:dyDescent="0.25">
      <c r="A8" s="148">
        <v>1</v>
      </c>
      <c r="B8" s="149" t="s">
        <v>504</v>
      </c>
      <c r="C8" s="99" t="s">
        <v>1028</v>
      </c>
      <c r="D8" s="98" t="s">
        <v>1029</v>
      </c>
      <c r="E8" s="150" t="s">
        <v>292</v>
      </c>
    </row>
    <row r="9" spans="1:12" hidden="1" x14ac:dyDescent="0.25">
      <c r="A9" s="151">
        <v>1</v>
      </c>
      <c r="B9" s="188" t="s">
        <v>504</v>
      </c>
      <c r="C9" s="99" t="s">
        <v>1030</v>
      </c>
      <c r="D9" s="186" t="s">
        <v>1031</v>
      </c>
      <c r="E9" s="181"/>
      <c r="F9" s="176"/>
      <c r="G9" s="176"/>
      <c r="H9" s="176"/>
      <c r="I9" s="176"/>
      <c r="J9" s="176"/>
      <c r="K9" s="176"/>
      <c r="L9" s="176"/>
    </row>
    <row r="10" spans="1:12" hidden="1" x14ac:dyDescent="0.25">
      <c r="A10" s="148">
        <v>10</v>
      </c>
      <c r="B10" s="185" t="s">
        <v>521</v>
      </c>
      <c r="C10" s="99" t="s">
        <v>1032</v>
      </c>
      <c r="D10" s="186" t="s">
        <v>1033</v>
      </c>
      <c r="E10" s="181"/>
      <c r="F10" s="176"/>
      <c r="G10" s="176"/>
      <c r="H10" s="176"/>
      <c r="I10" s="176"/>
      <c r="J10" s="176"/>
      <c r="K10" s="176"/>
      <c r="L10" s="176"/>
    </row>
    <row r="11" spans="1:12" hidden="1" x14ac:dyDescent="0.25">
      <c r="A11" s="148">
        <v>10</v>
      </c>
      <c r="B11" s="185" t="s">
        <v>521</v>
      </c>
      <c r="C11" s="99" t="s">
        <v>1034</v>
      </c>
      <c r="D11" s="186" t="s">
        <v>1035</v>
      </c>
      <c r="E11" s="181"/>
      <c r="F11" s="176"/>
      <c r="G11" s="176"/>
      <c r="H11" s="176"/>
      <c r="I11" s="176"/>
      <c r="J11" s="176"/>
      <c r="K11" s="176"/>
      <c r="L11" s="176"/>
    </row>
    <row r="12" spans="1:12" hidden="1" x14ac:dyDescent="0.25">
      <c r="A12" s="148">
        <v>14</v>
      </c>
      <c r="B12" s="185" t="s">
        <v>530</v>
      </c>
      <c r="C12" s="99" t="s">
        <v>1036</v>
      </c>
      <c r="D12" s="186" t="s">
        <v>1037</v>
      </c>
      <c r="E12" s="181"/>
      <c r="F12" s="176"/>
      <c r="G12" s="176"/>
      <c r="H12" s="176"/>
      <c r="I12" s="176"/>
      <c r="J12" s="176"/>
      <c r="K12" s="176"/>
      <c r="L12" s="176"/>
    </row>
    <row r="13" spans="1:12" hidden="1" x14ac:dyDescent="0.25">
      <c r="A13" s="148">
        <v>14</v>
      </c>
      <c r="B13" s="149" t="s">
        <v>530</v>
      </c>
      <c r="C13" s="99" t="s">
        <v>1038</v>
      </c>
      <c r="D13" s="98" t="s">
        <v>1039</v>
      </c>
    </row>
    <row r="14" spans="1:12" hidden="1" x14ac:dyDescent="0.25">
      <c r="A14" s="148">
        <v>14</v>
      </c>
      <c r="B14" s="185" t="s">
        <v>530</v>
      </c>
      <c r="C14" s="99" t="s">
        <v>1040</v>
      </c>
      <c r="D14" s="186" t="s">
        <v>1041</v>
      </c>
      <c r="E14" s="181"/>
      <c r="F14" s="176"/>
      <c r="G14" s="176"/>
      <c r="H14" s="176"/>
      <c r="I14" s="176"/>
      <c r="J14" s="176"/>
      <c r="K14" s="176"/>
      <c r="L14" s="176"/>
    </row>
    <row r="15" spans="1:12" hidden="1" x14ac:dyDescent="0.25">
      <c r="A15" s="151">
        <v>14</v>
      </c>
      <c r="B15" s="188" t="s">
        <v>530</v>
      </c>
      <c r="C15" s="99" t="s">
        <v>1042</v>
      </c>
      <c r="D15" s="186" t="s">
        <v>1043</v>
      </c>
      <c r="E15" s="181"/>
      <c r="F15" s="176"/>
      <c r="G15" s="176"/>
      <c r="H15" s="176"/>
      <c r="I15" s="176"/>
      <c r="J15" s="176"/>
      <c r="K15" s="176"/>
      <c r="L15" s="176"/>
    </row>
    <row r="16" spans="1:12" hidden="1" x14ac:dyDescent="0.25">
      <c r="A16" s="148">
        <v>14</v>
      </c>
      <c r="B16" s="185" t="s">
        <v>530</v>
      </c>
      <c r="C16" s="99" t="s">
        <v>1044</v>
      </c>
      <c r="D16" s="186" t="s">
        <v>1045</v>
      </c>
      <c r="E16" s="181" t="s">
        <v>292</v>
      </c>
      <c r="F16" s="176"/>
      <c r="G16" s="176"/>
      <c r="H16" s="176"/>
      <c r="I16" s="176"/>
      <c r="J16" s="176"/>
      <c r="K16" s="176"/>
      <c r="L16" s="176"/>
    </row>
    <row r="17" spans="1:254" hidden="1" x14ac:dyDescent="0.25">
      <c r="A17" s="148">
        <v>14</v>
      </c>
      <c r="B17" s="185" t="s">
        <v>530</v>
      </c>
      <c r="C17" s="99" t="s">
        <v>1046</v>
      </c>
      <c r="D17" s="186" t="s">
        <v>1047</v>
      </c>
      <c r="E17" s="181"/>
      <c r="F17" s="176"/>
      <c r="G17" s="176"/>
      <c r="H17" s="176"/>
      <c r="I17" s="176"/>
      <c r="J17" s="176"/>
      <c r="K17" s="176"/>
      <c r="L17" s="176"/>
    </row>
    <row r="18" spans="1:254" hidden="1" x14ac:dyDescent="0.25">
      <c r="A18" s="148">
        <v>15</v>
      </c>
      <c r="B18" s="149" t="s">
        <v>532</v>
      </c>
      <c r="C18" s="99" t="s">
        <v>1048</v>
      </c>
      <c r="D18" s="98" t="s">
        <v>1049</v>
      </c>
    </row>
    <row r="19" spans="1:254" hidden="1" x14ac:dyDescent="0.25">
      <c r="A19" s="151">
        <v>15</v>
      </c>
      <c r="B19" s="188" t="s">
        <v>532</v>
      </c>
      <c r="C19" s="99" t="s">
        <v>1050</v>
      </c>
      <c r="D19" s="186" t="s">
        <v>1051</v>
      </c>
      <c r="E19" s="181"/>
      <c r="F19" s="176"/>
      <c r="G19" s="176"/>
      <c r="H19" s="176"/>
      <c r="I19" s="176"/>
      <c r="J19" s="176"/>
      <c r="K19" s="176"/>
      <c r="L19" s="176"/>
    </row>
    <row r="20" spans="1:254" hidden="1" x14ac:dyDescent="0.25">
      <c r="A20" s="148">
        <v>15</v>
      </c>
      <c r="B20" s="185" t="s">
        <v>532</v>
      </c>
      <c r="C20" s="99" t="s">
        <v>1052</v>
      </c>
      <c r="D20" s="186" t="s">
        <v>1053</v>
      </c>
      <c r="E20" s="181"/>
      <c r="F20" s="176"/>
      <c r="G20" s="176"/>
      <c r="H20" s="176"/>
      <c r="I20" s="176"/>
      <c r="J20" s="176"/>
      <c r="K20" s="176"/>
      <c r="L20" s="176"/>
    </row>
    <row r="21" spans="1:254" hidden="1" x14ac:dyDescent="0.25">
      <c r="A21" s="153">
        <v>20</v>
      </c>
      <c r="B21" s="179" t="s">
        <v>546</v>
      </c>
      <c r="C21" s="100" t="s">
        <v>1054</v>
      </c>
      <c r="D21" s="180" t="s">
        <v>1055</v>
      </c>
      <c r="E21" s="181" t="s">
        <v>292</v>
      </c>
      <c r="F21" s="182"/>
      <c r="G21" s="182"/>
      <c r="H21" s="182"/>
      <c r="I21" s="182"/>
      <c r="J21" s="182"/>
      <c r="K21" s="183"/>
      <c r="L21" s="181"/>
      <c r="M21" s="156"/>
      <c r="N21" s="102"/>
      <c r="O21" s="103"/>
      <c r="P21" s="104"/>
      <c r="Q21" s="155"/>
      <c r="R21" s="155"/>
      <c r="S21" s="150"/>
      <c r="T21" s="156"/>
      <c r="U21" s="102"/>
      <c r="V21" s="103"/>
      <c r="W21" s="104"/>
      <c r="X21" s="155"/>
      <c r="Y21" s="155"/>
      <c r="Z21" s="150"/>
      <c r="AA21" s="156"/>
      <c r="AB21" s="102"/>
      <c r="AC21" s="103"/>
      <c r="AD21" s="104"/>
      <c r="AE21" s="155"/>
      <c r="AF21" s="155"/>
      <c r="AG21" s="150"/>
      <c r="AH21" s="156"/>
      <c r="AI21" s="102"/>
      <c r="AJ21" s="103"/>
      <c r="AK21" s="104"/>
      <c r="AL21" s="155"/>
      <c r="AM21" s="155"/>
      <c r="AN21" s="150"/>
      <c r="AO21" s="156"/>
      <c r="AP21" s="102"/>
      <c r="AQ21" s="103"/>
      <c r="AR21" s="104"/>
      <c r="AS21" s="155"/>
      <c r="AT21" s="155"/>
      <c r="AU21" s="150"/>
      <c r="AV21" s="156"/>
      <c r="AW21" s="102"/>
      <c r="AX21" s="103"/>
      <c r="AY21" s="104"/>
      <c r="AZ21" s="155"/>
      <c r="BA21" s="155"/>
      <c r="BB21" s="150"/>
      <c r="BC21" s="156"/>
      <c r="BD21" s="102"/>
      <c r="BE21" s="103"/>
      <c r="BF21" s="104"/>
      <c r="BG21" s="155"/>
      <c r="BH21" s="155"/>
      <c r="BI21" s="150"/>
      <c r="BJ21" s="156"/>
      <c r="BK21" s="102"/>
      <c r="BL21" s="103"/>
      <c r="BM21" s="104"/>
      <c r="BN21" s="155"/>
      <c r="BO21" s="155"/>
      <c r="BP21" s="150"/>
      <c r="BQ21" s="156"/>
      <c r="BR21" s="102"/>
      <c r="BS21" s="103"/>
      <c r="BT21" s="104"/>
      <c r="BU21" s="155"/>
      <c r="BV21" s="155"/>
      <c r="BW21" s="150"/>
      <c r="BX21" s="156"/>
      <c r="BY21" s="102"/>
      <c r="BZ21" s="103"/>
      <c r="CA21" s="104"/>
      <c r="CB21" s="155"/>
      <c r="CC21" s="155"/>
      <c r="CD21" s="150"/>
      <c r="CE21" s="156"/>
      <c r="CF21" s="102"/>
      <c r="CG21" s="103"/>
      <c r="CH21" s="104"/>
      <c r="CI21" s="155"/>
      <c r="CJ21" s="155"/>
      <c r="CK21" s="150"/>
      <c r="CL21" s="156"/>
      <c r="CM21" s="102"/>
      <c r="CN21" s="103"/>
      <c r="CO21" s="104"/>
      <c r="CP21" s="155"/>
      <c r="CQ21" s="155"/>
      <c r="CR21" s="150"/>
      <c r="CS21" s="156"/>
      <c r="CT21" s="102"/>
      <c r="CU21" s="103"/>
      <c r="CV21" s="104"/>
      <c r="CW21" s="155"/>
      <c r="CX21" s="155"/>
      <c r="CY21" s="150"/>
      <c r="CZ21" s="156"/>
      <c r="DA21" s="102"/>
      <c r="DB21" s="103"/>
      <c r="DC21" s="104"/>
      <c r="DD21" s="155"/>
      <c r="DE21" s="155"/>
      <c r="DF21" s="150"/>
      <c r="DG21" s="156"/>
      <c r="DH21" s="102"/>
      <c r="DI21" s="103"/>
      <c r="DJ21" s="104"/>
      <c r="DK21" s="155"/>
      <c r="DL21" s="155"/>
      <c r="DM21" s="150"/>
      <c r="DN21" s="156"/>
      <c r="DO21" s="102"/>
      <c r="DP21" s="103"/>
      <c r="DQ21" s="104"/>
      <c r="DR21" s="155"/>
      <c r="DS21" s="155"/>
      <c r="DT21" s="150"/>
      <c r="DU21" s="156"/>
      <c r="DV21" s="102"/>
      <c r="DW21" s="103"/>
      <c r="DX21" s="104"/>
      <c r="DY21" s="155"/>
      <c r="DZ21" s="155"/>
      <c r="EA21" s="150"/>
      <c r="EB21" s="156"/>
      <c r="EC21" s="102"/>
      <c r="ED21" s="103"/>
      <c r="EE21" s="104"/>
      <c r="EF21" s="155"/>
      <c r="EG21" s="155"/>
      <c r="EH21" s="150"/>
      <c r="EI21" s="156"/>
      <c r="EJ21" s="102"/>
      <c r="EK21" s="103"/>
      <c r="EL21" s="104"/>
      <c r="EM21" s="155"/>
      <c r="EN21" s="155"/>
      <c r="EO21" s="150"/>
      <c r="EP21" s="156"/>
      <c r="EQ21" s="102"/>
      <c r="ER21" s="103"/>
      <c r="ES21" s="104"/>
      <c r="ET21" s="155"/>
      <c r="EU21" s="155"/>
      <c r="EV21" s="150"/>
      <c r="EW21" s="156"/>
      <c r="EX21" s="102"/>
      <c r="EY21" s="103"/>
      <c r="EZ21" s="104"/>
      <c r="FA21" s="155"/>
      <c r="FB21" s="155"/>
      <c r="FC21" s="150"/>
      <c r="FD21" s="156"/>
      <c r="FE21" s="102"/>
      <c r="FF21" s="103"/>
      <c r="FG21" s="104"/>
      <c r="FH21" s="155"/>
      <c r="FI21" s="155"/>
      <c r="FJ21" s="150"/>
      <c r="FK21" s="156"/>
      <c r="FL21" s="102"/>
      <c r="FM21" s="103"/>
      <c r="FN21" s="104"/>
      <c r="FO21" s="155"/>
      <c r="FP21" s="155"/>
      <c r="FQ21" s="150"/>
      <c r="FR21" s="156"/>
      <c r="FS21" s="102"/>
      <c r="FT21" s="103"/>
      <c r="FU21" s="104"/>
      <c r="FV21" s="155"/>
      <c r="FW21" s="155"/>
      <c r="FX21" s="150"/>
      <c r="FY21" s="156"/>
      <c r="FZ21" s="102"/>
      <c r="GA21" s="103"/>
      <c r="GB21" s="104"/>
      <c r="GC21" s="155"/>
      <c r="GD21" s="155"/>
      <c r="GE21" s="150"/>
      <c r="GF21" s="156"/>
      <c r="GG21" s="102"/>
      <c r="GH21" s="103"/>
      <c r="GI21" s="104"/>
      <c r="GJ21" s="155"/>
      <c r="GK21" s="155"/>
      <c r="GL21" s="150"/>
      <c r="GM21" s="156"/>
      <c r="GN21" s="102"/>
      <c r="GO21" s="103"/>
      <c r="GP21" s="104"/>
      <c r="GQ21" s="155"/>
      <c r="GR21" s="155"/>
      <c r="GS21" s="150"/>
      <c r="GT21" s="156"/>
      <c r="GU21" s="102"/>
      <c r="GV21" s="103"/>
      <c r="GW21" s="104"/>
      <c r="GX21" s="155"/>
      <c r="GY21" s="155"/>
      <c r="GZ21" s="150"/>
      <c r="HA21" s="156"/>
      <c r="HB21" s="102"/>
      <c r="HC21" s="103"/>
      <c r="HD21" s="104"/>
      <c r="HE21" s="155"/>
      <c r="HF21" s="155"/>
      <c r="HG21" s="150"/>
      <c r="HH21" s="156"/>
      <c r="HI21" s="102"/>
      <c r="HJ21" s="103"/>
      <c r="HK21" s="104"/>
      <c r="HL21" s="155"/>
      <c r="HM21" s="155"/>
      <c r="HN21" s="150"/>
      <c r="HO21" s="156"/>
      <c r="HP21" s="102"/>
      <c r="HQ21" s="103"/>
      <c r="HR21" s="104"/>
      <c r="HS21" s="155"/>
      <c r="HT21" s="155"/>
      <c r="HU21" s="150"/>
      <c r="HV21" s="156"/>
      <c r="HW21" s="102"/>
      <c r="HX21" s="103"/>
      <c r="HY21" s="104"/>
      <c r="HZ21" s="155"/>
      <c r="IA21" s="155"/>
      <c r="IB21" s="150"/>
      <c r="IC21" s="156"/>
      <c r="ID21" s="102"/>
      <c r="IE21" s="103"/>
      <c r="IF21" s="104"/>
      <c r="IG21" s="155"/>
      <c r="IH21" s="155"/>
      <c r="II21" s="150"/>
      <c r="IJ21" s="156"/>
      <c r="IK21" s="102"/>
      <c r="IL21" s="103"/>
      <c r="IM21" s="104"/>
      <c r="IN21" s="155"/>
      <c r="IO21" s="155"/>
      <c r="IP21" s="150"/>
      <c r="IQ21" s="156"/>
      <c r="IR21" s="102"/>
      <c r="IS21" s="103"/>
      <c r="IT21" s="104"/>
    </row>
    <row r="22" spans="1:254" hidden="1" x14ac:dyDescent="0.25">
      <c r="A22" s="157">
        <v>20</v>
      </c>
      <c r="B22" s="158" t="s">
        <v>546</v>
      </c>
      <c r="C22" s="100" t="s">
        <v>1056</v>
      </c>
      <c r="D22" s="101" t="s">
        <v>1057</v>
      </c>
    </row>
    <row r="23" spans="1:254" hidden="1" x14ac:dyDescent="0.25">
      <c r="A23" s="157">
        <v>20</v>
      </c>
      <c r="B23" s="158" t="s">
        <v>546</v>
      </c>
      <c r="C23" s="100" t="s">
        <v>1058</v>
      </c>
      <c r="D23" s="98" t="s">
        <v>1059</v>
      </c>
      <c r="F23" s="159"/>
      <c r="G23" s="105"/>
      <c r="H23" s="106"/>
      <c r="I23" s="107"/>
      <c r="J23" s="160"/>
    </row>
    <row r="24" spans="1:254" hidden="1" x14ac:dyDescent="0.25">
      <c r="A24" s="157">
        <v>20</v>
      </c>
      <c r="B24" s="158" t="s">
        <v>546</v>
      </c>
      <c r="C24" s="100" t="s">
        <v>1060</v>
      </c>
      <c r="D24" s="98" t="s">
        <v>1061</v>
      </c>
    </row>
    <row r="25" spans="1:254" hidden="1" x14ac:dyDescent="0.25">
      <c r="A25" s="157">
        <v>20</v>
      </c>
      <c r="B25" s="158" t="s">
        <v>546</v>
      </c>
      <c r="C25" s="100" t="s">
        <v>1062</v>
      </c>
      <c r="D25" s="98" t="s">
        <v>1063</v>
      </c>
    </row>
    <row r="26" spans="1:254" hidden="1" x14ac:dyDescent="0.25">
      <c r="A26" s="157">
        <v>20</v>
      </c>
      <c r="B26" s="158" t="s">
        <v>546</v>
      </c>
      <c r="C26" s="100" t="s">
        <v>1064</v>
      </c>
      <c r="D26" s="98" t="s">
        <v>1065</v>
      </c>
      <c r="E26" s="150" t="s">
        <v>292</v>
      </c>
    </row>
    <row r="27" spans="1:254" hidden="1" x14ac:dyDescent="0.25">
      <c r="A27" s="157">
        <v>20</v>
      </c>
      <c r="B27" s="158" t="s">
        <v>546</v>
      </c>
      <c r="C27" s="100" t="s">
        <v>1066</v>
      </c>
      <c r="D27" s="98" t="s">
        <v>1067</v>
      </c>
    </row>
    <row r="28" spans="1:254" hidden="1" x14ac:dyDescent="0.25">
      <c r="A28" s="157">
        <v>20</v>
      </c>
      <c r="B28" s="158" t="s">
        <v>546</v>
      </c>
      <c r="C28" s="100" t="s">
        <v>1068</v>
      </c>
      <c r="D28" s="98" t="s">
        <v>1069</v>
      </c>
    </row>
    <row r="29" spans="1:254" hidden="1" x14ac:dyDescent="0.25">
      <c r="A29" s="161">
        <v>20</v>
      </c>
      <c r="B29" s="162" t="s">
        <v>546</v>
      </c>
      <c r="C29" s="100" t="s">
        <v>1070</v>
      </c>
      <c r="D29" s="98" t="s">
        <v>1071</v>
      </c>
    </row>
    <row r="30" spans="1:254" hidden="1" x14ac:dyDescent="0.25">
      <c r="A30" s="148">
        <v>24</v>
      </c>
      <c r="B30" s="149" t="s">
        <v>552</v>
      </c>
      <c r="C30" s="99" t="s">
        <v>1072</v>
      </c>
      <c r="D30" s="98" t="s">
        <v>1073</v>
      </c>
    </row>
    <row r="31" spans="1:254" hidden="1" x14ac:dyDescent="0.25">
      <c r="A31" s="148">
        <v>24</v>
      </c>
      <c r="B31" s="149" t="s">
        <v>552</v>
      </c>
      <c r="C31" s="99" t="s">
        <v>1074</v>
      </c>
      <c r="D31" s="98" t="s">
        <v>1075</v>
      </c>
    </row>
    <row r="32" spans="1:254" hidden="1" x14ac:dyDescent="0.25">
      <c r="A32" s="148">
        <v>24</v>
      </c>
      <c r="B32" s="149" t="s">
        <v>552</v>
      </c>
      <c r="C32" s="99" t="s">
        <v>1076</v>
      </c>
      <c r="D32" s="98" t="s">
        <v>1077</v>
      </c>
      <c r="E32" s="150" t="s">
        <v>292</v>
      </c>
    </row>
    <row r="33" spans="1:5" hidden="1" x14ac:dyDescent="0.25">
      <c r="A33" s="148">
        <v>28</v>
      </c>
      <c r="B33" s="149" t="s">
        <v>565</v>
      </c>
      <c r="C33" s="99" t="s">
        <v>1078</v>
      </c>
      <c r="D33" s="98" t="s">
        <v>1079</v>
      </c>
    </row>
    <row r="34" spans="1:5" hidden="1" x14ac:dyDescent="0.25">
      <c r="A34" s="151">
        <v>28</v>
      </c>
      <c r="B34" s="152" t="s">
        <v>565</v>
      </c>
      <c r="C34" s="99" t="s">
        <v>1080</v>
      </c>
      <c r="D34" s="98" t="s">
        <v>1081</v>
      </c>
      <c r="E34" s="150" t="s">
        <v>292</v>
      </c>
    </row>
    <row r="35" spans="1:5" hidden="1" x14ac:dyDescent="0.25">
      <c r="A35" s="148">
        <v>28</v>
      </c>
      <c r="B35" s="149" t="s">
        <v>565</v>
      </c>
      <c r="C35" s="99" t="s">
        <v>1082</v>
      </c>
      <c r="D35" s="98" t="s">
        <v>1083</v>
      </c>
    </row>
    <row r="36" spans="1:5" hidden="1" x14ac:dyDescent="0.25">
      <c r="A36" s="148">
        <v>33</v>
      </c>
      <c r="B36" s="149" t="s">
        <v>574</v>
      </c>
      <c r="C36" s="99" t="s">
        <v>1058</v>
      </c>
      <c r="D36" s="98" t="s">
        <v>1084</v>
      </c>
    </row>
    <row r="37" spans="1:5" hidden="1" x14ac:dyDescent="0.25">
      <c r="A37" s="148">
        <v>33</v>
      </c>
      <c r="B37" s="149" t="s">
        <v>574</v>
      </c>
      <c r="C37" s="99" t="s">
        <v>1085</v>
      </c>
      <c r="D37" s="98" t="s">
        <v>1086</v>
      </c>
    </row>
    <row r="38" spans="1:5" hidden="1" x14ac:dyDescent="0.25">
      <c r="A38" s="148">
        <v>33</v>
      </c>
      <c r="B38" s="149" t="s">
        <v>574</v>
      </c>
      <c r="C38" s="99" t="s">
        <v>1087</v>
      </c>
      <c r="D38" s="98" t="s">
        <v>1088</v>
      </c>
    </row>
    <row r="39" spans="1:5" hidden="1" x14ac:dyDescent="0.25">
      <c r="A39" s="148">
        <v>33</v>
      </c>
      <c r="B39" s="149" t="s">
        <v>574</v>
      </c>
      <c r="C39" s="99" t="s">
        <v>1089</v>
      </c>
      <c r="D39" s="98" t="s">
        <v>1090</v>
      </c>
    </row>
    <row r="40" spans="1:5" hidden="1" x14ac:dyDescent="0.25">
      <c r="A40" s="148">
        <v>33</v>
      </c>
      <c r="B40" s="149" t="s">
        <v>574</v>
      </c>
      <c r="C40" s="99" t="s">
        <v>1091</v>
      </c>
      <c r="D40" s="98" t="s">
        <v>1092</v>
      </c>
    </row>
    <row r="41" spans="1:5" hidden="1" x14ac:dyDescent="0.25">
      <c r="A41" s="148">
        <v>35</v>
      </c>
      <c r="B41" s="149" t="s">
        <v>147</v>
      </c>
      <c r="C41" s="108" t="s">
        <v>1093</v>
      </c>
      <c r="D41" s="98" t="s">
        <v>1094</v>
      </c>
      <c r="E41" s="163" t="s">
        <v>1095</v>
      </c>
    </row>
    <row r="42" spans="1:5" hidden="1" x14ac:dyDescent="0.25">
      <c r="A42" s="148">
        <v>36</v>
      </c>
      <c r="B42" s="149" t="s">
        <v>579</v>
      </c>
      <c r="C42" s="285" t="s">
        <v>1096</v>
      </c>
      <c r="D42" s="98" t="s">
        <v>1097</v>
      </c>
    </row>
    <row r="43" spans="1:5" hidden="1" x14ac:dyDescent="0.25">
      <c r="A43" s="148">
        <v>36</v>
      </c>
      <c r="B43" s="149" t="s">
        <v>579</v>
      </c>
      <c r="C43" s="285" t="s">
        <v>1098</v>
      </c>
      <c r="D43" s="98" t="s">
        <v>1099</v>
      </c>
    </row>
    <row r="44" spans="1:5" hidden="1" x14ac:dyDescent="0.25">
      <c r="A44" s="148">
        <v>36</v>
      </c>
      <c r="B44" s="149" t="s">
        <v>579</v>
      </c>
      <c r="C44" s="285" t="s">
        <v>1100</v>
      </c>
      <c r="D44" s="98" t="s">
        <v>1101</v>
      </c>
    </row>
    <row r="45" spans="1:5" hidden="1" x14ac:dyDescent="0.25">
      <c r="A45" s="148">
        <v>36</v>
      </c>
      <c r="B45" s="149" t="s">
        <v>579</v>
      </c>
      <c r="C45" s="285" t="s">
        <v>1102</v>
      </c>
      <c r="D45" s="98" t="s">
        <v>1103</v>
      </c>
    </row>
    <row r="46" spans="1:5" hidden="1" x14ac:dyDescent="0.25">
      <c r="A46" s="148">
        <v>36</v>
      </c>
      <c r="B46" s="149" t="s">
        <v>579</v>
      </c>
      <c r="C46" s="285" t="s">
        <v>1104</v>
      </c>
      <c r="D46" s="98" t="s">
        <v>1105</v>
      </c>
    </row>
    <row r="47" spans="1:5" hidden="1" x14ac:dyDescent="0.25">
      <c r="A47" s="148">
        <v>36</v>
      </c>
      <c r="B47" s="149" t="s">
        <v>579</v>
      </c>
      <c r="C47" s="285" t="s">
        <v>1106</v>
      </c>
      <c r="D47" s="98" t="s">
        <v>1107</v>
      </c>
    </row>
    <row r="48" spans="1:5" hidden="1" x14ac:dyDescent="0.25">
      <c r="A48" s="148">
        <v>36</v>
      </c>
      <c r="B48" s="149" t="s">
        <v>579</v>
      </c>
      <c r="C48" s="285" t="s">
        <v>1108</v>
      </c>
      <c r="D48" s="98" t="s">
        <v>1109</v>
      </c>
    </row>
    <row r="49" spans="1:4" hidden="1" x14ac:dyDescent="0.25">
      <c r="A49" s="148">
        <v>36</v>
      </c>
      <c r="B49" s="149" t="s">
        <v>579</v>
      </c>
      <c r="C49" s="285" t="s">
        <v>1060</v>
      </c>
      <c r="D49" s="98" t="s">
        <v>1110</v>
      </c>
    </row>
    <row r="50" spans="1:4" hidden="1" x14ac:dyDescent="0.25">
      <c r="A50" s="148">
        <v>36</v>
      </c>
      <c r="B50" s="149" t="s">
        <v>579</v>
      </c>
      <c r="C50" s="285" t="s">
        <v>1111</v>
      </c>
      <c r="D50" s="98" t="s">
        <v>1112</v>
      </c>
    </row>
    <row r="51" spans="1:4" hidden="1" x14ac:dyDescent="0.25">
      <c r="A51" s="148">
        <v>36</v>
      </c>
      <c r="B51" s="149" t="s">
        <v>579</v>
      </c>
      <c r="C51" s="285" t="s">
        <v>1113</v>
      </c>
      <c r="D51" s="98" t="s">
        <v>1114</v>
      </c>
    </row>
    <row r="52" spans="1:4" hidden="1" x14ac:dyDescent="0.25">
      <c r="A52" s="148">
        <v>36</v>
      </c>
      <c r="B52" s="149" t="s">
        <v>579</v>
      </c>
      <c r="C52" s="285" t="s">
        <v>1115</v>
      </c>
      <c r="D52" s="98" t="s">
        <v>1116</v>
      </c>
    </row>
    <row r="53" spans="1:4" hidden="1" x14ac:dyDescent="0.25">
      <c r="A53" s="148">
        <v>36</v>
      </c>
      <c r="B53" s="149" t="s">
        <v>579</v>
      </c>
      <c r="C53" s="285" t="s">
        <v>1117</v>
      </c>
      <c r="D53" s="98" t="s">
        <v>1118</v>
      </c>
    </row>
    <row r="54" spans="1:4" hidden="1" x14ac:dyDescent="0.25">
      <c r="A54" s="148">
        <v>36</v>
      </c>
      <c r="B54" s="149" t="s">
        <v>579</v>
      </c>
      <c r="C54" s="285" t="s">
        <v>1119</v>
      </c>
      <c r="D54" s="98" t="s">
        <v>1120</v>
      </c>
    </row>
    <row r="55" spans="1:4" hidden="1" x14ac:dyDescent="0.25">
      <c r="A55" s="148">
        <v>36</v>
      </c>
      <c r="B55" s="149" t="s">
        <v>579</v>
      </c>
      <c r="C55" s="285" t="s">
        <v>1121</v>
      </c>
      <c r="D55" s="98" t="s">
        <v>1122</v>
      </c>
    </row>
    <row r="56" spans="1:4" hidden="1" x14ac:dyDescent="0.25">
      <c r="A56" s="148">
        <v>36</v>
      </c>
      <c r="B56" s="149" t="s">
        <v>579</v>
      </c>
      <c r="C56" s="285" t="s">
        <v>1123</v>
      </c>
      <c r="D56" s="98" t="s">
        <v>1124</v>
      </c>
    </row>
    <row r="57" spans="1:4" hidden="1" x14ac:dyDescent="0.25">
      <c r="A57" s="148">
        <v>36</v>
      </c>
      <c r="B57" s="149" t="s">
        <v>579</v>
      </c>
      <c r="C57" s="285" t="s">
        <v>1125</v>
      </c>
      <c r="D57" s="98" t="s">
        <v>1126</v>
      </c>
    </row>
    <row r="58" spans="1:4" hidden="1" x14ac:dyDescent="0.25">
      <c r="A58" s="148">
        <v>36</v>
      </c>
      <c r="B58" s="149" t="s">
        <v>579</v>
      </c>
      <c r="C58" s="285" t="s">
        <v>1127</v>
      </c>
      <c r="D58" s="98" t="s">
        <v>1128</v>
      </c>
    </row>
    <row r="59" spans="1:4" hidden="1" x14ac:dyDescent="0.25">
      <c r="A59" s="148">
        <v>36</v>
      </c>
      <c r="B59" s="149" t="s">
        <v>579</v>
      </c>
      <c r="C59" s="285" t="s">
        <v>1129</v>
      </c>
      <c r="D59" s="98" t="s">
        <v>1130</v>
      </c>
    </row>
    <row r="60" spans="1:4" hidden="1" x14ac:dyDescent="0.25">
      <c r="A60" s="148">
        <v>36</v>
      </c>
      <c r="B60" s="149" t="s">
        <v>579</v>
      </c>
      <c r="C60" s="285" t="s">
        <v>1131</v>
      </c>
      <c r="D60" s="98" t="s">
        <v>1132</v>
      </c>
    </row>
    <row r="61" spans="1:4" hidden="1" x14ac:dyDescent="0.25">
      <c r="A61" s="148">
        <v>36</v>
      </c>
      <c r="B61" s="149" t="s">
        <v>579</v>
      </c>
      <c r="C61" s="285" t="s">
        <v>1133</v>
      </c>
      <c r="D61" s="98" t="s">
        <v>1134</v>
      </c>
    </row>
    <row r="62" spans="1:4" hidden="1" x14ac:dyDescent="0.25">
      <c r="A62" s="148">
        <v>36</v>
      </c>
      <c r="B62" s="149" t="s">
        <v>579</v>
      </c>
      <c r="C62" s="99" t="s">
        <v>1135</v>
      </c>
      <c r="D62" s="98" t="s">
        <v>1136</v>
      </c>
    </row>
    <row r="63" spans="1:4" hidden="1" x14ac:dyDescent="0.25">
      <c r="A63" s="148">
        <v>36</v>
      </c>
      <c r="B63" s="149" t="s">
        <v>579</v>
      </c>
      <c r="C63" s="285" t="s">
        <v>1137</v>
      </c>
      <c r="D63" s="98" t="s">
        <v>1138</v>
      </c>
    </row>
    <row r="64" spans="1:4" hidden="1" x14ac:dyDescent="0.25">
      <c r="A64" s="151">
        <v>36</v>
      </c>
      <c r="B64" s="152" t="s">
        <v>579</v>
      </c>
      <c r="C64" s="285" t="s">
        <v>1139</v>
      </c>
      <c r="D64" s="98" t="s">
        <v>1140</v>
      </c>
    </row>
    <row r="65" spans="1:4" hidden="1" x14ac:dyDescent="0.25">
      <c r="A65" s="148">
        <v>36</v>
      </c>
      <c r="B65" s="149" t="s">
        <v>579</v>
      </c>
      <c r="C65" s="285" t="s">
        <v>1141</v>
      </c>
      <c r="D65" s="98" t="s">
        <v>1142</v>
      </c>
    </row>
    <row r="66" spans="1:4" hidden="1" x14ac:dyDescent="0.25">
      <c r="A66" s="148">
        <v>36</v>
      </c>
      <c r="B66" s="149" t="s">
        <v>579</v>
      </c>
      <c r="C66" s="285" t="s">
        <v>1143</v>
      </c>
      <c r="D66" s="98" t="s">
        <v>1144</v>
      </c>
    </row>
    <row r="67" spans="1:4" hidden="1" x14ac:dyDescent="0.25">
      <c r="A67" s="148">
        <v>36</v>
      </c>
      <c r="B67" s="149" t="s">
        <v>579</v>
      </c>
      <c r="C67" s="285" t="s">
        <v>1145</v>
      </c>
      <c r="D67" s="98" t="s">
        <v>1146</v>
      </c>
    </row>
    <row r="68" spans="1:4" hidden="1" x14ac:dyDescent="0.25">
      <c r="A68" s="148">
        <v>36</v>
      </c>
      <c r="B68" s="149" t="s">
        <v>579</v>
      </c>
      <c r="C68" s="285" t="s">
        <v>1147</v>
      </c>
      <c r="D68" s="98" t="s">
        <v>1148</v>
      </c>
    </row>
    <row r="69" spans="1:4" hidden="1" x14ac:dyDescent="0.25">
      <c r="A69" s="148">
        <v>36</v>
      </c>
      <c r="B69" s="149" t="s">
        <v>579</v>
      </c>
      <c r="C69" s="285" t="s">
        <v>1149</v>
      </c>
      <c r="D69" s="98" t="s">
        <v>1150</v>
      </c>
    </row>
    <row r="70" spans="1:4" hidden="1" x14ac:dyDescent="0.25">
      <c r="A70" s="148">
        <v>36</v>
      </c>
      <c r="B70" s="149" t="s">
        <v>579</v>
      </c>
      <c r="C70" s="285" t="s">
        <v>1151</v>
      </c>
      <c r="D70" s="98" t="s">
        <v>1152</v>
      </c>
    </row>
    <row r="71" spans="1:4" hidden="1" x14ac:dyDescent="0.25">
      <c r="A71" s="151">
        <v>36</v>
      </c>
      <c r="B71" s="152" t="s">
        <v>579</v>
      </c>
      <c r="C71" s="285" t="s">
        <v>1153</v>
      </c>
      <c r="D71" s="98" t="s">
        <v>1154</v>
      </c>
    </row>
    <row r="72" spans="1:4" hidden="1" x14ac:dyDescent="0.25">
      <c r="A72" s="151">
        <v>36</v>
      </c>
      <c r="B72" s="152" t="s">
        <v>579</v>
      </c>
      <c r="C72" s="285" t="s">
        <v>1155</v>
      </c>
      <c r="D72" s="98" t="s">
        <v>1156</v>
      </c>
    </row>
    <row r="73" spans="1:4" hidden="1" x14ac:dyDescent="0.25">
      <c r="A73" s="151">
        <v>36</v>
      </c>
      <c r="B73" s="152" t="s">
        <v>579</v>
      </c>
      <c r="C73" s="285" t="s">
        <v>1157</v>
      </c>
      <c r="D73" s="98" t="s">
        <v>1158</v>
      </c>
    </row>
    <row r="74" spans="1:4" hidden="1" x14ac:dyDescent="0.25">
      <c r="A74" s="151">
        <v>36</v>
      </c>
      <c r="B74" s="152" t="s">
        <v>579</v>
      </c>
      <c r="C74" s="285" t="s">
        <v>1159</v>
      </c>
      <c r="D74" s="98" t="s">
        <v>1160</v>
      </c>
    </row>
    <row r="75" spans="1:4" hidden="1" x14ac:dyDescent="0.25">
      <c r="A75" s="148">
        <v>36</v>
      </c>
      <c r="B75" s="149" t="s">
        <v>579</v>
      </c>
      <c r="C75" s="285" t="s">
        <v>1161</v>
      </c>
      <c r="D75" s="98" t="s">
        <v>1162</v>
      </c>
    </row>
    <row r="76" spans="1:4" hidden="1" x14ac:dyDescent="0.25">
      <c r="A76" s="148">
        <v>36</v>
      </c>
      <c r="B76" s="149" t="s">
        <v>579</v>
      </c>
      <c r="C76" s="285" t="s">
        <v>1163</v>
      </c>
      <c r="D76" s="98" t="s">
        <v>1164</v>
      </c>
    </row>
    <row r="77" spans="1:4" hidden="1" x14ac:dyDescent="0.25">
      <c r="A77" s="148">
        <v>36</v>
      </c>
      <c r="B77" s="149" t="s">
        <v>579</v>
      </c>
      <c r="C77" s="285" t="s">
        <v>1165</v>
      </c>
      <c r="D77" s="98" t="s">
        <v>1166</v>
      </c>
    </row>
    <row r="78" spans="1:4" hidden="1" x14ac:dyDescent="0.25">
      <c r="A78" s="148">
        <v>36</v>
      </c>
      <c r="B78" s="149" t="s">
        <v>579</v>
      </c>
      <c r="C78" s="285" t="s">
        <v>1167</v>
      </c>
      <c r="D78" s="98" t="s">
        <v>1168</v>
      </c>
    </row>
    <row r="79" spans="1:4" hidden="1" x14ac:dyDescent="0.25">
      <c r="A79" s="148">
        <v>36</v>
      </c>
      <c r="B79" s="149" t="s">
        <v>579</v>
      </c>
      <c r="C79" s="285" t="s">
        <v>1169</v>
      </c>
      <c r="D79" s="98" t="s">
        <v>1170</v>
      </c>
    </row>
    <row r="80" spans="1:4" hidden="1" x14ac:dyDescent="0.25">
      <c r="A80" s="148">
        <v>36</v>
      </c>
      <c r="B80" s="149" t="s">
        <v>579</v>
      </c>
      <c r="C80" s="285" t="s">
        <v>1171</v>
      </c>
      <c r="D80" s="98" t="s">
        <v>1172</v>
      </c>
    </row>
    <row r="81" spans="1:4" hidden="1" x14ac:dyDescent="0.25">
      <c r="A81" s="148">
        <v>36</v>
      </c>
      <c r="B81" s="149" t="s">
        <v>579</v>
      </c>
      <c r="C81" s="285" t="s">
        <v>1173</v>
      </c>
      <c r="D81" s="98" t="s">
        <v>1174</v>
      </c>
    </row>
    <row r="82" spans="1:4" hidden="1" x14ac:dyDescent="0.25">
      <c r="A82" s="148">
        <v>36</v>
      </c>
      <c r="B82" s="149" t="s">
        <v>579</v>
      </c>
      <c r="C82" s="285" t="s">
        <v>1175</v>
      </c>
      <c r="D82" s="98" t="s">
        <v>1176</v>
      </c>
    </row>
    <row r="83" spans="1:4" hidden="1" x14ac:dyDescent="0.25">
      <c r="A83" s="148">
        <v>36</v>
      </c>
      <c r="B83" s="149" t="s">
        <v>579</v>
      </c>
      <c r="C83" s="285" t="s">
        <v>1177</v>
      </c>
      <c r="D83" s="98" t="s">
        <v>1178</v>
      </c>
    </row>
    <row r="84" spans="1:4" hidden="1" x14ac:dyDescent="0.25">
      <c r="A84" s="148">
        <v>36</v>
      </c>
      <c r="B84" s="149" t="s">
        <v>579</v>
      </c>
      <c r="C84" s="285" t="s">
        <v>1179</v>
      </c>
      <c r="D84" s="98" t="s">
        <v>1180</v>
      </c>
    </row>
    <row r="85" spans="1:4" hidden="1" x14ac:dyDescent="0.25">
      <c r="A85" s="151">
        <v>36</v>
      </c>
      <c r="B85" s="152" t="s">
        <v>579</v>
      </c>
      <c r="C85" s="285" t="s">
        <v>1181</v>
      </c>
      <c r="D85" s="98" t="s">
        <v>1182</v>
      </c>
    </row>
    <row r="86" spans="1:4" hidden="1" x14ac:dyDescent="0.25">
      <c r="A86" s="151">
        <v>36</v>
      </c>
      <c r="B86" s="152" t="s">
        <v>579</v>
      </c>
      <c r="C86" s="285" t="s">
        <v>1183</v>
      </c>
      <c r="D86" s="98" t="s">
        <v>1184</v>
      </c>
    </row>
    <row r="87" spans="1:4" hidden="1" x14ac:dyDescent="0.25">
      <c r="A87" s="148">
        <v>36</v>
      </c>
      <c r="B87" s="149" t="s">
        <v>579</v>
      </c>
      <c r="C87" s="285" t="s">
        <v>1185</v>
      </c>
      <c r="D87" s="98" t="s">
        <v>1186</v>
      </c>
    </row>
    <row r="88" spans="1:4" hidden="1" x14ac:dyDescent="0.25">
      <c r="A88" s="148">
        <v>36</v>
      </c>
      <c r="B88" s="149" t="s">
        <v>579</v>
      </c>
      <c r="C88" s="285" t="s">
        <v>1187</v>
      </c>
      <c r="D88" s="98" t="s">
        <v>1188</v>
      </c>
    </row>
    <row r="89" spans="1:4" hidden="1" x14ac:dyDescent="0.25">
      <c r="A89" s="148">
        <v>36</v>
      </c>
      <c r="B89" s="149" t="s">
        <v>579</v>
      </c>
      <c r="C89" s="285" t="s">
        <v>1189</v>
      </c>
      <c r="D89" s="98" t="s">
        <v>1190</v>
      </c>
    </row>
    <row r="90" spans="1:4" hidden="1" x14ac:dyDescent="0.25">
      <c r="A90" s="148">
        <v>36</v>
      </c>
      <c r="B90" s="149" t="s">
        <v>579</v>
      </c>
      <c r="C90" s="285" t="s">
        <v>1191</v>
      </c>
      <c r="D90" s="98" t="s">
        <v>1192</v>
      </c>
    </row>
    <row r="91" spans="1:4" hidden="1" x14ac:dyDescent="0.25">
      <c r="A91" s="148">
        <v>36</v>
      </c>
      <c r="B91" s="149" t="s">
        <v>579</v>
      </c>
      <c r="C91" s="285" t="s">
        <v>1193</v>
      </c>
      <c r="D91" s="98" t="s">
        <v>1194</v>
      </c>
    </row>
    <row r="92" spans="1:4" hidden="1" x14ac:dyDescent="0.25">
      <c r="A92" s="148">
        <v>36</v>
      </c>
      <c r="B92" s="149" t="s">
        <v>579</v>
      </c>
      <c r="C92" s="285" t="s">
        <v>1195</v>
      </c>
      <c r="D92" s="98" t="s">
        <v>1196</v>
      </c>
    </row>
    <row r="93" spans="1:4" hidden="1" x14ac:dyDescent="0.25">
      <c r="A93" s="148">
        <v>36</v>
      </c>
      <c r="B93" s="149" t="s">
        <v>579</v>
      </c>
      <c r="C93" s="285" t="s">
        <v>1197</v>
      </c>
      <c r="D93" s="98" t="s">
        <v>1198</v>
      </c>
    </row>
    <row r="94" spans="1:4" hidden="1" x14ac:dyDescent="0.25">
      <c r="A94" s="151">
        <v>36</v>
      </c>
      <c r="B94" s="152" t="s">
        <v>579</v>
      </c>
      <c r="C94" s="285" t="s">
        <v>1199</v>
      </c>
      <c r="D94" s="98" t="s">
        <v>1200</v>
      </c>
    </row>
    <row r="95" spans="1:4" hidden="1" x14ac:dyDescent="0.25">
      <c r="A95" s="148">
        <v>36</v>
      </c>
      <c r="B95" s="149" t="s">
        <v>579</v>
      </c>
      <c r="C95" s="285" t="s">
        <v>1201</v>
      </c>
      <c r="D95" s="98" t="s">
        <v>1202</v>
      </c>
    </row>
    <row r="96" spans="1:4" hidden="1" x14ac:dyDescent="0.25">
      <c r="A96" s="148">
        <v>36</v>
      </c>
      <c r="B96" s="149" t="s">
        <v>579</v>
      </c>
      <c r="C96" s="285" t="s">
        <v>1203</v>
      </c>
      <c r="D96" s="98" t="s">
        <v>1204</v>
      </c>
    </row>
    <row r="97" spans="1:4" hidden="1" x14ac:dyDescent="0.25">
      <c r="A97" s="148">
        <v>36</v>
      </c>
      <c r="B97" s="149" t="s">
        <v>579</v>
      </c>
      <c r="C97" s="285" t="s">
        <v>1205</v>
      </c>
      <c r="D97" s="98" t="s">
        <v>1206</v>
      </c>
    </row>
    <row r="98" spans="1:4" hidden="1" x14ac:dyDescent="0.25">
      <c r="A98" s="148">
        <v>36</v>
      </c>
      <c r="B98" s="149" t="s">
        <v>579</v>
      </c>
      <c r="C98" s="285" t="s">
        <v>1207</v>
      </c>
      <c r="D98" s="98" t="s">
        <v>1208</v>
      </c>
    </row>
    <row r="99" spans="1:4" hidden="1" x14ac:dyDescent="0.25">
      <c r="A99" s="148">
        <v>36</v>
      </c>
      <c r="B99" s="149" t="s">
        <v>579</v>
      </c>
      <c r="C99" s="285" t="s">
        <v>1209</v>
      </c>
      <c r="D99" s="98" t="s">
        <v>1210</v>
      </c>
    </row>
    <row r="100" spans="1:4" hidden="1" x14ac:dyDescent="0.25">
      <c r="A100" s="148">
        <v>36</v>
      </c>
      <c r="B100" s="149" t="s">
        <v>579</v>
      </c>
      <c r="C100" s="285" t="s">
        <v>1211</v>
      </c>
      <c r="D100" s="98" t="s">
        <v>1212</v>
      </c>
    </row>
    <row r="101" spans="1:4" hidden="1" x14ac:dyDescent="0.25">
      <c r="A101" s="148">
        <v>41</v>
      </c>
      <c r="B101" s="149" t="s">
        <v>589</v>
      </c>
      <c r="C101" s="99" t="s">
        <v>1213</v>
      </c>
      <c r="D101" s="98" t="s">
        <v>1214</v>
      </c>
    </row>
    <row r="102" spans="1:4" hidden="1" x14ac:dyDescent="0.25">
      <c r="A102" s="148">
        <v>41</v>
      </c>
      <c r="B102" s="149" t="s">
        <v>589</v>
      </c>
      <c r="C102" s="99" t="s">
        <v>1215</v>
      </c>
      <c r="D102" s="98" t="s">
        <v>1216</v>
      </c>
    </row>
    <row r="103" spans="1:4" hidden="1" x14ac:dyDescent="0.25">
      <c r="A103" s="148">
        <v>41</v>
      </c>
      <c r="B103" s="149" t="s">
        <v>589</v>
      </c>
      <c r="C103" s="99" t="s">
        <v>1217</v>
      </c>
      <c r="D103" s="98" t="s">
        <v>1218</v>
      </c>
    </row>
    <row r="104" spans="1:4" hidden="1" x14ac:dyDescent="0.25">
      <c r="A104" s="148">
        <v>41</v>
      </c>
      <c r="B104" s="149" t="s">
        <v>589</v>
      </c>
      <c r="C104" s="99" t="s">
        <v>1219</v>
      </c>
      <c r="D104" s="98" t="s">
        <v>1220</v>
      </c>
    </row>
    <row r="105" spans="1:4" hidden="1" x14ac:dyDescent="0.25">
      <c r="A105" s="148">
        <v>41</v>
      </c>
      <c r="B105" s="149" t="s">
        <v>589</v>
      </c>
      <c r="C105" s="99" t="s">
        <v>1221</v>
      </c>
      <c r="D105" s="98" t="s">
        <v>1222</v>
      </c>
    </row>
    <row r="106" spans="1:4" hidden="1" x14ac:dyDescent="0.25">
      <c r="A106" s="148">
        <v>41</v>
      </c>
      <c r="B106" s="149" t="s">
        <v>589</v>
      </c>
      <c r="C106" s="99" t="s">
        <v>1223</v>
      </c>
      <c r="D106" s="98" t="s">
        <v>1224</v>
      </c>
    </row>
    <row r="107" spans="1:4" hidden="1" x14ac:dyDescent="0.25">
      <c r="A107" s="148">
        <v>41</v>
      </c>
      <c r="B107" s="149" t="s">
        <v>589</v>
      </c>
      <c r="C107" s="99" t="s">
        <v>1225</v>
      </c>
      <c r="D107" s="98" t="s">
        <v>1226</v>
      </c>
    </row>
    <row r="108" spans="1:4" hidden="1" x14ac:dyDescent="0.25">
      <c r="A108" s="151">
        <v>41</v>
      </c>
      <c r="B108" s="152" t="s">
        <v>589</v>
      </c>
      <c r="C108" s="99" t="s">
        <v>1227</v>
      </c>
      <c r="D108" s="98"/>
    </row>
    <row r="109" spans="1:4" hidden="1" x14ac:dyDescent="0.25">
      <c r="A109" s="148">
        <v>41</v>
      </c>
      <c r="B109" s="149" t="s">
        <v>589</v>
      </c>
      <c r="C109" s="109">
        <v>9</v>
      </c>
      <c r="D109" s="98" t="s">
        <v>1228</v>
      </c>
    </row>
    <row r="110" spans="1:4" hidden="1" x14ac:dyDescent="0.25">
      <c r="A110" s="148">
        <v>41</v>
      </c>
      <c r="B110" s="149" t="s">
        <v>589</v>
      </c>
      <c r="C110" s="109">
        <v>10</v>
      </c>
      <c r="D110" s="98" t="s">
        <v>1229</v>
      </c>
    </row>
    <row r="111" spans="1:4" hidden="1" x14ac:dyDescent="0.25">
      <c r="A111" s="148">
        <v>46</v>
      </c>
      <c r="B111" s="149" t="s">
        <v>597</v>
      </c>
      <c r="C111" s="99" t="s">
        <v>1230</v>
      </c>
      <c r="D111" s="98" t="s">
        <v>1231</v>
      </c>
    </row>
    <row r="112" spans="1:4" hidden="1" x14ac:dyDescent="0.25">
      <c r="A112" s="148">
        <v>46</v>
      </c>
      <c r="B112" s="149" t="s">
        <v>597</v>
      </c>
      <c r="C112" s="99" t="s">
        <v>1232</v>
      </c>
      <c r="D112" s="98" t="s">
        <v>1233</v>
      </c>
    </row>
    <row r="113" spans="1:5" hidden="1" x14ac:dyDescent="0.25">
      <c r="A113" s="148">
        <v>46</v>
      </c>
      <c r="B113" s="149" t="s">
        <v>597</v>
      </c>
      <c r="C113" s="99" t="s">
        <v>1234</v>
      </c>
      <c r="D113" s="98" t="s">
        <v>1235</v>
      </c>
    </row>
    <row r="114" spans="1:5" hidden="1" x14ac:dyDescent="0.25">
      <c r="A114" s="148">
        <v>46</v>
      </c>
      <c r="B114" s="149" t="s">
        <v>597</v>
      </c>
      <c r="C114" s="99" t="s">
        <v>1236</v>
      </c>
      <c r="D114" s="98" t="s">
        <v>1237</v>
      </c>
    </row>
    <row r="115" spans="1:5" hidden="1" x14ac:dyDescent="0.25">
      <c r="A115" s="148">
        <v>51</v>
      </c>
      <c r="B115" s="149" t="s">
        <v>609</v>
      </c>
      <c r="C115" s="99" t="s">
        <v>1238</v>
      </c>
      <c r="D115" s="98" t="s">
        <v>1239</v>
      </c>
    </row>
    <row r="116" spans="1:5" hidden="1" x14ac:dyDescent="0.25">
      <c r="A116" s="148">
        <v>51</v>
      </c>
      <c r="B116" s="149" t="s">
        <v>609</v>
      </c>
      <c r="C116" s="99" t="s">
        <v>1240</v>
      </c>
      <c r="D116" s="98" t="s">
        <v>1241</v>
      </c>
    </row>
    <row r="117" spans="1:5" hidden="1" x14ac:dyDescent="0.25">
      <c r="A117" s="148">
        <v>51</v>
      </c>
      <c r="B117" s="149" t="s">
        <v>609</v>
      </c>
      <c r="C117" s="99" t="s">
        <v>1242</v>
      </c>
      <c r="D117" s="98" t="s">
        <v>1243</v>
      </c>
      <c r="E117" s="150" t="s">
        <v>292</v>
      </c>
    </row>
    <row r="118" spans="1:5" hidden="1" x14ac:dyDescent="0.25">
      <c r="A118" s="148">
        <v>53</v>
      </c>
      <c r="B118" s="149" t="s">
        <v>613</v>
      </c>
      <c r="C118" s="99" t="s">
        <v>1244</v>
      </c>
      <c r="D118" s="98" t="s">
        <v>1245</v>
      </c>
    </row>
    <row r="119" spans="1:5" hidden="1" x14ac:dyDescent="0.25">
      <c r="A119" s="148">
        <v>53</v>
      </c>
      <c r="B119" s="149" t="s">
        <v>613</v>
      </c>
      <c r="C119" s="99" t="s">
        <v>1246</v>
      </c>
      <c r="D119" s="98" t="s">
        <v>1247</v>
      </c>
    </row>
    <row r="120" spans="1:5" hidden="1" x14ac:dyDescent="0.25">
      <c r="A120" s="148">
        <v>53</v>
      </c>
      <c r="B120" s="149" t="s">
        <v>613</v>
      </c>
      <c r="C120" s="99" t="s">
        <v>1248</v>
      </c>
      <c r="D120" s="98" t="s">
        <v>1249</v>
      </c>
    </row>
    <row r="121" spans="1:5" hidden="1" x14ac:dyDescent="0.25">
      <c r="A121" s="148">
        <v>53</v>
      </c>
      <c r="B121" s="149" t="s">
        <v>613</v>
      </c>
      <c r="C121" s="99" t="s">
        <v>1250</v>
      </c>
      <c r="D121" s="98" t="s">
        <v>1251</v>
      </c>
    </row>
    <row r="122" spans="1:5" hidden="1" x14ac:dyDescent="0.25">
      <c r="A122" s="148">
        <v>53</v>
      </c>
      <c r="B122" s="149" t="s">
        <v>613</v>
      </c>
      <c r="C122" s="99" t="s">
        <v>1252</v>
      </c>
      <c r="D122" s="98" t="s">
        <v>1253</v>
      </c>
    </row>
    <row r="123" spans="1:5" hidden="1" x14ac:dyDescent="0.25">
      <c r="A123" s="151">
        <v>54</v>
      </c>
      <c r="B123" s="152" t="s">
        <v>615</v>
      </c>
      <c r="C123" s="99" t="s">
        <v>1254</v>
      </c>
      <c r="D123" s="98" t="s">
        <v>1255</v>
      </c>
    </row>
    <row r="124" spans="1:5" hidden="1" x14ac:dyDescent="0.25">
      <c r="A124" s="148">
        <v>54</v>
      </c>
      <c r="B124" s="149" t="s">
        <v>615</v>
      </c>
      <c r="C124" s="99" t="s">
        <v>1256</v>
      </c>
      <c r="D124" s="98" t="s">
        <v>1257</v>
      </c>
    </row>
    <row r="125" spans="1:5" hidden="1" x14ac:dyDescent="0.25">
      <c r="A125" s="148">
        <v>54</v>
      </c>
      <c r="B125" s="149" t="s">
        <v>615</v>
      </c>
      <c r="C125" s="99" t="s">
        <v>1258</v>
      </c>
      <c r="D125" s="98" t="s">
        <v>1259</v>
      </c>
    </row>
    <row r="126" spans="1:5" hidden="1" x14ac:dyDescent="0.25">
      <c r="A126" s="148">
        <v>54</v>
      </c>
      <c r="B126" s="149" t="s">
        <v>615</v>
      </c>
      <c r="C126" s="99" t="s">
        <v>1260</v>
      </c>
      <c r="D126" s="98" t="s">
        <v>1261</v>
      </c>
    </row>
    <row r="127" spans="1:5" hidden="1" x14ac:dyDescent="0.25">
      <c r="A127" s="148">
        <v>54</v>
      </c>
      <c r="B127" s="149" t="s">
        <v>615</v>
      </c>
      <c r="C127" s="99" t="s">
        <v>1262</v>
      </c>
      <c r="D127" s="98" t="s">
        <v>1263</v>
      </c>
      <c r="E127" s="150" t="s">
        <v>292</v>
      </c>
    </row>
    <row r="128" spans="1:5" hidden="1" x14ac:dyDescent="0.25">
      <c r="A128" s="148">
        <v>54</v>
      </c>
      <c r="B128" s="149" t="s">
        <v>615</v>
      </c>
      <c r="C128" s="99" t="s">
        <v>1264</v>
      </c>
      <c r="D128" s="98" t="s">
        <v>1265</v>
      </c>
      <c r="E128" s="150" t="s">
        <v>292</v>
      </c>
    </row>
    <row r="129" spans="1:5" hidden="1" x14ac:dyDescent="0.25">
      <c r="A129" s="148">
        <v>54</v>
      </c>
      <c r="B129" s="149" t="s">
        <v>615</v>
      </c>
      <c r="C129" s="99" t="s">
        <v>1266</v>
      </c>
      <c r="D129" s="98" t="s">
        <v>1267</v>
      </c>
      <c r="E129" s="150" t="s">
        <v>292</v>
      </c>
    </row>
    <row r="130" spans="1:5" hidden="1" x14ac:dyDescent="0.25">
      <c r="A130" s="148">
        <v>54</v>
      </c>
      <c r="B130" s="149" t="s">
        <v>615</v>
      </c>
      <c r="C130" s="99" t="s">
        <v>1268</v>
      </c>
      <c r="D130" s="98" t="s">
        <v>1269</v>
      </c>
      <c r="E130" s="150" t="s">
        <v>292</v>
      </c>
    </row>
    <row r="131" spans="1:5" hidden="1" x14ac:dyDescent="0.25">
      <c r="A131" s="148">
        <v>55</v>
      </c>
      <c r="B131" s="149" t="s">
        <v>617</v>
      </c>
      <c r="C131" s="99" t="s">
        <v>1270</v>
      </c>
      <c r="D131" s="98" t="s">
        <v>1271</v>
      </c>
    </row>
    <row r="132" spans="1:5" hidden="1" x14ac:dyDescent="0.25">
      <c r="A132" s="151">
        <v>55</v>
      </c>
      <c r="B132" s="152" t="s">
        <v>617</v>
      </c>
      <c r="C132" s="285" t="s">
        <v>1272</v>
      </c>
      <c r="D132" s="98" t="s">
        <v>84</v>
      </c>
    </row>
    <row r="133" spans="1:5" hidden="1" x14ac:dyDescent="0.25">
      <c r="A133" s="148">
        <v>55</v>
      </c>
      <c r="B133" s="149" t="s">
        <v>617</v>
      </c>
      <c r="C133" s="99" t="s">
        <v>1273</v>
      </c>
      <c r="D133" s="98" t="s">
        <v>1274</v>
      </c>
    </row>
    <row r="134" spans="1:5" hidden="1" x14ac:dyDescent="0.25">
      <c r="A134" s="148">
        <v>55</v>
      </c>
      <c r="B134" s="149" t="s">
        <v>617</v>
      </c>
      <c r="C134" s="99" t="s">
        <v>1275</v>
      </c>
      <c r="D134" s="98" t="s">
        <v>1276</v>
      </c>
    </row>
    <row r="135" spans="1:5" hidden="1" x14ac:dyDescent="0.25">
      <c r="A135" s="148">
        <v>55</v>
      </c>
      <c r="B135" s="149" t="s">
        <v>617</v>
      </c>
      <c r="C135" s="285" t="s">
        <v>1277</v>
      </c>
      <c r="D135" s="98" t="s">
        <v>1278</v>
      </c>
    </row>
    <row r="136" spans="1:5" hidden="1" x14ac:dyDescent="0.25">
      <c r="A136" s="148">
        <v>55</v>
      </c>
      <c r="B136" s="149" t="s">
        <v>617</v>
      </c>
      <c r="C136" s="99" t="s">
        <v>1279</v>
      </c>
      <c r="D136" s="98" t="s">
        <v>1280</v>
      </c>
    </row>
    <row r="137" spans="1:5" hidden="1" x14ac:dyDescent="0.25">
      <c r="A137" s="148">
        <v>55</v>
      </c>
      <c r="B137" s="149" t="s">
        <v>617</v>
      </c>
      <c r="C137" s="285" t="s">
        <v>1281</v>
      </c>
      <c r="D137" s="98" t="s">
        <v>1282</v>
      </c>
    </row>
    <row r="138" spans="1:5" hidden="1" x14ac:dyDescent="0.25">
      <c r="A138" s="148">
        <v>55</v>
      </c>
      <c r="B138" s="149" t="s">
        <v>617</v>
      </c>
      <c r="C138" s="285" t="s">
        <v>1283</v>
      </c>
      <c r="D138" s="98" t="s">
        <v>1284</v>
      </c>
    </row>
    <row r="139" spans="1:5" hidden="1" x14ac:dyDescent="0.25">
      <c r="A139" s="148">
        <v>55</v>
      </c>
      <c r="B139" s="149" t="s">
        <v>617</v>
      </c>
      <c r="C139" s="99" t="s">
        <v>1285</v>
      </c>
      <c r="D139" s="98" t="s">
        <v>1286</v>
      </c>
    </row>
    <row r="140" spans="1:5" hidden="1" x14ac:dyDescent="0.25">
      <c r="A140" s="148">
        <v>55</v>
      </c>
      <c r="B140" s="149" t="s">
        <v>617</v>
      </c>
      <c r="C140" s="99" t="s">
        <v>1287</v>
      </c>
      <c r="D140" s="98" t="s">
        <v>1288</v>
      </c>
    </row>
    <row r="141" spans="1:5" hidden="1" x14ac:dyDescent="0.25">
      <c r="A141" s="148">
        <v>55</v>
      </c>
      <c r="B141" s="149" t="s">
        <v>617</v>
      </c>
      <c r="C141" s="285" t="s">
        <v>1289</v>
      </c>
      <c r="D141" s="98" t="s">
        <v>1290</v>
      </c>
    </row>
    <row r="142" spans="1:5" hidden="1" x14ac:dyDescent="0.25">
      <c r="A142" s="151">
        <v>55</v>
      </c>
      <c r="B142" s="152" t="s">
        <v>617</v>
      </c>
      <c r="C142" s="99" t="s">
        <v>1291</v>
      </c>
      <c r="D142" s="98" t="s">
        <v>1292</v>
      </c>
    </row>
    <row r="143" spans="1:5" hidden="1" x14ac:dyDescent="0.25">
      <c r="A143" s="151">
        <v>55</v>
      </c>
      <c r="B143" s="152" t="s">
        <v>617</v>
      </c>
      <c r="C143" s="99" t="s">
        <v>1293</v>
      </c>
      <c r="D143" s="98" t="s">
        <v>1294</v>
      </c>
    </row>
    <row r="144" spans="1:5" hidden="1" x14ac:dyDescent="0.25">
      <c r="A144" s="151">
        <v>55</v>
      </c>
      <c r="B144" s="152" t="s">
        <v>617</v>
      </c>
      <c r="C144" s="285" t="s">
        <v>1295</v>
      </c>
      <c r="D144" s="98" t="s">
        <v>1296</v>
      </c>
    </row>
    <row r="145" spans="1:5" hidden="1" x14ac:dyDescent="0.25">
      <c r="A145" s="148">
        <v>55</v>
      </c>
      <c r="B145" s="149" t="s">
        <v>617</v>
      </c>
      <c r="C145" s="99" t="s">
        <v>1297</v>
      </c>
      <c r="D145" s="98" t="s">
        <v>1298</v>
      </c>
    </row>
    <row r="146" spans="1:5" hidden="1" x14ac:dyDescent="0.25">
      <c r="A146" s="148">
        <v>55</v>
      </c>
      <c r="B146" s="149" t="s">
        <v>617</v>
      </c>
      <c r="C146" s="99" t="s">
        <v>1299</v>
      </c>
      <c r="D146" s="98" t="s">
        <v>1300</v>
      </c>
    </row>
    <row r="147" spans="1:5" hidden="1" x14ac:dyDescent="0.25">
      <c r="A147" s="148">
        <v>55</v>
      </c>
      <c r="B147" s="149" t="s">
        <v>617</v>
      </c>
      <c r="C147" s="285" t="s">
        <v>1301</v>
      </c>
      <c r="D147" s="98" t="s">
        <v>1302</v>
      </c>
    </row>
    <row r="148" spans="1:5" hidden="1" x14ac:dyDescent="0.25">
      <c r="A148" s="148">
        <v>55</v>
      </c>
      <c r="B148" s="149" t="s">
        <v>617</v>
      </c>
      <c r="C148" s="285" t="s">
        <v>1303</v>
      </c>
      <c r="D148" s="98" t="s">
        <v>1304</v>
      </c>
    </row>
    <row r="149" spans="1:5" hidden="1" x14ac:dyDescent="0.25">
      <c r="A149" s="148">
        <v>55</v>
      </c>
      <c r="B149" s="149" t="s">
        <v>617</v>
      </c>
      <c r="C149" s="285" t="s">
        <v>1305</v>
      </c>
      <c r="D149" s="98" t="s">
        <v>1306</v>
      </c>
    </row>
    <row r="150" spans="1:5" hidden="1" x14ac:dyDescent="0.25">
      <c r="A150" s="148">
        <v>55</v>
      </c>
      <c r="B150" s="149" t="s">
        <v>617</v>
      </c>
      <c r="C150" s="285" t="s">
        <v>1307</v>
      </c>
      <c r="D150" s="98" t="s">
        <v>1308</v>
      </c>
    </row>
    <row r="151" spans="1:5" hidden="1" x14ac:dyDescent="0.25">
      <c r="A151" s="148">
        <v>55</v>
      </c>
      <c r="B151" s="149" t="s">
        <v>617</v>
      </c>
      <c r="C151" s="99" t="s">
        <v>1309</v>
      </c>
      <c r="D151" s="98" t="s">
        <v>1310</v>
      </c>
      <c r="E151" s="150" t="s">
        <v>292</v>
      </c>
    </row>
    <row r="152" spans="1:5" hidden="1" x14ac:dyDescent="0.25">
      <c r="A152" s="148">
        <v>55</v>
      </c>
      <c r="B152" s="149" t="s">
        <v>617</v>
      </c>
      <c r="C152" s="99" t="s">
        <v>1311</v>
      </c>
      <c r="D152" s="98" t="s">
        <v>1312</v>
      </c>
      <c r="E152" s="150" t="s">
        <v>292</v>
      </c>
    </row>
    <row r="153" spans="1:5" hidden="1" x14ac:dyDescent="0.25">
      <c r="A153" s="148">
        <v>55</v>
      </c>
      <c r="B153" s="149" t="s">
        <v>617</v>
      </c>
      <c r="C153" s="99" t="s">
        <v>1313</v>
      </c>
      <c r="D153" s="98" t="s">
        <v>1314</v>
      </c>
      <c r="E153" s="150" t="s">
        <v>292</v>
      </c>
    </row>
    <row r="154" spans="1:5" hidden="1" x14ac:dyDescent="0.25">
      <c r="A154" s="148">
        <v>55</v>
      </c>
      <c r="B154" s="149" t="s">
        <v>617</v>
      </c>
      <c r="C154" s="99" t="s">
        <v>1315</v>
      </c>
      <c r="D154" s="98" t="s">
        <v>1316</v>
      </c>
      <c r="E154" s="150" t="s">
        <v>292</v>
      </c>
    </row>
    <row r="155" spans="1:5" hidden="1" x14ac:dyDescent="0.25">
      <c r="A155" s="148">
        <v>55</v>
      </c>
      <c r="B155" s="149" t="s">
        <v>617</v>
      </c>
      <c r="C155" s="99" t="s">
        <v>1317</v>
      </c>
      <c r="D155" s="98" t="s">
        <v>1318</v>
      </c>
      <c r="E155" s="150" t="s">
        <v>292</v>
      </c>
    </row>
    <row r="156" spans="1:5" hidden="1" x14ac:dyDescent="0.25">
      <c r="A156" s="148">
        <v>55</v>
      </c>
      <c r="B156" s="149" t="s">
        <v>617</v>
      </c>
      <c r="C156" s="99" t="s">
        <v>1319</v>
      </c>
      <c r="D156" s="98" t="s">
        <v>1320</v>
      </c>
      <c r="E156" s="150" t="s">
        <v>292</v>
      </c>
    </row>
    <row r="157" spans="1:5" hidden="1" x14ac:dyDescent="0.25">
      <c r="A157" s="148">
        <v>55</v>
      </c>
      <c r="B157" s="149" t="s">
        <v>617</v>
      </c>
      <c r="C157" s="99" t="s">
        <v>1321</v>
      </c>
      <c r="D157" s="98" t="s">
        <v>1322</v>
      </c>
      <c r="E157" s="150" t="s">
        <v>292</v>
      </c>
    </row>
    <row r="158" spans="1:5" hidden="1" x14ac:dyDescent="0.25">
      <c r="A158" s="148">
        <v>55</v>
      </c>
      <c r="B158" s="149" t="s">
        <v>617</v>
      </c>
      <c r="C158" s="99" t="s">
        <v>1323</v>
      </c>
      <c r="D158" s="98" t="s">
        <v>1324</v>
      </c>
      <c r="E158" s="150" t="s">
        <v>292</v>
      </c>
    </row>
    <row r="159" spans="1:5" hidden="1" x14ac:dyDescent="0.25">
      <c r="A159" s="148">
        <v>55</v>
      </c>
      <c r="B159" s="149" t="s">
        <v>617</v>
      </c>
      <c r="C159" s="99" t="s">
        <v>1325</v>
      </c>
      <c r="D159" s="98" t="s">
        <v>1326</v>
      </c>
      <c r="E159" s="150" t="s">
        <v>292</v>
      </c>
    </row>
    <row r="160" spans="1:5" hidden="1" x14ac:dyDescent="0.25">
      <c r="A160" s="148">
        <v>55</v>
      </c>
      <c r="B160" s="149" t="s">
        <v>617</v>
      </c>
      <c r="C160" s="99" t="s">
        <v>1327</v>
      </c>
      <c r="D160" s="98" t="s">
        <v>1328</v>
      </c>
      <c r="E160" s="150" t="s">
        <v>292</v>
      </c>
    </row>
    <row r="161" spans="1:5" hidden="1" x14ac:dyDescent="0.25">
      <c r="A161" s="148">
        <v>55</v>
      </c>
      <c r="B161" s="149" t="s">
        <v>617</v>
      </c>
      <c r="C161" s="99" t="s">
        <v>1329</v>
      </c>
      <c r="D161" s="98" t="s">
        <v>1330</v>
      </c>
      <c r="E161" s="150" t="s">
        <v>292</v>
      </c>
    </row>
    <row r="162" spans="1:5" hidden="1" x14ac:dyDescent="0.25">
      <c r="A162" s="148">
        <v>55</v>
      </c>
      <c r="B162" s="149" t="s">
        <v>617</v>
      </c>
      <c r="C162" s="99" t="s">
        <v>1331</v>
      </c>
      <c r="D162" s="98" t="s">
        <v>1332</v>
      </c>
      <c r="E162" s="150" t="s">
        <v>292</v>
      </c>
    </row>
    <row r="163" spans="1:5" hidden="1" x14ac:dyDescent="0.25">
      <c r="A163" s="148">
        <v>55</v>
      </c>
      <c r="B163" s="149" t="s">
        <v>617</v>
      </c>
      <c r="C163" s="99" t="s">
        <v>1333</v>
      </c>
      <c r="D163" s="98" t="s">
        <v>1334</v>
      </c>
      <c r="E163" s="150" t="s">
        <v>292</v>
      </c>
    </row>
    <row r="164" spans="1:5" hidden="1" x14ac:dyDescent="0.25">
      <c r="A164" s="148">
        <v>55</v>
      </c>
      <c r="B164" s="149" t="s">
        <v>617</v>
      </c>
      <c r="C164" s="99" t="s">
        <v>1335</v>
      </c>
      <c r="D164" s="98" t="s">
        <v>1336</v>
      </c>
      <c r="E164" s="150" t="s">
        <v>292</v>
      </c>
    </row>
    <row r="165" spans="1:5" hidden="1" x14ac:dyDescent="0.25">
      <c r="A165" s="148">
        <v>55</v>
      </c>
      <c r="B165" s="149" t="s">
        <v>617</v>
      </c>
      <c r="C165" s="99" t="s">
        <v>1337</v>
      </c>
      <c r="D165" s="98" t="s">
        <v>1338</v>
      </c>
      <c r="E165" s="150" t="s">
        <v>292</v>
      </c>
    </row>
    <row r="166" spans="1:5" hidden="1" x14ac:dyDescent="0.25">
      <c r="A166" s="148">
        <v>55</v>
      </c>
      <c r="B166" s="149" t="s">
        <v>617</v>
      </c>
      <c r="C166" s="99" t="s">
        <v>1339</v>
      </c>
      <c r="D166" s="98" t="s">
        <v>1340</v>
      </c>
      <c r="E166" s="150" t="s">
        <v>292</v>
      </c>
    </row>
    <row r="167" spans="1:5" hidden="1" x14ac:dyDescent="0.25">
      <c r="A167" s="148">
        <v>55</v>
      </c>
      <c r="B167" s="149" t="s">
        <v>617</v>
      </c>
      <c r="C167" s="99" t="s">
        <v>1341</v>
      </c>
      <c r="D167" s="98" t="s">
        <v>1342</v>
      </c>
      <c r="E167" s="150" t="s">
        <v>292</v>
      </c>
    </row>
    <row r="168" spans="1:5" hidden="1" x14ac:dyDescent="0.25">
      <c r="A168" s="148">
        <v>55</v>
      </c>
      <c r="B168" s="149" t="s">
        <v>617</v>
      </c>
      <c r="C168" s="99" t="s">
        <v>1343</v>
      </c>
      <c r="D168" s="98" t="s">
        <v>1344</v>
      </c>
      <c r="E168" s="150" t="s">
        <v>292</v>
      </c>
    </row>
    <row r="169" spans="1:5" hidden="1" x14ac:dyDescent="0.25">
      <c r="A169" s="148">
        <v>55</v>
      </c>
      <c r="B169" s="149" t="s">
        <v>617</v>
      </c>
      <c r="C169" s="99" t="s">
        <v>1345</v>
      </c>
      <c r="D169" s="98" t="s">
        <v>1346</v>
      </c>
      <c r="E169" s="150" t="s">
        <v>292</v>
      </c>
    </row>
    <row r="170" spans="1:5" hidden="1" x14ac:dyDescent="0.25">
      <c r="A170" s="148">
        <v>55</v>
      </c>
      <c r="B170" s="149" t="s">
        <v>617</v>
      </c>
      <c r="C170" s="99" t="s">
        <v>1347</v>
      </c>
      <c r="D170" s="98" t="s">
        <v>1348</v>
      </c>
      <c r="E170" s="150" t="s">
        <v>292</v>
      </c>
    </row>
    <row r="171" spans="1:5" hidden="1" x14ac:dyDescent="0.25">
      <c r="A171" s="148">
        <v>55</v>
      </c>
      <c r="B171" s="149" t="s">
        <v>617</v>
      </c>
      <c r="C171" s="99" t="s">
        <v>1349</v>
      </c>
      <c r="D171" s="98" t="s">
        <v>1350</v>
      </c>
      <c r="E171" s="150" t="s">
        <v>292</v>
      </c>
    </row>
    <row r="172" spans="1:5" hidden="1" x14ac:dyDescent="0.25">
      <c r="A172" s="148">
        <v>55</v>
      </c>
      <c r="B172" s="149" t="s">
        <v>617</v>
      </c>
      <c r="C172" s="99" t="s">
        <v>1351</v>
      </c>
      <c r="D172" s="98" t="s">
        <v>1352</v>
      </c>
      <c r="E172" s="150" t="s">
        <v>292</v>
      </c>
    </row>
    <row r="173" spans="1:5" hidden="1" x14ac:dyDescent="0.25">
      <c r="A173" s="148">
        <v>55</v>
      </c>
      <c r="B173" s="149" t="s">
        <v>617</v>
      </c>
      <c r="C173" s="99" t="s">
        <v>1353</v>
      </c>
      <c r="D173" s="98" t="s">
        <v>1354</v>
      </c>
      <c r="E173" s="150" t="s">
        <v>292</v>
      </c>
    </row>
    <row r="174" spans="1:5" hidden="1" x14ac:dyDescent="0.25">
      <c r="A174" s="148">
        <v>55</v>
      </c>
      <c r="B174" s="149" t="s">
        <v>617</v>
      </c>
      <c r="C174" s="99" t="s">
        <v>1355</v>
      </c>
      <c r="D174" s="98" t="s">
        <v>1356</v>
      </c>
      <c r="E174" s="150" t="s">
        <v>292</v>
      </c>
    </row>
    <row r="175" spans="1:5" hidden="1" x14ac:dyDescent="0.25">
      <c r="A175" s="148">
        <v>55</v>
      </c>
      <c r="B175" s="149" t="s">
        <v>617</v>
      </c>
      <c r="C175" s="99" t="s">
        <v>1357</v>
      </c>
      <c r="D175" s="98" t="s">
        <v>1358</v>
      </c>
      <c r="E175" s="150" t="s">
        <v>292</v>
      </c>
    </row>
    <row r="176" spans="1:5" hidden="1" x14ac:dyDescent="0.25">
      <c r="A176" s="148">
        <v>55</v>
      </c>
      <c r="B176" s="149" t="s">
        <v>617</v>
      </c>
      <c r="C176" s="99" t="s">
        <v>1359</v>
      </c>
      <c r="D176" s="98" t="s">
        <v>1360</v>
      </c>
      <c r="E176" s="150" t="s">
        <v>292</v>
      </c>
    </row>
    <row r="177" spans="1:5" hidden="1" x14ac:dyDescent="0.25">
      <c r="A177" s="148">
        <v>55</v>
      </c>
      <c r="B177" s="149" t="s">
        <v>617</v>
      </c>
      <c r="C177" s="99" t="s">
        <v>1361</v>
      </c>
      <c r="D177" s="98" t="s">
        <v>1362</v>
      </c>
      <c r="E177" s="150" t="s">
        <v>292</v>
      </c>
    </row>
    <row r="178" spans="1:5" hidden="1" x14ac:dyDescent="0.25">
      <c r="A178" s="148">
        <v>55</v>
      </c>
      <c r="B178" s="149" t="s">
        <v>617</v>
      </c>
      <c r="C178" s="99" t="s">
        <v>1363</v>
      </c>
      <c r="D178" s="98" t="s">
        <v>1364</v>
      </c>
      <c r="E178" s="150" t="s">
        <v>292</v>
      </c>
    </row>
    <row r="179" spans="1:5" hidden="1" x14ac:dyDescent="0.25">
      <c r="A179" s="151">
        <v>55</v>
      </c>
      <c r="B179" s="152" t="s">
        <v>617</v>
      </c>
      <c r="C179" s="99" t="s">
        <v>1365</v>
      </c>
      <c r="D179" s="98" t="s">
        <v>1366</v>
      </c>
      <c r="E179" s="150" t="s">
        <v>292</v>
      </c>
    </row>
    <row r="180" spans="1:5" hidden="1" x14ac:dyDescent="0.25">
      <c r="A180" s="148">
        <v>55</v>
      </c>
      <c r="B180" s="149" t="s">
        <v>617</v>
      </c>
      <c r="C180" s="99" t="s">
        <v>1367</v>
      </c>
      <c r="D180" s="98" t="s">
        <v>1368</v>
      </c>
      <c r="E180" s="150" t="s">
        <v>292</v>
      </c>
    </row>
    <row r="181" spans="1:5" hidden="1" x14ac:dyDescent="0.25">
      <c r="A181" s="148">
        <v>55</v>
      </c>
      <c r="B181" s="149" t="s">
        <v>617</v>
      </c>
      <c r="C181" s="99" t="s">
        <v>1369</v>
      </c>
      <c r="D181" s="98" t="s">
        <v>1370</v>
      </c>
      <c r="E181" s="150" t="s">
        <v>292</v>
      </c>
    </row>
    <row r="182" spans="1:5" hidden="1" x14ac:dyDescent="0.25">
      <c r="A182" s="148">
        <v>55</v>
      </c>
      <c r="B182" s="149" t="s">
        <v>617</v>
      </c>
      <c r="C182" s="99" t="s">
        <v>1371</v>
      </c>
      <c r="D182" s="98" t="s">
        <v>1372</v>
      </c>
      <c r="E182" s="150" t="s">
        <v>292</v>
      </c>
    </row>
    <row r="183" spans="1:5" hidden="1" x14ac:dyDescent="0.25">
      <c r="A183" s="151">
        <v>55</v>
      </c>
      <c r="B183" s="152" t="s">
        <v>617</v>
      </c>
      <c r="C183" s="99" t="s">
        <v>1373</v>
      </c>
      <c r="D183" s="98" t="s">
        <v>1374</v>
      </c>
      <c r="E183" s="150" t="s">
        <v>292</v>
      </c>
    </row>
    <row r="184" spans="1:5" hidden="1" x14ac:dyDescent="0.25">
      <c r="A184" s="148">
        <v>55</v>
      </c>
      <c r="B184" s="149" t="s">
        <v>617</v>
      </c>
      <c r="C184" s="99" t="s">
        <v>1375</v>
      </c>
      <c r="D184" s="98" t="s">
        <v>1376</v>
      </c>
      <c r="E184" s="150" t="s">
        <v>292</v>
      </c>
    </row>
    <row r="185" spans="1:5" hidden="1" x14ac:dyDescent="0.25">
      <c r="A185" s="148">
        <v>55</v>
      </c>
      <c r="B185" s="149" t="s">
        <v>617</v>
      </c>
      <c r="C185" s="99" t="s">
        <v>1377</v>
      </c>
      <c r="D185" s="98" t="s">
        <v>1378</v>
      </c>
      <c r="E185" s="150" t="s">
        <v>292</v>
      </c>
    </row>
    <row r="186" spans="1:5" hidden="1" x14ac:dyDescent="0.25">
      <c r="A186" s="148">
        <v>55</v>
      </c>
      <c r="B186" s="149" t="s">
        <v>617</v>
      </c>
      <c r="C186" s="99" t="s">
        <v>1379</v>
      </c>
      <c r="D186" s="98" t="s">
        <v>1380</v>
      </c>
      <c r="E186" s="150" t="s">
        <v>292</v>
      </c>
    </row>
    <row r="187" spans="1:5" hidden="1" x14ac:dyDescent="0.25">
      <c r="A187" s="148">
        <v>55</v>
      </c>
      <c r="B187" s="149" t="s">
        <v>617</v>
      </c>
      <c r="C187" s="99" t="s">
        <v>1381</v>
      </c>
      <c r="D187" s="98" t="s">
        <v>1382</v>
      </c>
      <c r="E187" s="150" t="s">
        <v>292</v>
      </c>
    </row>
    <row r="188" spans="1:5" hidden="1" x14ac:dyDescent="0.25">
      <c r="A188" s="148">
        <v>55</v>
      </c>
      <c r="B188" s="149" t="s">
        <v>617</v>
      </c>
      <c r="C188" s="99" t="s">
        <v>1383</v>
      </c>
      <c r="D188" s="98" t="s">
        <v>1384</v>
      </c>
      <c r="E188" s="150" t="s">
        <v>292</v>
      </c>
    </row>
    <row r="189" spans="1:5" hidden="1" x14ac:dyDescent="0.25">
      <c r="A189" s="148">
        <v>55</v>
      </c>
      <c r="B189" s="149" t="s">
        <v>617</v>
      </c>
      <c r="C189" s="99" t="s">
        <v>1385</v>
      </c>
      <c r="D189" s="98" t="s">
        <v>1386</v>
      </c>
      <c r="E189" s="150" t="s">
        <v>292</v>
      </c>
    </row>
    <row r="190" spans="1:5" hidden="1" x14ac:dyDescent="0.25">
      <c r="A190" s="148">
        <v>55</v>
      </c>
      <c r="B190" s="149" t="s">
        <v>617</v>
      </c>
      <c r="C190" s="99" t="s">
        <v>1387</v>
      </c>
      <c r="D190" s="98" t="s">
        <v>1388</v>
      </c>
      <c r="E190" s="150" t="s">
        <v>292</v>
      </c>
    </row>
    <row r="191" spans="1:5" hidden="1" x14ac:dyDescent="0.25">
      <c r="A191" s="148">
        <v>55</v>
      </c>
      <c r="B191" s="149" t="s">
        <v>617</v>
      </c>
      <c r="C191" s="99" t="s">
        <v>1389</v>
      </c>
      <c r="D191" s="98" t="s">
        <v>1390</v>
      </c>
      <c r="E191" s="150" t="s">
        <v>292</v>
      </c>
    </row>
    <row r="192" spans="1:5" hidden="1" x14ac:dyDescent="0.25">
      <c r="A192" s="148">
        <v>55</v>
      </c>
      <c r="B192" s="149" t="s">
        <v>617</v>
      </c>
      <c r="C192" s="99" t="s">
        <v>1391</v>
      </c>
      <c r="D192" s="98" t="s">
        <v>1392</v>
      </c>
      <c r="E192" s="150" t="s">
        <v>292</v>
      </c>
    </row>
    <row r="193" spans="1:5" hidden="1" x14ac:dyDescent="0.25">
      <c r="A193" s="148">
        <v>55</v>
      </c>
      <c r="B193" s="149" t="s">
        <v>617</v>
      </c>
      <c r="C193" s="99" t="s">
        <v>1393</v>
      </c>
      <c r="D193" s="98" t="s">
        <v>1394</v>
      </c>
      <c r="E193" s="150" t="s">
        <v>292</v>
      </c>
    </row>
    <row r="194" spans="1:5" hidden="1" x14ac:dyDescent="0.25">
      <c r="A194" s="148">
        <v>55</v>
      </c>
      <c r="B194" s="149" t="s">
        <v>617</v>
      </c>
      <c r="C194" s="99" t="s">
        <v>1395</v>
      </c>
      <c r="D194" s="98" t="s">
        <v>1396</v>
      </c>
      <c r="E194" s="150" t="s">
        <v>292</v>
      </c>
    </row>
    <row r="195" spans="1:5" hidden="1" x14ac:dyDescent="0.25">
      <c r="A195" s="148">
        <v>55</v>
      </c>
      <c r="B195" s="149" t="s">
        <v>617</v>
      </c>
      <c r="C195" s="99" t="s">
        <v>1397</v>
      </c>
      <c r="D195" s="98" t="s">
        <v>1398</v>
      </c>
      <c r="E195" s="150" t="s">
        <v>292</v>
      </c>
    </row>
    <row r="196" spans="1:5" hidden="1" x14ac:dyDescent="0.25">
      <c r="A196" s="148">
        <v>55</v>
      </c>
      <c r="B196" s="149" t="s">
        <v>617</v>
      </c>
      <c r="C196" s="99" t="s">
        <v>1399</v>
      </c>
      <c r="D196" s="98" t="s">
        <v>1400</v>
      </c>
      <c r="E196" s="150" t="s">
        <v>292</v>
      </c>
    </row>
    <row r="197" spans="1:5" hidden="1" x14ac:dyDescent="0.25">
      <c r="A197" s="148">
        <v>55</v>
      </c>
      <c r="B197" s="149" t="s">
        <v>617</v>
      </c>
      <c r="C197" s="99" t="s">
        <v>1401</v>
      </c>
      <c r="D197" s="98" t="s">
        <v>1402</v>
      </c>
      <c r="E197" s="150" t="s">
        <v>292</v>
      </c>
    </row>
    <row r="198" spans="1:5" hidden="1" x14ac:dyDescent="0.25">
      <c r="A198" s="148">
        <v>55</v>
      </c>
      <c r="B198" s="149" t="s">
        <v>617</v>
      </c>
      <c r="C198" s="99" t="s">
        <v>1403</v>
      </c>
      <c r="D198" s="98" t="s">
        <v>1404</v>
      </c>
      <c r="E198" s="150" t="s">
        <v>292</v>
      </c>
    </row>
    <row r="199" spans="1:5" hidden="1" x14ac:dyDescent="0.25">
      <c r="A199" s="148">
        <v>55</v>
      </c>
      <c r="B199" s="149" t="s">
        <v>617</v>
      </c>
      <c r="C199" s="99" t="s">
        <v>1405</v>
      </c>
      <c r="D199" s="98" t="s">
        <v>1406</v>
      </c>
      <c r="E199" s="150" t="s">
        <v>292</v>
      </c>
    </row>
    <row r="200" spans="1:5" hidden="1" x14ac:dyDescent="0.25">
      <c r="A200" s="148">
        <v>55</v>
      </c>
      <c r="B200" s="149" t="s">
        <v>617</v>
      </c>
      <c r="C200" s="99" t="s">
        <v>1407</v>
      </c>
      <c r="D200" s="98" t="s">
        <v>1408</v>
      </c>
      <c r="E200" s="150" t="s">
        <v>292</v>
      </c>
    </row>
    <row r="201" spans="1:5" hidden="1" x14ac:dyDescent="0.25">
      <c r="A201" s="148">
        <v>55</v>
      </c>
      <c r="B201" s="149" t="s">
        <v>617</v>
      </c>
      <c r="C201" s="99" t="s">
        <v>1409</v>
      </c>
      <c r="D201" s="98" t="s">
        <v>1410</v>
      </c>
      <c r="E201" s="150" t="s">
        <v>292</v>
      </c>
    </row>
    <row r="202" spans="1:5" hidden="1" x14ac:dyDescent="0.25">
      <c r="A202" s="148">
        <v>55</v>
      </c>
      <c r="B202" s="149" t="s">
        <v>617</v>
      </c>
      <c r="C202" s="99" t="s">
        <v>1411</v>
      </c>
      <c r="D202" s="98" t="s">
        <v>1412</v>
      </c>
      <c r="E202" s="150" t="s">
        <v>292</v>
      </c>
    </row>
    <row r="203" spans="1:5" hidden="1" x14ac:dyDescent="0.25">
      <c r="A203" s="148">
        <v>55</v>
      </c>
      <c r="B203" s="149" t="s">
        <v>617</v>
      </c>
      <c r="C203" s="285" t="s">
        <v>1413</v>
      </c>
      <c r="D203" s="98" t="s">
        <v>1414</v>
      </c>
    </row>
    <row r="204" spans="1:5" hidden="1" x14ac:dyDescent="0.25">
      <c r="A204" s="148">
        <v>56</v>
      </c>
      <c r="B204" s="149" t="s">
        <v>619</v>
      </c>
      <c r="C204" s="99" t="s">
        <v>1072</v>
      </c>
      <c r="D204" s="98" t="s">
        <v>1415</v>
      </c>
    </row>
    <row r="205" spans="1:5" hidden="1" x14ac:dyDescent="0.25">
      <c r="A205" s="148">
        <v>56</v>
      </c>
      <c r="B205" s="149" t="s">
        <v>619</v>
      </c>
      <c r="C205" s="99" t="s">
        <v>1074</v>
      </c>
      <c r="D205" s="98" t="s">
        <v>1416</v>
      </c>
    </row>
    <row r="206" spans="1:5" hidden="1" x14ac:dyDescent="0.25">
      <c r="A206" s="148">
        <v>56</v>
      </c>
      <c r="B206" s="149" t="s">
        <v>619</v>
      </c>
      <c r="C206" s="99" t="s">
        <v>1417</v>
      </c>
      <c r="D206" s="98" t="s">
        <v>1418</v>
      </c>
    </row>
    <row r="207" spans="1:5" hidden="1" x14ac:dyDescent="0.25">
      <c r="A207" s="148">
        <v>56</v>
      </c>
      <c r="B207" s="149" t="s">
        <v>619</v>
      </c>
      <c r="C207" s="99" t="s">
        <v>1419</v>
      </c>
      <c r="D207" s="98" t="s">
        <v>1420</v>
      </c>
    </row>
    <row r="208" spans="1:5" hidden="1" x14ac:dyDescent="0.25">
      <c r="A208" s="148">
        <v>56</v>
      </c>
      <c r="B208" s="149" t="s">
        <v>619</v>
      </c>
      <c r="C208" s="99" t="s">
        <v>1421</v>
      </c>
      <c r="D208" s="98" t="s">
        <v>1422</v>
      </c>
    </row>
    <row r="209" spans="1:4" hidden="1" x14ac:dyDescent="0.25">
      <c r="A209" s="148">
        <v>56</v>
      </c>
      <c r="B209" s="149" t="s">
        <v>619</v>
      </c>
      <c r="C209" s="99" t="s">
        <v>1423</v>
      </c>
      <c r="D209" s="98" t="s">
        <v>1424</v>
      </c>
    </row>
    <row r="210" spans="1:4" hidden="1" x14ac:dyDescent="0.25">
      <c r="A210" s="148">
        <v>56</v>
      </c>
      <c r="B210" s="149" t="s">
        <v>619</v>
      </c>
      <c r="C210" s="99" t="s">
        <v>1425</v>
      </c>
      <c r="D210" s="98" t="s">
        <v>1426</v>
      </c>
    </row>
    <row r="211" spans="1:4" hidden="1" x14ac:dyDescent="0.25">
      <c r="A211" s="148">
        <v>56</v>
      </c>
      <c r="B211" s="149" t="s">
        <v>619</v>
      </c>
      <c r="C211" s="99" t="s">
        <v>1427</v>
      </c>
      <c r="D211" s="98" t="s">
        <v>1428</v>
      </c>
    </row>
    <row r="212" spans="1:4" hidden="1" x14ac:dyDescent="0.25">
      <c r="A212" s="148">
        <v>56</v>
      </c>
      <c r="B212" s="149" t="s">
        <v>619</v>
      </c>
      <c r="C212" s="99" t="s">
        <v>1429</v>
      </c>
      <c r="D212" s="98" t="s">
        <v>1430</v>
      </c>
    </row>
    <row r="213" spans="1:4" hidden="1" x14ac:dyDescent="0.25">
      <c r="A213" s="148">
        <v>56</v>
      </c>
      <c r="B213" s="149" t="s">
        <v>619</v>
      </c>
      <c r="C213" s="99" t="s">
        <v>1431</v>
      </c>
      <c r="D213" s="98" t="s">
        <v>1432</v>
      </c>
    </row>
    <row r="214" spans="1:4" hidden="1" x14ac:dyDescent="0.25">
      <c r="A214" s="148">
        <v>56</v>
      </c>
      <c r="B214" s="149" t="s">
        <v>619</v>
      </c>
      <c r="C214" s="99" t="s">
        <v>1433</v>
      </c>
      <c r="D214" s="98" t="s">
        <v>1434</v>
      </c>
    </row>
    <row r="215" spans="1:4" hidden="1" x14ac:dyDescent="0.25">
      <c r="A215" s="148">
        <v>56</v>
      </c>
      <c r="B215" s="149" t="s">
        <v>619</v>
      </c>
      <c r="C215" s="99" t="s">
        <v>1435</v>
      </c>
      <c r="D215" s="98" t="s">
        <v>1436</v>
      </c>
    </row>
    <row r="216" spans="1:4" hidden="1" x14ac:dyDescent="0.25">
      <c r="A216" s="148">
        <v>56</v>
      </c>
      <c r="B216" s="149" t="s">
        <v>619</v>
      </c>
      <c r="C216" s="99" t="s">
        <v>1437</v>
      </c>
      <c r="D216" s="98" t="s">
        <v>1438</v>
      </c>
    </row>
    <row r="217" spans="1:4" hidden="1" x14ac:dyDescent="0.25">
      <c r="A217" s="148">
        <v>56</v>
      </c>
      <c r="B217" s="149" t="s">
        <v>619</v>
      </c>
      <c r="C217" s="99">
        <v>20</v>
      </c>
      <c r="D217" s="98" t="s">
        <v>1439</v>
      </c>
    </row>
    <row r="218" spans="1:4" hidden="1" x14ac:dyDescent="0.25">
      <c r="A218" s="151">
        <v>56</v>
      </c>
      <c r="B218" s="152" t="s">
        <v>619</v>
      </c>
      <c r="C218" s="99" t="s">
        <v>1440</v>
      </c>
      <c r="D218" s="98" t="s">
        <v>1441</v>
      </c>
    </row>
    <row r="219" spans="1:4" hidden="1" x14ac:dyDescent="0.25">
      <c r="A219" s="148">
        <v>56</v>
      </c>
      <c r="B219" s="149" t="s">
        <v>619</v>
      </c>
      <c r="C219" s="99" t="s">
        <v>1442</v>
      </c>
      <c r="D219" s="98" t="s">
        <v>1443</v>
      </c>
    </row>
    <row r="220" spans="1:4" hidden="1" x14ac:dyDescent="0.25">
      <c r="A220" s="148">
        <v>56</v>
      </c>
      <c r="B220" s="149" t="s">
        <v>619</v>
      </c>
      <c r="C220" s="99" t="s">
        <v>1444</v>
      </c>
      <c r="D220" s="98" t="s">
        <v>1445</v>
      </c>
    </row>
    <row r="221" spans="1:4" hidden="1" x14ac:dyDescent="0.25">
      <c r="A221" s="148">
        <v>56</v>
      </c>
      <c r="B221" s="149" t="s">
        <v>619</v>
      </c>
      <c r="C221" s="99" t="s">
        <v>1446</v>
      </c>
      <c r="D221" s="98" t="s">
        <v>1447</v>
      </c>
    </row>
    <row r="222" spans="1:4" hidden="1" x14ac:dyDescent="0.25">
      <c r="A222" s="148">
        <v>56</v>
      </c>
      <c r="B222" s="149" t="s">
        <v>619</v>
      </c>
      <c r="C222" s="99" t="s">
        <v>1448</v>
      </c>
      <c r="D222" s="98" t="s">
        <v>1449</v>
      </c>
    </row>
    <row r="223" spans="1:4" hidden="1" x14ac:dyDescent="0.25">
      <c r="A223" s="148">
        <v>56</v>
      </c>
      <c r="B223" s="149" t="s">
        <v>619</v>
      </c>
      <c r="C223" s="99" t="s">
        <v>1450</v>
      </c>
      <c r="D223" s="98" t="s">
        <v>1451</v>
      </c>
    </row>
    <row r="224" spans="1:4" hidden="1" x14ac:dyDescent="0.25">
      <c r="A224" s="148">
        <v>56</v>
      </c>
      <c r="B224" s="149" t="s">
        <v>619</v>
      </c>
      <c r="C224" s="99" t="s">
        <v>1452</v>
      </c>
      <c r="D224" s="98" t="s">
        <v>1453</v>
      </c>
    </row>
    <row r="225" spans="1:4" hidden="1" x14ac:dyDescent="0.25">
      <c r="A225" s="148">
        <v>56</v>
      </c>
      <c r="B225" s="149" t="s">
        <v>619</v>
      </c>
      <c r="C225" s="99" t="s">
        <v>1454</v>
      </c>
      <c r="D225" s="98" t="s">
        <v>1455</v>
      </c>
    </row>
    <row r="226" spans="1:4" hidden="1" x14ac:dyDescent="0.25">
      <c r="A226" s="148">
        <v>56</v>
      </c>
      <c r="B226" s="149" t="s">
        <v>619</v>
      </c>
      <c r="C226" s="99" t="s">
        <v>1456</v>
      </c>
      <c r="D226" s="98" t="s">
        <v>1457</v>
      </c>
    </row>
    <row r="227" spans="1:4" hidden="1" x14ac:dyDescent="0.25">
      <c r="A227" s="148">
        <v>56</v>
      </c>
      <c r="B227" s="149" t="s">
        <v>619</v>
      </c>
      <c r="C227" s="99" t="s">
        <v>1458</v>
      </c>
      <c r="D227" s="98" t="s">
        <v>1459</v>
      </c>
    </row>
    <row r="228" spans="1:4" hidden="1" x14ac:dyDescent="0.25">
      <c r="A228" s="148">
        <v>56</v>
      </c>
      <c r="B228" s="149" t="s">
        <v>619</v>
      </c>
      <c r="C228" s="99" t="s">
        <v>1460</v>
      </c>
      <c r="D228" s="98" t="s">
        <v>1461</v>
      </c>
    </row>
    <row r="229" spans="1:4" hidden="1" x14ac:dyDescent="0.25">
      <c r="A229" s="151">
        <v>56</v>
      </c>
      <c r="B229" s="152" t="s">
        <v>619</v>
      </c>
      <c r="C229" s="99" t="s">
        <v>1462</v>
      </c>
      <c r="D229" s="98" t="s">
        <v>1463</v>
      </c>
    </row>
    <row r="230" spans="1:4" hidden="1" x14ac:dyDescent="0.25">
      <c r="A230" s="148">
        <v>56</v>
      </c>
      <c r="B230" s="149" t="s">
        <v>619</v>
      </c>
      <c r="C230" s="99" t="s">
        <v>1464</v>
      </c>
      <c r="D230" s="98" t="s">
        <v>1465</v>
      </c>
    </row>
    <row r="231" spans="1:4" hidden="1" x14ac:dyDescent="0.25">
      <c r="A231" s="148">
        <v>56</v>
      </c>
      <c r="B231" s="149" t="s">
        <v>619</v>
      </c>
      <c r="C231" s="99" t="s">
        <v>1466</v>
      </c>
      <c r="D231" s="98" t="s">
        <v>1467</v>
      </c>
    </row>
    <row r="232" spans="1:4" hidden="1" x14ac:dyDescent="0.25">
      <c r="A232" s="148">
        <v>56</v>
      </c>
      <c r="B232" s="149" t="s">
        <v>619</v>
      </c>
      <c r="C232" s="99" t="s">
        <v>1468</v>
      </c>
      <c r="D232" s="98" t="s">
        <v>1469</v>
      </c>
    </row>
    <row r="233" spans="1:4" hidden="1" x14ac:dyDescent="0.25">
      <c r="A233" s="148">
        <v>56</v>
      </c>
      <c r="B233" s="149" t="s">
        <v>619</v>
      </c>
      <c r="C233" s="99" t="s">
        <v>1470</v>
      </c>
      <c r="D233" s="98" t="s">
        <v>1471</v>
      </c>
    </row>
    <row r="234" spans="1:4" hidden="1" x14ac:dyDescent="0.25">
      <c r="A234" s="148">
        <v>56</v>
      </c>
      <c r="B234" s="149" t="s">
        <v>619</v>
      </c>
      <c r="C234" s="99" t="s">
        <v>1472</v>
      </c>
      <c r="D234" s="98" t="s">
        <v>1473</v>
      </c>
    </row>
    <row r="235" spans="1:4" hidden="1" x14ac:dyDescent="0.25">
      <c r="A235" s="148">
        <v>56</v>
      </c>
      <c r="B235" s="149" t="s">
        <v>619</v>
      </c>
      <c r="C235" s="99" t="s">
        <v>1474</v>
      </c>
      <c r="D235" s="98" t="s">
        <v>1475</v>
      </c>
    </row>
    <row r="236" spans="1:4" hidden="1" x14ac:dyDescent="0.25">
      <c r="A236" s="148">
        <v>56</v>
      </c>
      <c r="B236" s="149" t="s">
        <v>619</v>
      </c>
      <c r="C236" s="99" t="s">
        <v>1476</v>
      </c>
      <c r="D236" s="98" t="s">
        <v>1477</v>
      </c>
    </row>
    <row r="237" spans="1:4" hidden="1" x14ac:dyDescent="0.25">
      <c r="A237" s="148">
        <v>56</v>
      </c>
      <c r="B237" s="149" t="s">
        <v>619</v>
      </c>
      <c r="C237" s="99" t="s">
        <v>1478</v>
      </c>
      <c r="D237" s="98" t="s">
        <v>1479</v>
      </c>
    </row>
    <row r="238" spans="1:4" hidden="1" x14ac:dyDescent="0.25">
      <c r="A238" s="148">
        <v>56</v>
      </c>
      <c r="B238" s="149" t="s">
        <v>619</v>
      </c>
      <c r="C238" s="99" t="s">
        <v>1480</v>
      </c>
      <c r="D238" s="98" t="s">
        <v>1481</v>
      </c>
    </row>
    <row r="239" spans="1:4" hidden="1" x14ac:dyDescent="0.25">
      <c r="A239" s="151">
        <v>56</v>
      </c>
      <c r="B239" s="152" t="s">
        <v>619</v>
      </c>
      <c r="C239" s="99" t="s">
        <v>1482</v>
      </c>
      <c r="D239" s="98" t="s">
        <v>1483</v>
      </c>
    </row>
    <row r="240" spans="1:4" hidden="1" x14ac:dyDescent="0.25">
      <c r="A240" s="148">
        <v>56</v>
      </c>
      <c r="B240" s="149" t="s">
        <v>619</v>
      </c>
      <c r="C240" s="99" t="s">
        <v>1484</v>
      </c>
      <c r="D240" s="98" t="s">
        <v>1485</v>
      </c>
    </row>
    <row r="241" spans="1:4" hidden="1" x14ac:dyDescent="0.25">
      <c r="A241" s="148">
        <v>56</v>
      </c>
      <c r="B241" s="149" t="s">
        <v>619</v>
      </c>
      <c r="C241" s="99" t="s">
        <v>1486</v>
      </c>
      <c r="D241" s="98" t="s">
        <v>1487</v>
      </c>
    </row>
    <row r="242" spans="1:4" hidden="1" x14ac:dyDescent="0.25">
      <c r="A242" s="148">
        <v>56</v>
      </c>
      <c r="B242" s="149" t="s">
        <v>619</v>
      </c>
      <c r="C242" s="99" t="s">
        <v>1488</v>
      </c>
      <c r="D242" s="98" t="s">
        <v>1489</v>
      </c>
    </row>
    <row r="243" spans="1:4" hidden="1" x14ac:dyDescent="0.25">
      <c r="A243" s="151">
        <v>56</v>
      </c>
      <c r="B243" s="152" t="s">
        <v>619</v>
      </c>
      <c r="C243" s="99" t="s">
        <v>1490</v>
      </c>
      <c r="D243" s="98" t="s">
        <v>1491</v>
      </c>
    </row>
    <row r="244" spans="1:4" hidden="1" x14ac:dyDescent="0.25">
      <c r="A244" s="148">
        <v>56</v>
      </c>
      <c r="B244" s="149" t="s">
        <v>619</v>
      </c>
      <c r="C244" s="99" t="s">
        <v>1492</v>
      </c>
      <c r="D244" s="98" t="s">
        <v>1493</v>
      </c>
    </row>
    <row r="245" spans="1:4" hidden="1" x14ac:dyDescent="0.25">
      <c r="A245" s="148">
        <v>56</v>
      </c>
      <c r="B245" s="149" t="s">
        <v>619</v>
      </c>
      <c r="C245" s="99" t="s">
        <v>1494</v>
      </c>
      <c r="D245" s="98" t="s">
        <v>1495</v>
      </c>
    </row>
    <row r="246" spans="1:4" hidden="1" x14ac:dyDescent="0.25">
      <c r="A246" s="148">
        <v>56</v>
      </c>
      <c r="B246" s="149" t="s">
        <v>619</v>
      </c>
      <c r="C246" s="99" t="s">
        <v>1496</v>
      </c>
      <c r="D246" s="98" t="s">
        <v>1497</v>
      </c>
    </row>
    <row r="247" spans="1:4" hidden="1" x14ac:dyDescent="0.25">
      <c r="A247" s="148">
        <v>56</v>
      </c>
      <c r="B247" s="149" t="s">
        <v>619</v>
      </c>
      <c r="C247" s="99" t="s">
        <v>1498</v>
      </c>
      <c r="D247" s="98" t="s">
        <v>1499</v>
      </c>
    </row>
    <row r="248" spans="1:4" hidden="1" x14ac:dyDescent="0.25">
      <c r="A248" s="148">
        <v>56</v>
      </c>
      <c r="B248" s="149" t="s">
        <v>619</v>
      </c>
      <c r="C248" s="99" t="s">
        <v>1500</v>
      </c>
      <c r="D248" s="98" t="s">
        <v>1501</v>
      </c>
    </row>
    <row r="249" spans="1:4" hidden="1" x14ac:dyDescent="0.25">
      <c r="A249" s="148">
        <v>56</v>
      </c>
      <c r="B249" s="149" t="s">
        <v>619</v>
      </c>
      <c r="C249" s="99" t="s">
        <v>1502</v>
      </c>
      <c r="D249" s="98" t="s">
        <v>1503</v>
      </c>
    </row>
    <row r="250" spans="1:4" hidden="1" x14ac:dyDescent="0.25">
      <c r="A250" s="148">
        <v>56</v>
      </c>
      <c r="B250" s="149" t="s">
        <v>619</v>
      </c>
      <c r="C250" s="99" t="s">
        <v>1504</v>
      </c>
      <c r="D250" s="98" t="s">
        <v>1505</v>
      </c>
    </row>
    <row r="251" spans="1:4" hidden="1" x14ac:dyDescent="0.25">
      <c r="A251" s="148">
        <v>56</v>
      </c>
      <c r="B251" s="149" t="s">
        <v>619</v>
      </c>
      <c r="C251" s="99" t="s">
        <v>1506</v>
      </c>
      <c r="D251" s="98" t="s">
        <v>1507</v>
      </c>
    </row>
    <row r="252" spans="1:4" hidden="1" x14ac:dyDescent="0.25">
      <c r="A252" s="148">
        <v>56</v>
      </c>
      <c r="B252" s="149" t="s">
        <v>619</v>
      </c>
      <c r="C252" s="99" t="s">
        <v>1508</v>
      </c>
      <c r="D252" s="98" t="s">
        <v>1509</v>
      </c>
    </row>
    <row r="253" spans="1:4" hidden="1" x14ac:dyDescent="0.25">
      <c r="A253" s="148">
        <v>56</v>
      </c>
      <c r="B253" s="149" t="s">
        <v>619</v>
      </c>
      <c r="C253" s="99" t="s">
        <v>1510</v>
      </c>
      <c r="D253" s="98" t="s">
        <v>1511</v>
      </c>
    </row>
    <row r="254" spans="1:4" hidden="1" x14ac:dyDescent="0.25">
      <c r="A254" s="148">
        <v>56</v>
      </c>
      <c r="B254" s="149" t="s">
        <v>619</v>
      </c>
      <c r="C254" s="99" t="s">
        <v>1512</v>
      </c>
      <c r="D254" s="98" t="s">
        <v>1513</v>
      </c>
    </row>
    <row r="255" spans="1:4" hidden="1" x14ac:dyDescent="0.25">
      <c r="A255" s="148">
        <v>56</v>
      </c>
      <c r="B255" s="149" t="s">
        <v>619</v>
      </c>
      <c r="C255" s="99" t="s">
        <v>1514</v>
      </c>
      <c r="D255" s="98" t="s">
        <v>1515</v>
      </c>
    </row>
    <row r="256" spans="1:4" hidden="1" x14ac:dyDescent="0.25">
      <c r="A256" s="148">
        <v>56</v>
      </c>
      <c r="B256" s="149" t="s">
        <v>619</v>
      </c>
      <c r="C256" s="99" t="s">
        <v>1516</v>
      </c>
      <c r="D256" s="98" t="s">
        <v>1517</v>
      </c>
    </row>
    <row r="257" spans="1:5" hidden="1" x14ac:dyDescent="0.25">
      <c r="A257" s="148">
        <v>56</v>
      </c>
      <c r="B257" s="149" t="s">
        <v>619</v>
      </c>
      <c r="C257" s="99" t="s">
        <v>1518</v>
      </c>
      <c r="D257" s="98" t="s">
        <v>1519</v>
      </c>
    </row>
    <row r="258" spans="1:5" hidden="1" x14ac:dyDescent="0.25">
      <c r="A258" s="148">
        <v>56</v>
      </c>
      <c r="B258" s="149" t="s">
        <v>619</v>
      </c>
      <c r="C258" s="99" t="s">
        <v>1520</v>
      </c>
      <c r="D258" s="98" t="s">
        <v>1521</v>
      </c>
    </row>
    <row r="259" spans="1:5" hidden="1" x14ac:dyDescent="0.25">
      <c r="A259" s="148">
        <v>56</v>
      </c>
      <c r="B259" s="149" t="s">
        <v>619</v>
      </c>
      <c r="C259" s="99" t="s">
        <v>1522</v>
      </c>
      <c r="D259" s="98" t="s">
        <v>1523</v>
      </c>
    </row>
    <row r="260" spans="1:5" hidden="1" x14ac:dyDescent="0.25">
      <c r="A260" s="148">
        <v>56</v>
      </c>
      <c r="B260" s="149" t="s">
        <v>619</v>
      </c>
      <c r="C260" s="99" t="s">
        <v>1524</v>
      </c>
      <c r="D260" s="98" t="s">
        <v>1525</v>
      </c>
    </row>
    <row r="261" spans="1:5" hidden="1" x14ac:dyDescent="0.25">
      <c r="A261" s="148">
        <v>56</v>
      </c>
      <c r="B261" s="149" t="s">
        <v>619</v>
      </c>
      <c r="C261" s="99" t="s">
        <v>1526</v>
      </c>
      <c r="D261" s="98" t="s">
        <v>1527</v>
      </c>
    </row>
    <row r="262" spans="1:5" hidden="1" x14ac:dyDescent="0.25">
      <c r="A262" s="148">
        <v>56</v>
      </c>
      <c r="B262" s="149" t="s">
        <v>619</v>
      </c>
      <c r="C262" s="99" t="s">
        <v>1528</v>
      </c>
      <c r="D262" s="98" t="s">
        <v>1529</v>
      </c>
    </row>
    <row r="263" spans="1:5" hidden="1" x14ac:dyDescent="0.25">
      <c r="A263" s="148">
        <v>56</v>
      </c>
      <c r="B263" s="149" t="s">
        <v>619</v>
      </c>
      <c r="C263" s="99" t="s">
        <v>1530</v>
      </c>
      <c r="D263" s="98" t="s">
        <v>1531</v>
      </c>
    </row>
    <row r="264" spans="1:5" hidden="1" x14ac:dyDescent="0.25">
      <c r="A264" s="148">
        <v>56</v>
      </c>
      <c r="B264" s="149" t="s">
        <v>619</v>
      </c>
      <c r="C264" s="99" t="s">
        <v>1532</v>
      </c>
      <c r="D264" s="98" t="s">
        <v>1533</v>
      </c>
    </row>
    <row r="265" spans="1:5" hidden="1" x14ac:dyDescent="0.25">
      <c r="A265" s="148">
        <v>56</v>
      </c>
      <c r="B265" s="149" t="s">
        <v>619</v>
      </c>
      <c r="C265" s="99">
        <v>98</v>
      </c>
      <c r="D265" s="98" t="s">
        <v>1534</v>
      </c>
    </row>
    <row r="266" spans="1:5" hidden="1" x14ac:dyDescent="0.25">
      <c r="A266" s="148">
        <v>56</v>
      </c>
      <c r="B266" s="149" t="s">
        <v>619</v>
      </c>
      <c r="C266" s="99" t="s">
        <v>1535</v>
      </c>
      <c r="D266" s="98" t="s">
        <v>1536</v>
      </c>
    </row>
    <row r="267" spans="1:5" hidden="1" x14ac:dyDescent="0.25">
      <c r="A267" s="148">
        <v>56</v>
      </c>
      <c r="B267" s="149" t="s">
        <v>619</v>
      </c>
      <c r="C267" s="99" t="s">
        <v>1537</v>
      </c>
      <c r="D267" s="98" t="s">
        <v>1538</v>
      </c>
      <c r="E267" s="150" t="s">
        <v>292</v>
      </c>
    </row>
    <row r="268" spans="1:5" hidden="1" x14ac:dyDescent="0.25">
      <c r="A268" s="148">
        <v>56</v>
      </c>
      <c r="B268" s="149" t="s">
        <v>619</v>
      </c>
      <c r="C268" s="99" t="s">
        <v>1539</v>
      </c>
      <c r="D268" s="98" t="s">
        <v>1540</v>
      </c>
      <c r="E268" s="150" t="s">
        <v>292</v>
      </c>
    </row>
    <row r="269" spans="1:5" hidden="1" x14ac:dyDescent="0.25">
      <c r="A269" s="148">
        <v>56</v>
      </c>
      <c r="B269" s="149" t="s">
        <v>619</v>
      </c>
      <c r="C269" s="99" t="s">
        <v>1541</v>
      </c>
      <c r="D269" s="98" t="s">
        <v>1542</v>
      </c>
      <c r="E269" s="150" t="s">
        <v>292</v>
      </c>
    </row>
    <row r="270" spans="1:5" hidden="1" x14ac:dyDescent="0.25">
      <c r="A270" s="148">
        <v>56</v>
      </c>
      <c r="B270" s="149" t="s">
        <v>619</v>
      </c>
      <c r="C270" s="99" t="s">
        <v>1543</v>
      </c>
      <c r="D270" s="98" t="s">
        <v>1544</v>
      </c>
      <c r="E270" s="150" t="s">
        <v>292</v>
      </c>
    </row>
    <row r="271" spans="1:5" hidden="1" x14ac:dyDescent="0.25">
      <c r="A271" s="148">
        <v>56</v>
      </c>
      <c r="B271" s="149" t="s">
        <v>619</v>
      </c>
      <c r="C271" s="99" t="s">
        <v>1545</v>
      </c>
      <c r="D271" s="98" t="s">
        <v>1546</v>
      </c>
      <c r="E271" s="150" t="s">
        <v>292</v>
      </c>
    </row>
    <row r="272" spans="1:5" hidden="1" x14ac:dyDescent="0.25">
      <c r="A272" s="148">
        <v>56</v>
      </c>
      <c r="B272" s="149" t="s">
        <v>619</v>
      </c>
      <c r="C272" s="99" t="s">
        <v>1547</v>
      </c>
      <c r="D272" s="98" t="s">
        <v>1548</v>
      </c>
      <c r="E272" s="150" t="s">
        <v>292</v>
      </c>
    </row>
    <row r="273" spans="1:5" hidden="1" x14ac:dyDescent="0.25">
      <c r="A273" s="148">
        <v>56</v>
      </c>
      <c r="B273" s="149" t="s">
        <v>619</v>
      </c>
      <c r="C273" s="99" t="s">
        <v>1549</v>
      </c>
      <c r="D273" s="98" t="s">
        <v>1550</v>
      </c>
      <c r="E273" s="150" t="s">
        <v>292</v>
      </c>
    </row>
    <row r="274" spans="1:5" hidden="1" x14ac:dyDescent="0.25">
      <c r="A274" s="148">
        <v>56</v>
      </c>
      <c r="B274" s="149" t="s">
        <v>619</v>
      </c>
      <c r="C274" s="99" t="s">
        <v>1551</v>
      </c>
      <c r="D274" s="98" t="s">
        <v>1552</v>
      </c>
      <c r="E274" s="150" t="s">
        <v>292</v>
      </c>
    </row>
    <row r="275" spans="1:5" hidden="1" x14ac:dyDescent="0.25">
      <c r="A275" s="148">
        <v>56</v>
      </c>
      <c r="B275" s="149" t="s">
        <v>619</v>
      </c>
      <c r="C275" s="99" t="s">
        <v>1553</v>
      </c>
      <c r="D275" s="98" t="s">
        <v>1554</v>
      </c>
      <c r="E275" s="150" t="s">
        <v>292</v>
      </c>
    </row>
    <row r="276" spans="1:5" hidden="1" x14ac:dyDescent="0.25">
      <c r="A276" s="148">
        <v>56</v>
      </c>
      <c r="B276" s="149" t="s">
        <v>619</v>
      </c>
      <c r="C276" s="99" t="s">
        <v>1555</v>
      </c>
      <c r="D276" s="98" t="s">
        <v>1556</v>
      </c>
      <c r="E276" s="150" t="s">
        <v>292</v>
      </c>
    </row>
    <row r="277" spans="1:5" hidden="1" x14ac:dyDescent="0.25">
      <c r="A277" s="148">
        <v>56</v>
      </c>
      <c r="B277" s="149" t="s">
        <v>619</v>
      </c>
      <c r="C277" s="99" t="s">
        <v>1557</v>
      </c>
      <c r="D277" s="98" t="s">
        <v>1558</v>
      </c>
      <c r="E277" s="150" t="s">
        <v>292</v>
      </c>
    </row>
    <row r="278" spans="1:5" hidden="1" x14ac:dyDescent="0.25">
      <c r="A278" s="148">
        <v>56</v>
      </c>
      <c r="B278" s="149" t="s">
        <v>619</v>
      </c>
      <c r="C278" s="99" t="s">
        <v>1559</v>
      </c>
      <c r="D278" s="98" t="s">
        <v>1560</v>
      </c>
      <c r="E278" s="150" t="s">
        <v>292</v>
      </c>
    </row>
    <row r="279" spans="1:5" hidden="1" x14ac:dyDescent="0.25">
      <c r="A279" s="148">
        <v>56</v>
      </c>
      <c r="B279" s="149" t="s">
        <v>619</v>
      </c>
      <c r="C279" s="99" t="s">
        <v>1561</v>
      </c>
      <c r="D279" s="98" t="s">
        <v>1424</v>
      </c>
      <c r="E279" s="150" t="s">
        <v>292</v>
      </c>
    </row>
    <row r="280" spans="1:5" hidden="1" x14ac:dyDescent="0.25">
      <c r="A280" s="148">
        <v>56</v>
      </c>
      <c r="B280" s="149" t="s">
        <v>619</v>
      </c>
      <c r="C280" s="99" t="s">
        <v>1562</v>
      </c>
      <c r="D280" s="98" t="s">
        <v>1563</v>
      </c>
      <c r="E280" s="150" t="s">
        <v>292</v>
      </c>
    </row>
    <row r="281" spans="1:5" hidden="1" x14ac:dyDescent="0.25">
      <c r="A281" s="148">
        <v>56</v>
      </c>
      <c r="B281" s="149" t="s">
        <v>619</v>
      </c>
      <c r="C281" s="99" t="s">
        <v>1564</v>
      </c>
      <c r="D281" s="98" t="s">
        <v>1565</v>
      </c>
      <c r="E281" s="150" t="s">
        <v>292</v>
      </c>
    </row>
    <row r="282" spans="1:5" hidden="1" x14ac:dyDescent="0.25">
      <c r="A282" s="148">
        <v>56</v>
      </c>
      <c r="B282" s="149" t="s">
        <v>619</v>
      </c>
      <c r="C282" s="99" t="s">
        <v>1566</v>
      </c>
      <c r="D282" s="98" t="s">
        <v>1567</v>
      </c>
      <c r="E282" s="150" t="s">
        <v>292</v>
      </c>
    </row>
    <row r="283" spans="1:5" hidden="1" x14ac:dyDescent="0.25">
      <c r="A283" s="148">
        <v>56</v>
      </c>
      <c r="B283" s="149" t="s">
        <v>619</v>
      </c>
      <c r="C283" s="99" t="s">
        <v>1568</v>
      </c>
      <c r="D283" s="98" t="s">
        <v>1569</v>
      </c>
      <c r="E283" s="150" t="s">
        <v>292</v>
      </c>
    </row>
    <row r="284" spans="1:5" hidden="1" x14ac:dyDescent="0.25">
      <c r="A284" s="148">
        <v>56</v>
      </c>
      <c r="B284" s="149" t="s">
        <v>619</v>
      </c>
      <c r="C284" s="99" t="s">
        <v>1570</v>
      </c>
      <c r="D284" s="98" t="s">
        <v>1571</v>
      </c>
      <c r="E284" s="150" t="s">
        <v>292</v>
      </c>
    </row>
    <row r="285" spans="1:5" hidden="1" x14ac:dyDescent="0.25">
      <c r="A285" s="148">
        <v>56</v>
      </c>
      <c r="B285" s="149" t="s">
        <v>619</v>
      </c>
      <c r="C285" s="99" t="s">
        <v>1572</v>
      </c>
      <c r="D285" s="98" t="s">
        <v>1573</v>
      </c>
      <c r="E285" s="150" t="s">
        <v>292</v>
      </c>
    </row>
    <row r="286" spans="1:5" hidden="1" x14ac:dyDescent="0.25">
      <c r="A286" s="148">
        <v>56</v>
      </c>
      <c r="B286" s="149" t="s">
        <v>619</v>
      </c>
      <c r="C286" s="99" t="s">
        <v>1574</v>
      </c>
      <c r="D286" s="98" t="s">
        <v>1575</v>
      </c>
      <c r="E286" s="150" t="s">
        <v>292</v>
      </c>
    </row>
    <row r="287" spans="1:5" hidden="1" x14ac:dyDescent="0.25">
      <c r="A287" s="148">
        <v>56</v>
      </c>
      <c r="B287" s="149" t="s">
        <v>619</v>
      </c>
      <c r="C287" s="99" t="s">
        <v>1576</v>
      </c>
      <c r="D287" s="98" t="s">
        <v>1577</v>
      </c>
      <c r="E287" s="150" t="s">
        <v>292</v>
      </c>
    </row>
    <row r="288" spans="1:5" hidden="1" x14ac:dyDescent="0.25">
      <c r="A288" s="148">
        <v>56</v>
      </c>
      <c r="B288" s="149" t="s">
        <v>619</v>
      </c>
      <c r="C288" s="99" t="s">
        <v>1578</v>
      </c>
      <c r="D288" s="98" t="s">
        <v>1579</v>
      </c>
      <c r="E288" s="150" t="s">
        <v>292</v>
      </c>
    </row>
    <row r="289" spans="1:5" hidden="1" x14ac:dyDescent="0.25">
      <c r="A289" s="148">
        <v>56</v>
      </c>
      <c r="B289" s="149" t="s">
        <v>619</v>
      </c>
      <c r="C289" s="99" t="s">
        <v>1580</v>
      </c>
      <c r="D289" s="98" t="s">
        <v>1581</v>
      </c>
      <c r="E289" s="150" t="s">
        <v>292</v>
      </c>
    </row>
    <row r="290" spans="1:5" hidden="1" x14ac:dyDescent="0.25">
      <c r="A290" s="148">
        <v>56</v>
      </c>
      <c r="B290" s="149" t="s">
        <v>619</v>
      </c>
      <c r="C290" s="99" t="s">
        <v>1582</v>
      </c>
      <c r="D290" s="98" t="s">
        <v>1583</v>
      </c>
      <c r="E290" s="150" t="s">
        <v>292</v>
      </c>
    </row>
    <row r="291" spans="1:5" hidden="1" x14ac:dyDescent="0.25">
      <c r="A291" s="148">
        <v>56</v>
      </c>
      <c r="B291" s="149" t="s">
        <v>619</v>
      </c>
      <c r="C291" s="99" t="s">
        <v>1584</v>
      </c>
      <c r="D291" s="98" t="s">
        <v>1585</v>
      </c>
      <c r="E291" s="150" t="s">
        <v>292</v>
      </c>
    </row>
    <row r="292" spans="1:5" hidden="1" x14ac:dyDescent="0.25">
      <c r="A292" s="148">
        <v>56</v>
      </c>
      <c r="B292" s="149" t="s">
        <v>619</v>
      </c>
      <c r="C292" s="99" t="s">
        <v>1586</v>
      </c>
      <c r="D292" s="98" t="s">
        <v>1587</v>
      </c>
      <c r="E292" s="150" t="s">
        <v>292</v>
      </c>
    </row>
    <row r="293" spans="1:5" hidden="1" x14ac:dyDescent="0.25">
      <c r="A293" s="151">
        <v>56</v>
      </c>
      <c r="B293" s="152" t="s">
        <v>619</v>
      </c>
      <c r="C293" s="99" t="s">
        <v>1588</v>
      </c>
      <c r="D293" s="98" t="s">
        <v>1589</v>
      </c>
      <c r="E293" s="150" t="s">
        <v>292</v>
      </c>
    </row>
    <row r="294" spans="1:5" hidden="1" x14ac:dyDescent="0.25">
      <c r="A294" s="148">
        <v>56</v>
      </c>
      <c r="B294" s="149" t="s">
        <v>619</v>
      </c>
      <c r="C294" s="99" t="s">
        <v>1590</v>
      </c>
      <c r="D294" s="98" t="s">
        <v>1591</v>
      </c>
      <c r="E294" s="150" t="s">
        <v>292</v>
      </c>
    </row>
    <row r="295" spans="1:5" hidden="1" x14ac:dyDescent="0.25">
      <c r="A295" s="148">
        <v>56</v>
      </c>
      <c r="B295" s="149" t="s">
        <v>619</v>
      </c>
      <c r="C295" s="99" t="s">
        <v>1592</v>
      </c>
      <c r="D295" s="98" t="s">
        <v>1593</v>
      </c>
      <c r="E295" s="150" t="s">
        <v>292</v>
      </c>
    </row>
    <row r="296" spans="1:5" hidden="1" x14ac:dyDescent="0.25">
      <c r="A296" s="148">
        <v>56</v>
      </c>
      <c r="B296" s="149" t="s">
        <v>619</v>
      </c>
      <c r="C296" s="99" t="s">
        <v>1594</v>
      </c>
      <c r="D296" s="98" t="s">
        <v>1432</v>
      </c>
      <c r="E296" s="150" t="s">
        <v>292</v>
      </c>
    </row>
    <row r="297" spans="1:5" hidden="1" x14ac:dyDescent="0.25">
      <c r="A297" s="148">
        <v>56</v>
      </c>
      <c r="B297" s="149" t="s">
        <v>619</v>
      </c>
      <c r="C297" s="99" t="s">
        <v>1595</v>
      </c>
      <c r="D297" s="98" t="s">
        <v>1596</v>
      </c>
      <c r="E297" s="150" t="s">
        <v>292</v>
      </c>
    </row>
    <row r="298" spans="1:5" hidden="1" x14ac:dyDescent="0.25">
      <c r="A298" s="148">
        <v>56</v>
      </c>
      <c r="B298" s="149" t="s">
        <v>619</v>
      </c>
      <c r="C298" s="99" t="s">
        <v>1597</v>
      </c>
      <c r="D298" s="98" t="s">
        <v>1598</v>
      </c>
      <c r="E298" s="150" t="s">
        <v>292</v>
      </c>
    </row>
    <row r="299" spans="1:5" hidden="1" x14ac:dyDescent="0.25">
      <c r="A299" s="148">
        <v>56</v>
      </c>
      <c r="B299" s="149" t="s">
        <v>619</v>
      </c>
      <c r="C299" s="99" t="s">
        <v>1599</v>
      </c>
      <c r="D299" s="98" t="s">
        <v>1600</v>
      </c>
      <c r="E299" s="150" t="s">
        <v>292</v>
      </c>
    </row>
    <row r="300" spans="1:5" hidden="1" x14ac:dyDescent="0.25">
      <c r="A300" s="148">
        <v>56</v>
      </c>
      <c r="B300" s="149" t="s">
        <v>619</v>
      </c>
      <c r="C300" s="99" t="s">
        <v>1601</v>
      </c>
      <c r="D300" s="98" t="s">
        <v>1602</v>
      </c>
      <c r="E300" s="150" t="s">
        <v>292</v>
      </c>
    </row>
    <row r="301" spans="1:5" hidden="1" x14ac:dyDescent="0.25">
      <c r="A301" s="148">
        <v>56</v>
      </c>
      <c r="B301" s="149" t="s">
        <v>619</v>
      </c>
      <c r="C301" s="99" t="s">
        <v>1603</v>
      </c>
      <c r="D301" s="98" t="s">
        <v>1604</v>
      </c>
      <c r="E301" s="150" t="s">
        <v>292</v>
      </c>
    </row>
    <row r="302" spans="1:5" hidden="1" x14ac:dyDescent="0.25">
      <c r="A302" s="148">
        <v>56</v>
      </c>
      <c r="B302" s="149" t="s">
        <v>619</v>
      </c>
      <c r="C302" s="99" t="s">
        <v>1605</v>
      </c>
      <c r="D302" s="98" t="s">
        <v>1606</v>
      </c>
      <c r="E302" s="150" t="s">
        <v>292</v>
      </c>
    </row>
    <row r="303" spans="1:5" hidden="1" x14ac:dyDescent="0.25">
      <c r="A303" s="148">
        <v>56</v>
      </c>
      <c r="B303" s="149" t="s">
        <v>619</v>
      </c>
      <c r="C303" s="99" t="s">
        <v>1607</v>
      </c>
      <c r="D303" s="98" t="s">
        <v>1608</v>
      </c>
      <c r="E303" s="150" t="s">
        <v>292</v>
      </c>
    </row>
    <row r="304" spans="1:5" hidden="1" x14ac:dyDescent="0.25">
      <c r="A304" s="148">
        <v>56</v>
      </c>
      <c r="B304" s="149" t="s">
        <v>619</v>
      </c>
      <c r="C304" s="99" t="s">
        <v>1609</v>
      </c>
      <c r="D304" s="98" t="s">
        <v>1610</v>
      </c>
      <c r="E304" s="150" t="s">
        <v>292</v>
      </c>
    </row>
    <row r="305" spans="1:5" hidden="1" x14ac:dyDescent="0.25">
      <c r="A305" s="148">
        <v>56</v>
      </c>
      <c r="B305" s="149" t="s">
        <v>619</v>
      </c>
      <c r="C305" s="99" t="s">
        <v>1611</v>
      </c>
      <c r="D305" s="98" t="s">
        <v>1612</v>
      </c>
      <c r="E305" s="150" t="s">
        <v>292</v>
      </c>
    </row>
    <row r="306" spans="1:5" hidden="1" x14ac:dyDescent="0.25">
      <c r="A306" s="148">
        <v>56</v>
      </c>
      <c r="B306" s="149" t="s">
        <v>619</v>
      </c>
      <c r="C306" s="99" t="s">
        <v>1613</v>
      </c>
      <c r="D306" s="98" t="s">
        <v>1614</v>
      </c>
      <c r="E306" s="150" t="s">
        <v>292</v>
      </c>
    </row>
    <row r="307" spans="1:5" hidden="1" x14ac:dyDescent="0.25">
      <c r="A307" s="148">
        <v>56</v>
      </c>
      <c r="B307" s="149" t="s">
        <v>619</v>
      </c>
      <c r="C307" s="99" t="s">
        <v>1615</v>
      </c>
      <c r="D307" s="98" t="s">
        <v>1616</v>
      </c>
      <c r="E307" s="150" t="s">
        <v>292</v>
      </c>
    </row>
    <row r="308" spans="1:5" hidden="1" x14ac:dyDescent="0.25">
      <c r="A308" s="148">
        <v>56</v>
      </c>
      <c r="B308" s="149" t="s">
        <v>619</v>
      </c>
      <c r="C308" s="99" t="s">
        <v>1617</v>
      </c>
      <c r="D308" s="98" t="s">
        <v>1618</v>
      </c>
      <c r="E308" s="150" t="s">
        <v>292</v>
      </c>
    </row>
    <row r="309" spans="1:5" hidden="1" x14ac:dyDescent="0.25">
      <c r="A309" s="148">
        <v>56</v>
      </c>
      <c r="B309" s="149" t="s">
        <v>619</v>
      </c>
      <c r="C309" s="99" t="s">
        <v>1619</v>
      </c>
      <c r="D309" s="98" t="s">
        <v>1620</v>
      </c>
      <c r="E309" s="150" t="s">
        <v>292</v>
      </c>
    </row>
    <row r="310" spans="1:5" hidden="1" x14ac:dyDescent="0.25">
      <c r="A310" s="148">
        <v>56</v>
      </c>
      <c r="B310" s="149" t="s">
        <v>619</v>
      </c>
      <c r="C310" s="99" t="s">
        <v>1621</v>
      </c>
      <c r="D310" s="98" t="s">
        <v>1622</v>
      </c>
      <c r="E310" s="150" t="s">
        <v>292</v>
      </c>
    </row>
    <row r="311" spans="1:5" hidden="1" x14ac:dyDescent="0.25">
      <c r="A311" s="148">
        <v>56</v>
      </c>
      <c r="B311" s="149" t="s">
        <v>619</v>
      </c>
      <c r="C311" s="99" t="s">
        <v>1623</v>
      </c>
      <c r="D311" s="98" t="s">
        <v>1624</v>
      </c>
      <c r="E311" s="150" t="s">
        <v>292</v>
      </c>
    </row>
    <row r="312" spans="1:5" hidden="1" x14ac:dyDescent="0.25">
      <c r="A312" s="148">
        <v>56</v>
      </c>
      <c r="B312" s="149" t="s">
        <v>619</v>
      </c>
      <c r="C312" s="99" t="s">
        <v>1625</v>
      </c>
      <c r="D312" s="98" t="s">
        <v>1626</v>
      </c>
      <c r="E312" s="150" t="s">
        <v>292</v>
      </c>
    </row>
    <row r="313" spans="1:5" hidden="1" x14ac:dyDescent="0.25">
      <c r="A313" s="148">
        <v>56</v>
      </c>
      <c r="B313" s="149" t="s">
        <v>619</v>
      </c>
      <c r="C313" s="99" t="s">
        <v>1627</v>
      </c>
      <c r="D313" s="98" t="s">
        <v>1628</v>
      </c>
      <c r="E313" s="150" t="s">
        <v>292</v>
      </c>
    </row>
    <row r="314" spans="1:5" hidden="1" x14ac:dyDescent="0.25">
      <c r="A314" s="148">
        <v>56</v>
      </c>
      <c r="B314" s="149" t="s">
        <v>619</v>
      </c>
      <c r="C314" s="99" t="s">
        <v>1629</v>
      </c>
      <c r="D314" s="98" t="s">
        <v>1630</v>
      </c>
      <c r="E314" s="150" t="s">
        <v>292</v>
      </c>
    </row>
    <row r="315" spans="1:5" hidden="1" x14ac:dyDescent="0.25">
      <c r="A315" s="151">
        <v>56</v>
      </c>
      <c r="B315" s="152" t="s">
        <v>619</v>
      </c>
      <c r="C315" s="99" t="s">
        <v>1631</v>
      </c>
      <c r="D315" s="98" t="s">
        <v>1632</v>
      </c>
      <c r="E315" s="150" t="s">
        <v>292</v>
      </c>
    </row>
    <row r="316" spans="1:5" hidden="1" x14ac:dyDescent="0.25">
      <c r="A316" s="148">
        <v>56</v>
      </c>
      <c r="B316" s="149" t="s">
        <v>619</v>
      </c>
      <c r="C316" s="99" t="s">
        <v>1633</v>
      </c>
      <c r="D316" s="98" t="s">
        <v>1634</v>
      </c>
      <c r="E316" s="150" t="s">
        <v>292</v>
      </c>
    </row>
    <row r="317" spans="1:5" hidden="1" x14ac:dyDescent="0.25">
      <c r="A317" s="148">
        <v>56</v>
      </c>
      <c r="B317" s="149" t="s">
        <v>619</v>
      </c>
      <c r="C317" s="99" t="s">
        <v>1635</v>
      </c>
      <c r="D317" s="98" t="s">
        <v>1636</v>
      </c>
      <c r="E317" s="150" t="s">
        <v>292</v>
      </c>
    </row>
    <row r="318" spans="1:5" hidden="1" x14ac:dyDescent="0.25">
      <c r="A318" s="148">
        <v>56</v>
      </c>
      <c r="B318" s="149" t="s">
        <v>619</v>
      </c>
      <c r="C318" s="99" t="s">
        <v>1637</v>
      </c>
      <c r="D318" s="98" t="s">
        <v>1638</v>
      </c>
      <c r="E318" s="150" t="s">
        <v>292</v>
      </c>
    </row>
    <row r="319" spans="1:5" hidden="1" x14ac:dyDescent="0.25">
      <c r="A319" s="148">
        <v>56</v>
      </c>
      <c r="B319" s="149" t="s">
        <v>619</v>
      </c>
      <c r="C319" s="99" t="s">
        <v>1639</v>
      </c>
      <c r="D319" s="98" t="s">
        <v>1640</v>
      </c>
      <c r="E319" s="150" t="s">
        <v>292</v>
      </c>
    </row>
    <row r="320" spans="1:5" hidden="1" x14ac:dyDescent="0.25">
      <c r="A320" s="148">
        <v>56</v>
      </c>
      <c r="B320" s="149" t="s">
        <v>619</v>
      </c>
      <c r="C320" s="99" t="s">
        <v>1641</v>
      </c>
      <c r="D320" s="98" t="s">
        <v>1642</v>
      </c>
      <c r="E320" s="150" t="s">
        <v>292</v>
      </c>
    </row>
    <row r="321" spans="1:5" hidden="1" x14ac:dyDescent="0.25">
      <c r="A321" s="151">
        <v>56</v>
      </c>
      <c r="B321" s="152" t="s">
        <v>619</v>
      </c>
      <c r="C321" s="99" t="s">
        <v>1643</v>
      </c>
      <c r="D321" s="98" t="s">
        <v>1644</v>
      </c>
      <c r="E321" s="150" t="s">
        <v>292</v>
      </c>
    </row>
    <row r="322" spans="1:5" hidden="1" x14ac:dyDescent="0.25">
      <c r="A322" s="148">
        <v>56</v>
      </c>
      <c r="B322" s="149" t="s">
        <v>619</v>
      </c>
      <c r="C322" s="99" t="s">
        <v>1645</v>
      </c>
      <c r="D322" s="98" t="s">
        <v>1646</v>
      </c>
      <c r="E322" s="150" t="s">
        <v>292</v>
      </c>
    </row>
    <row r="323" spans="1:5" hidden="1" x14ac:dyDescent="0.25">
      <c r="A323" s="148">
        <v>56</v>
      </c>
      <c r="B323" s="149" t="s">
        <v>619</v>
      </c>
      <c r="C323" s="99" t="s">
        <v>1647</v>
      </c>
      <c r="D323" s="98" t="s">
        <v>1648</v>
      </c>
      <c r="E323" s="150" t="s">
        <v>292</v>
      </c>
    </row>
    <row r="324" spans="1:5" hidden="1" x14ac:dyDescent="0.25">
      <c r="A324" s="151">
        <v>56</v>
      </c>
      <c r="B324" s="152" t="s">
        <v>619</v>
      </c>
      <c r="C324" s="99" t="s">
        <v>1649</v>
      </c>
      <c r="D324" s="98" t="s">
        <v>1650</v>
      </c>
      <c r="E324" s="150" t="s">
        <v>292</v>
      </c>
    </row>
    <row r="325" spans="1:5" hidden="1" x14ac:dyDescent="0.25">
      <c r="A325" s="148">
        <v>56</v>
      </c>
      <c r="B325" s="149" t="s">
        <v>619</v>
      </c>
      <c r="C325" s="99" t="s">
        <v>1651</v>
      </c>
      <c r="D325" s="98" t="s">
        <v>1652</v>
      </c>
      <c r="E325" s="150" t="s">
        <v>292</v>
      </c>
    </row>
    <row r="326" spans="1:5" hidden="1" x14ac:dyDescent="0.25">
      <c r="A326" s="151">
        <v>56</v>
      </c>
      <c r="B326" s="152" t="s">
        <v>619</v>
      </c>
      <c r="C326" s="99" t="s">
        <v>1653</v>
      </c>
      <c r="D326" s="98" t="s">
        <v>1654</v>
      </c>
      <c r="E326" s="150" t="s">
        <v>292</v>
      </c>
    </row>
    <row r="327" spans="1:5" hidden="1" x14ac:dyDescent="0.25">
      <c r="A327" s="148">
        <v>56</v>
      </c>
      <c r="B327" s="149" t="s">
        <v>619</v>
      </c>
      <c r="C327" s="99" t="s">
        <v>1655</v>
      </c>
      <c r="D327" s="98" t="s">
        <v>1656</v>
      </c>
      <c r="E327" s="150" t="s">
        <v>292</v>
      </c>
    </row>
    <row r="328" spans="1:5" hidden="1" x14ac:dyDescent="0.25">
      <c r="A328" s="148">
        <v>56</v>
      </c>
      <c r="B328" s="149" t="s">
        <v>619</v>
      </c>
      <c r="C328" s="99" t="s">
        <v>1657</v>
      </c>
      <c r="D328" s="98" t="s">
        <v>1658</v>
      </c>
      <c r="E328" s="150" t="s">
        <v>292</v>
      </c>
    </row>
    <row r="329" spans="1:5" hidden="1" x14ac:dyDescent="0.25">
      <c r="A329" s="148">
        <v>56</v>
      </c>
      <c r="B329" s="149" t="s">
        <v>619</v>
      </c>
      <c r="C329" s="99" t="s">
        <v>1659</v>
      </c>
      <c r="D329" s="98" t="s">
        <v>1660</v>
      </c>
      <c r="E329" s="150" t="s">
        <v>292</v>
      </c>
    </row>
    <row r="330" spans="1:5" hidden="1" x14ac:dyDescent="0.25">
      <c r="A330" s="148">
        <v>56</v>
      </c>
      <c r="B330" s="149" t="s">
        <v>619</v>
      </c>
      <c r="C330" s="99" t="s">
        <v>1661</v>
      </c>
      <c r="D330" s="98" t="s">
        <v>1662</v>
      </c>
      <c r="E330" s="150" t="s">
        <v>292</v>
      </c>
    </row>
    <row r="331" spans="1:5" hidden="1" x14ac:dyDescent="0.25">
      <c r="A331" s="151">
        <v>56</v>
      </c>
      <c r="B331" s="152" t="s">
        <v>619</v>
      </c>
      <c r="C331" s="99" t="s">
        <v>1663</v>
      </c>
      <c r="D331" s="98" t="s">
        <v>1664</v>
      </c>
      <c r="E331" s="150" t="s">
        <v>292</v>
      </c>
    </row>
    <row r="332" spans="1:5" hidden="1" x14ac:dyDescent="0.25">
      <c r="A332" s="148">
        <v>56</v>
      </c>
      <c r="B332" s="149" t="s">
        <v>619</v>
      </c>
      <c r="C332" s="99" t="s">
        <v>1665</v>
      </c>
      <c r="D332" s="98" t="s">
        <v>1666</v>
      </c>
      <c r="E332" s="150" t="s">
        <v>292</v>
      </c>
    </row>
    <row r="333" spans="1:5" hidden="1" x14ac:dyDescent="0.25">
      <c r="A333" s="151">
        <v>56</v>
      </c>
      <c r="B333" s="152" t="s">
        <v>619</v>
      </c>
      <c r="C333" s="99" t="s">
        <v>1667</v>
      </c>
      <c r="D333" s="98" t="s">
        <v>1668</v>
      </c>
      <c r="E333" s="150" t="s">
        <v>292</v>
      </c>
    </row>
    <row r="334" spans="1:5" hidden="1" x14ac:dyDescent="0.25">
      <c r="A334" s="148">
        <v>56</v>
      </c>
      <c r="B334" s="149" t="s">
        <v>619</v>
      </c>
      <c r="C334" s="99" t="s">
        <v>1669</v>
      </c>
      <c r="D334" s="98" t="s">
        <v>1670</v>
      </c>
      <c r="E334" s="150" t="s">
        <v>292</v>
      </c>
    </row>
    <row r="335" spans="1:5" hidden="1" x14ac:dyDescent="0.25">
      <c r="A335" s="148">
        <v>56</v>
      </c>
      <c r="B335" s="149" t="s">
        <v>619</v>
      </c>
      <c r="C335" s="99" t="s">
        <v>1671</v>
      </c>
      <c r="D335" s="98" t="s">
        <v>1672</v>
      </c>
      <c r="E335" s="150" t="s">
        <v>292</v>
      </c>
    </row>
    <row r="336" spans="1:5" hidden="1" x14ac:dyDescent="0.25">
      <c r="A336" s="148">
        <v>56</v>
      </c>
      <c r="B336" s="149" t="s">
        <v>619</v>
      </c>
      <c r="C336" s="99" t="s">
        <v>1673</v>
      </c>
      <c r="D336" s="98" t="s">
        <v>1674</v>
      </c>
      <c r="E336" s="150" t="s">
        <v>292</v>
      </c>
    </row>
    <row r="337" spans="1:5" hidden="1" x14ac:dyDescent="0.25">
      <c r="A337" s="148">
        <v>56</v>
      </c>
      <c r="B337" s="149" t="s">
        <v>619</v>
      </c>
      <c r="C337" s="99" t="s">
        <v>1675</v>
      </c>
      <c r="D337" s="98" t="s">
        <v>1676</v>
      </c>
      <c r="E337" s="150" t="s">
        <v>292</v>
      </c>
    </row>
    <row r="338" spans="1:5" hidden="1" x14ac:dyDescent="0.25">
      <c r="A338" s="148">
        <v>56</v>
      </c>
      <c r="B338" s="149" t="s">
        <v>619</v>
      </c>
      <c r="C338" s="99" t="s">
        <v>1677</v>
      </c>
      <c r="D338" s="98" t="s">
        <v>1678</v>
      </c>
      <c r="E338" s="150" t="s">
        <v>292</v>
      </c>
    </row>
    <row r="339" spans="1:5" hidden="1" x14ac:dyDescent="0.25">
      <c r="A339" s="148">
        <v>56</v>
      </c>
      <c r="B339" s="149" t="s">
        <v>619</v>
      </c>
      <c r="C339" s="99" t="s">
        <v>1679</v>
      </c>
      <c r="D339" s="98" t="s">
        <v>1451</v>
      </c>
      <c r="E339" s="150" t="s">
        <v>292</v>
      </c>
    </row>
    <row r="340" spans="1:5" hidden="1" x14ac:dyDescent="0.25">
      <c r="A340" s="148">
        <v>56</v>
      </c>
      <c r="B340" s="149" t="s">
        <v>619</v>
      </c>
      <c r="C340" s="99" t="s">
        <v>1680</v>
      </c>
      <c r="D340" s="98" t="s">
        <v>1681</v>
      </c>
      <c r="E340" s="150" t="s">
        <v>292</v>
      </c>
    </row>
    <row r="341" spans="1:5" hidden="1" x14ac:dyDescent="0.25">
      <c r="A341" s="148">
        <v>56</v>
      </c>
      <c r="B341" s="149" t="s">
        <v>619</v>
      </c>
      <c r="C341" s="99" t="s">
        <v>1682</v>
      </c>
      <c r="D341" s="98" t="s">
        <v>1683</v>
      </c>
      <c r="E341" s="150" t="s">
        <v>292</v>
      </c>
    </row>
    <row r="342" spans="1:5" hidden="1" x14ac:dyDescent="0.25">
      <c r="A342" s="148">
        <v>56</v>
      </c>
      <c r="B342" s="149" t="s">
        <v>619</v>
      </c>
      <c r="C342" s="99" t="s">
        <v>1684</v>
      </c>
      <c r="D342" s="98" t="s">
        <v>1685</v>
      </c>
      <c r="E342" s="150" t="s">
        <v>292</v>
      </c>
    </row>
    <row r="343" spans="1:5" hidden="1" x14ac:dyDescent="0.25">
      <c r="A343" s="148">
        <v>56</v>
      </c>
      <c r="B343" s="149" t="s">
        <v>619</v>
      </c>
      <c r="C343" s="99" t="s">
        <v>1686</v>
      </c>
      <c r="D343" s="98" t="s">
        <v>1687</v>
      </c>
      <c r="E343" s="150" t="s">
        <v>292</v>
      </c>
    </row>
    <row r="344" spans="1:5" hidden="1" x14ac:dyDescent="0.25">
      <c r="A344" s="148">
        <v>56</v>
      </c>
      <c r="B344" s="149" t="s">
        <v>619</v>
      </c>
      <c r="C344" s="99" t="s">
        <v>1688</v>
      </c>
      <c r="D344" s="98" t="s">
        <v>1689</v>
      </c>
      <c r="E344" s="150" t="s">
        <v>292</v>
      </c>
    </row>
    <row r="345" spans="1:5" hidden="1" x14ac:dyDescent="0.25">
      <c r="A345" s="148">
        <v>56</v>
      </c>
      <c r="B345" s="149" t="s">
        <v>619</v>
      </c>
      <c r="C345" s="99" t="s">
        <v>1690</v>
      </c>
      <c r="D345" s="98" t="s">
        <v>1691</v>
      </c>
      <c r="E345" s="150" t="s">
        <v>292</v>
      </c>
    </row>
    <row r="346" spans="1:5" hidden="1" x14ac:dyDescent="0.25">
      <c r="A346" s="148">
        <v>56</v>
      </c>
      <c r="B346" s="149" t="s">
        <v>619</v>
      </c>
      <c r="C346" s="99" t="s">
        <v>1692</v>
      </c>
      <c r="D346" s="98" t="s">
        <v>1693</v>
      </c>
      <c r="E346" s="150" t="s">
        <v>292</v>
      </c>
    </row>
    <row r="347" spans="1:5" hidden="1" x14ac:dyDescent="0.25">
      <c r="A347" s="148">
        <v>56</v>
      </c>
      <c r="B347" s="149" t="s">
        <v>619</v>
      </c>
      <c r="C347" s="99" t="s">
        <v>1694</v>
      </c>
      <c r="D347" s="98" t="s">
        <v>1695</v>
      </c>
      <c r="E347" s="150" t="s">
        <v>292</v>
      </c>
    </row>
    <row r="348" spans="1:5" hidden="1" x14ac:dyDescent="0.25">
      <c r="A348" s="148">
        <v>56</v>
      </c>
      <c r="B348" s="149" t="s">
        <v>619</v>
      </c>
      <c r="C348" s="99" t="s">
        <v>1696</v>
      </c>
      <c r="D348" s="98" t="s">
        <v>1697</v>
      </c>
      <c r="E348" s="150" t="s">
        <v>292</v>
      </c>
    </row>
    <row r="349" spans="1:5" hidden="1" x14ac:dyDescent="0.25">
      <c r="A349" s="148">
        <v>56</v>
      </c>
      <c r="B349" s="149" t="s">
        <v>619</v>
      </c>
      <c r="C349" s="99" t="s">
        <v>1698</v>
      </c>
      <c r="D349" s="98" t="s">
        <v>1699</v>
      </c>
      <c r="E349" s="150" t="s">
        <v>292</v>
      </c>
    </row>
    <row r="350" spans="1:5" hidden="1" x14ac:dyDescent="0.25">
      <c r="A350" s="148">
        <v>56</v>
      </c>
      <c r="B350" s="149" t="s">
        <v>619</v>
      </c>
      <c r="C350" s="99" t="s">
        <v>1700</v>
      </c>
      <c r="D350" s="98" t="s">
        <v>1701</v>
      </c>
      <c r="E350" s="150" t="s">
        <v>292</v>
      </c>
    </row>
    <row r="351" spans="1:5" hidden="1" x14ac:dyDescent="0.25">
      <c r="A351" s="148">
        <v>56</v>
      </c>
      <c r="B351" s="149" t="s">
        <v>619</v>
      </c>
      <c r="C351" s="99" t="s">
        <v>1702</v>
      </c>
      <c r="D351" s="98" t="s">
        <v>1703</v>
      </c>
      <c r="E351" s="150" t="s">
        <v>292</v>
      </c>
    </row>
    <row r="352" spans="1:5" hidden="1" x14ac:dyDescent="0.25">
      <c r="A352" s="148">
        <v>56</v>
      </c>
      <c r="B352" s="149" t="s">
        <v>619</v>
      </c>
      <c r="C352" s="99" t="s">
        <v>1704</v>
      </c>
      <c r="D352" s="98" t="s">
        <v>1705</v>
      </c>
      <c r="E352" s="150" t="s">
        <v>292</v>
      </c>
    </row>
    <row r="353" spans="1:5" hidden="1" x14ac:dyDescent="0.25">
      <c r="A353" s="148">
        <v>56</v>
      </c>
      <c r="B353" s="149" t="s">
        <v>619</v>
      </c>
      <c r="C353" s="99" t="s">
        <v>1706</v>
      </c>
      <c r="D353" s="98" t="s">
        <v>1707</v>
      </c>
      <c r="E353" s="150" t="s">
        <v>292</v>
      </c>
    </row>
    <row r="354" spans="1:5" hidden="1" x14ac:dyDescent="0.25">
      <c r="A354" s="148">
        <v>56</v>
      </c>
      <c r="B354" s="149" t="s">
        <v>619</v>
      </c>
      <c r="C354" s="99" t="s">
        <v>1708</v>
      </c>
      <c r="D354" s="98" t="s">
        <v>1709</v>
      </c>
      <c r="E354" s="150" t="s">
        <v>292</v>
      </c>
    </row>
    <row r="355" spans="1:5" hidden="1" x14ac:dyDescent="0.25">
      <c r="A355" s="148">
        <v>56</v>
      </c>
      <c r="B355" s="149" t="s">
        <v>619</v>
      </c>
      <c r="C355" s="99" t="s">
        <v>1710</v>
      </c>
      <c r="D355" s="98" t="s">
        <v>1711</v>
      </c>
      <c r="E355" s="150" t="s">
        <v>292</v>
      </c>
    </row>
    <row r="356" spans="1:5" hidden="1" x14ac:dyDescent="0.25">
      <c r="A356" s="148">
        <v>56</v>
      </c>
      <c r="B356" s="149" t="s">
        <v>619</v>
      </c>
      <c r="C356" s="99" t="s">
        <v>1712</v>
      </c>
      <c r="D356" s="98" t="s">
        <v>1713</v>
      </c>
      <c r="E356" s="150" t="s">
        <v>292</v>
      </c>
    </row>
    <row r="357" spans="1:5" hidden="1" x14ac:dyDescent="0.25">
      <c r="A357" s="148">
        <v>56</v>
      </c>
      <c r="B357" s="149" t="s">
        <v>619</v>
      </c>
      <c r="C357" s="99" t="s">
        <v>1714</v>
      </c>
      <c r="D357" s="98" t="s">
        <v>1715</v>
      </c>
      <c r="E357" s="150" t="s">
        <v>292</v>
      </c>
    </row>
    <row r="358" spans="1:5" hidden="1" x14ac:dyDescent="0.25">
      <c r="A358" s="148">
        <v>56</v>
      </c>
      <c r="B358" s="149" t="s">
        <v>619</v>
      </c>
      <c r="C358" s="99" t="s">
        <v>1716</v>
      </c>
      <c r="D358" s="98" t="s">
        <v>1717</v>
      </c>
      <c r="E358" s="150" t="s">
        <v>292</v>
      </c>
    </row>
    <row r="359" spans="1:5" hidden="1" x14ac:dyDescent="0.25">
      <c r="A359" s="148">
        <v>56</v>
      </c>
      <c r="B359" s="149" t="s">
        <v>619</v>
      </c>
      <c r="C359" s="99" t="s">
        <v>1718</v>
      </c>
      <c r="D359" s="98" t="s">
        <v>1459</v>
      </c>
      <c r="E359" s="150" t="s">
        <v>292</v>
      </c>
    </row>
    <row r="360" spans="1:5" hidden="1" x14ac:dyDescent="0.25">
      <c r="A360" s="148">
        <v>56</v>
      </c>
      <c r="B360" s="149" t="s">
        <v>619</v>
      </c>
      <c r="C360" s="99" t="s">
        <v>1719</v>
      </c>
      <c r="D360" s="98" t="s">
        <v>1720</v>
      </c>
      <c r="E360" s="150" t="s">
        <v>292</v>
      </c>
    </row>
    <row r="361" spans="1:5" hidden="1" x14ac:dyDescent="0.25">
      <c r="A361" s="148">
        <v>56</v>
      </c>
      <c r="B361" s="149" t="s">
        <v>619</v>
      </c>
      <c r="C361" s="99" t="s">
        <v>1721</v>
      </c>
      <c r="D361" s="98" t="s">
        <v>1722</v>
      </c>
      <c r="E361" s="150" t="s">
        <v>292</v>
      </c>
    </row>
    <row r="362" spans="1:5" hidden="1" x14ac:dyDescent="0.25">
      <c r="A362" s="148">
        <v>56</v>
      </c>
      <c r="B362" s="149" t="s">
        <v>619</v>
      </c>
      <c r="C362" s="99" t="s">
        <v>1723</v>
      </c>
      <c r="D362" s="98" t="s">
        <v>1724</v>
      </c>
      <c r="E362" s="150" t="s">
        <v>292</v>
      </c>
    </row>
    <row r="363" spans="1:5" hidden="1" x14ac:dyDescent="0.25">
      <c r="A363" s="148">
        <v>56</v>
      </c>
      <c r="B363" s="149" t="s">
        <v>619</v>
      </c>
      <c r="C363" s="99" t="s">
        <v>1725</v>
      </c>
      <c r="D363" s="98" t="s">
        <v>1726</v>
      </c>
      <c r="E363" s="150" t="s">
        <v>292</v>
      </c>
    </row>
    <row r="364" spans="1:5" hidden="1" x14ac:dyDescent="0.25">
      <c r="A364" s="148">
        <v>56</v>
      </c>
      <c r="B364" s="149" t="s">
        <v>619</v>
      </c>
      <c r="C364" s="99" t="s">
        <v>1727</v>
      </c>
      <c r="D364" s="98" t="s">
        <v>1728</v>
      </c>
      <c r="E364" s="150" t="s">
        <v>292</v>
      </c>
    </row>
    <row r="365" spans="1:5" hidden="1" x14ac:dyDescent="0.25">
      <c r="A365" s="148">
        <v>56</v>
      </c>
      <c r="B365" s="149" t="s">
        <v>619</v>
      </c>
      <c r="C365" s="99" t="s">
        <v>1729</v>
      </c>
      <c r="D365" s="98" t="s">
        <v>1730</v>
      </c>
      <c r="E365" s="150" t="s">
        <v>292</v>
      </c>
    </row>
    <row r="366" spans="1:5" hidden="1" x14ac:dyDescent="0.25">
      <c r="A366" s="148">
        <v>56</v>
      </c>
      <c r="B366" s="149" t="s">
        <v>619</v>
      </c>
      <c r="C366" s="99" t="s">
        <v>1731</v>
      </c>
      <c r="D366" s="98" t="s">
        <v>1732</v>
      </c>
      <c r="E366" s="150" t="s">
        <v>292</v>
      </c>
    </row>
    <row r="367" spans="1:5" hidden="1" x14ac:dyDescent="0.25">
      <c r="A367" s="148">
        <v>56</v>
      </c>
      <c r="B367" s="149" t="s">
        <v>619</v>
      </c>
      <c r="C367" s="99" t="s">
        <v>1733</v>
      </c>
      <c r="D367" s="98" t="s">
        <v>1734</v>
      </c>
      <c r="E367" s="150" t="s">
        <v>292</v>
      </c>
    </row>
    <row r="368" spans="1:5" hidden="1" x14ac:dyDescent="0.25">
      <c r="A368" s="148">
        <v>56</v>
      </c>
      <c r="B368" s="149" t="s">
        <v>619</v>
      </c>
      <c r="C368" s="99" t="s">
        <v>1735</v>
      </c>
      <c r="D368" s="98" t="s">
        <v>1736</v>
      </c>
      <c r="E368" s="150" t="s">
        <v>292</v>
      </c>
    </row>
    <row r="369" spans="1:5" hidden="1" x14ac:dyDescent="0.25">
      <c r="A369" s="148">
        <v>56</v>
      </c>
      <c r="B369" s="149" t="s">
        <v>619</v>
      </c>
      <c r="C369" s="99" t="s">
        <v>1737</v>
      </c>
      <c r="D369" s="98" t="s">
        <v>1738</v>
      </c>
      <c r="E369" s="150" t="s">
        <v>292</v>
      </c>
    </row>
    <row r="370" spans="1:5" hidden="1" x14ac:dyDescent="0.25">
      <c r="A370" s="148">
        <v>56</v>
      </c>
      <c r="B370" s="149" t="s">
        <v>619</v>
      </c>
      <c r="C370" s="99" t="s">
        <v>1739</v>
      </c>
      <c r="D370" s="98" t="s">
        <v>1740</v>
      </c>
      <c r="E370" s="150" t="s">
        <v>292</v>
      </c>
    </row>
    <row r="371" spans="1:5" hidden="1" x14ac:dyDescent="0.25">
      <c r="A371" s="148">
        <v>56</v>
      </c>
      <c r="B371" s="149" t="s">
        <v>619</v>
      </c>
      <c r="C371" s="99" t="s">
        <v>1741</v>
      </c>
      <c r="D371" s="98" t="s">
        <v>1742</v>
      </c>
      <c r="E371" s="150" t="s">
        <v>292</v>
      </c>
    </row>
    <row r="372" spans="1:5" hidden="1" x14ac:dyDescent="0.25">
      <c r="A372" s="148">
        <v>56</v>
      </c>
      <c r="B372" s="149" t="s">
        <v>619</v>
      </c>
      <c r="C372" s="99" t="s">
        <v>1743</v>
      </c>
      <c r="D372" s="98" t="s">
        <v>1744</v>
      </c>
      <c r="E372" s="150" t="s">
        <v>292</v>
      </c>
    </row>
    <row r="373" spans="1:5" hidden="1" x14ac:dyDescent="0.25">
      <c r="A373" s="148">
        <v>56</v>
      </c>
      <c r="B373" s="149" t="s">
        <v>619</v>
      </c>
      <c r="C373" s="99" t="s">
        <v>1745</v>
      </c>
      <c r="D373" s="98" t="s">
        <v>1746</v>
      </c>
      <c r="E373" s="150" t="s">
        <v>292</v>
      </c>
    </row>
    <row r="374" spans="1:5" hidden="1" x14ac:dyDescent="0.25">
      <c r="A374" s="148">
        <v>56</v>
      </c>
      <c r="B374" s="149" t="s">
        <v>619</v>
      </c>
      <c r="C374" s="99" t="s">
        <v>1747</v>
      </c>
      <c r="D374" s="98" t="s">
        <v>1748</v>
      </c>
      <c r="E374" s="150" t="s">
        <v>292</v>
      </c>
    </row>
    <row r="375" spans="1:5" hidden="1" x14ac:dyDescent="0.25">
      <c r="A375" s="148">
        <v>56</v>
      </c>
      <c r="B375" s="149" t="s">
        <v>619</v>
      </c>
      <c r="C375" s="99" t="s">
        <v>1749</v>
      </c>
      <c r="D375" s="98" t="s">
        <v>1750</v>
      </c>
      <c r="E375" s="150" t="s">
        <v>292</v>
      </c>
    </row>
    <row r="376" spans="1:5" hidden="1" x14ac:dyDescent="0.25">
      <c r="A376" s="151">
        <v>56</v>
      </c>
      <c r="B376" s="152" t="s">
        <v>619</v>
      </c>
      <c r="C376" s="99" t="s">
        <v>1751</v>
      </c>
      <c r="D376" s="98" t="s">
        <v>1752</v>
      </c>
      <c r="E376" s="150" t="s">
        <v>292</v>
      </c>
    </row>
    <row r="377" spans="1:5" hidden="1" x14ac:dyDescent="0.25">
      <c r="A377" s="148">
        <v>56</v>
      </c>
      <c r="B377" s="149" t="s">
        <v>619</v>
      </c>
      <c r="C377" s="99" t="s">
        <v>1753</v>
      </c>
      <c r="D377" s="98" t="s">
        <v>1754</v>
      </c>
      <c r="E377" s="150" t="s">
        <v>292</v>
      </c>
    </row>
    <row r="378" spans="1:5" hidden="1" x14ac:dyDescent="0.25">
      <c r="A378" s="151">
        <v>56</v>
      </c>
      <c r="B378" s="152" t="s">
        <v>619</v>
      </c>
      <c r="C378" s="99" t="s">
        <v>1755</v>
      </c>
      <c r="D378" s="98" t="s">
        <v>1756</v>
      </c>
      <c r="E378" s="150" t="s">
        <v>292</v>
      </c>
    </row>
    <row r="379" spans="1:5" hidden="1" x14ac:dyDescent="0.25">
      <c r="A379" s="148">
        <v>56</v>
      </c>
      <c r="B379" s="149" t="s">
        <v>619</v>
      </c>
      <c r="C379" s="99" t="s">
        <v>1757</v>
      </c>
      <c r="D379" s="98" t="s">
        <v>1758</v>
      </c>
      <c r="E379" s="150" t="s">
        <v>292</v>
      </c>
    </row>
    <row r="380" spans="1:5" hidden="1" x14ac:dyDescent="0.25">
      <c r="A380" s="148">
        <v>56</v>
      </c>
      <c r="B380" s="149" t="s">
        <v>619</v>
      </c>
      <c r="C380" s="99" t="s">
        <v>1759</v>
      </c>
      <c r="D380" s="98" t="s">
        <v>1760</v>
      </c>
      <c r="E380" s="150" t="s">
        <v>292</v>
      </c>
    </row>
    <row r="381" spans="1:5" hidden="1" x14ac:dyDescent="0.25">
      <c r="A381" s="148">
        <v>56</v>
      </c>
      <c r="B381" s="149" t="s">
        <v>619</v>
      </c>
      <c r="C381" s="99" t="s">
        <v>1761</v>
      </c>
      <c r="D381" s="98" t="s">
        <v>1762</v>
      </c>
      <c r="E381" s="150" t="s">
        <v>292</v>
      </c>
    </row>
    <row r="382" spans="1:5" hidden="1" x14ac:dyDescent="0.25">
      <c r="A382" s="148">
        <v>56</v>
      </c>
      <c r="B382" s="149" t="s">
        <v>619</v>
      </c>
      <c r="C382" s="99" t="s">
        <v>1763</v>
      </c>
      <c r="D382" s="98" t="s">
        <v>1764</v>
      </c>
      <c r="E382" s="150" t="s">
        <v>292</v>
      </c>
    </row>
    <row r="383" spans="1:5" hidden="1" x14ac:dyDescent="0.25">
      <c r="A383" s="148">
        <v>56</v>
      </c>
      <c r="B383" s="149" t="s">
        <v>619</v>
      </c>
      <c r="C383" s="99" t="s">
        <v>1765</v>
      </c>
      <c r="D383" s="98" t="s">
        <v>1766</v>
      </c>
      <c r="E383" s="150" t="s">
        <v>292</v>
      </c>
    </row>
    <row r="384" spans="1:5" hidden="1" x14ac:dyDescent="0.25">
      <c r="A384" s="148">
        <v>56</v>
      </c>
      <c r="B384" s="149" t="s">
        <v>619</v>
      </c>
      <c r="C384" s="99" t="s">
        <v>1767</v>
      </c>
      <c r="D384" s="98" t="s">
        <v>1768</v>
      </c>
      <c r="E384" s="150" t="s">
        <v>292</v>
      </c>
    </row>
    <row r="385" spans="1:5" hidden="1" x14ac:dyDescent="0.25">
      <c r="A385" s="148">
        <v>56</v>
      </c>
      <c r="B385" s="149" t="s">
        <v>619</v>
      </c>
      <c r="C385" s="99" t="s">
        <v>1769</v>
      </c>
      <c r="D385" s="98" t="s">
        <v>1770</v>
      </c>
      <c r="E385" s="150" t="s">
        <v>292</v>
      </c>
    </row>
    <row r="386" spans="1:5" hidden="1" x14ac:dyDescent="0.25">
      <c r="A386" s="148">
        <v>56</v>
      </c>
      <c r="B386" s="149" t="s">
        <v>619</v>
      </c>
      <c r="C386" s="99" t="s">
        <v>1771</v>
      </c>
      <c r="D386" s="98" t="s">
        <v>1772</v>
      </c>
      <c r="E386" s="150" t="s">
        <v>292</v>
      </c>
    </row>
    <row r="387" spans="1:5" hidden="1" x14ac:dyDescent="0.25">
      <c r="A387" s="148">
        <v>56</v>
      </c>
      <c r="B387" s="149" t="s">
        <v>619</v>
      </c>
      <c r="C387" s="99" t="s">
        <v>1773</v>
      </c>
      <c r="D387" s="98" t="s">
        <v>1774</v>
      </c>
      <c r="E387" s="150" t="s">
        <v>292</v>
      </c>
    </row>
    <row r="388" spans="1:5" hidden="1" x14ac:dyDescent="0.25">
      <c r="A388" s="148">
        <v>56</v>
      </c>
      <c r="B388" s="149" t="s">
        <v>619</v>
      </c>
      <c r="C388" s="99" t="s">
        <v>1775</v>
      </c>
      <c r="D388" s="98" t="s">
        <v>1776</v>
      </c>
      <c r="E388" s="150" t="s">
        <v>292</v>
      </c>
    </row>
    <row r="389" spans="1:5" hidden="1" x14ac:dyDescent="0.25">
      <c r="A389" s="148">
        <v>56</v>
      </c>
      <c r="B389" s="149" t="s">
        <v>619</v>
      </c>
      <c r="C389" s="99" t="s">
        <v>1777</v>
      </c>
      <c r="D389" s="98" t="s">
        <v>1778</v>
      </c>
      <c r="E389" s="150" t="s">
        <v>292</v>
      </c>
    </row>
    <row r="390" spans="1:5" hidden="1" x14ac:dyDescent="0.25">
      <c r="A390" s="148">
        <v>56</v>
      </c>
      <c r="B390" s="149" t="s">
        <v>619</v>
      </c>
      <c r="C390" s="99" t="s">
        <v>1779</v>
      </c>
      <c r="D390" s="98" t="s">
        <v>1780</v>
      </c>
      <c r="E390" s="150" t="s">
        <v>292</v>
      </c>
    </row>
    <row r="391" spans="1:5" hidden="1" x14ac:dyDescent="0.25">
      <c r="A391" s="148">
        <v>56</v>
      </c>
      <c r="B391" s="149" t="s">
        <v>619</v>
      </c>
      <c r="C391" s="99" t="s">
        <v>1781</v>
      </c>
      <c r="D391" s="98" t="s">
        <v>1782</v>
      </c>
      <c r="E391" s="150" t="s">
        <v>292</v>
      </c>
    </row>
    <row r="392" spans="1:5" hidden="1" x14ac:dyDescent="0.25">
      <c r="A392" s="148">
        <v>56</v>
      </c>
      <c r="B392" s="149" t="s">
        <v>619</v>
      </c>
      <c r="C392" s="99" t="s">
        <v>1783</v>
      </c>
      <c r="D392" s="98" t="s">
        <v>1784</v>
      </c>
      <c r="E392" s="150" t="s">
        <v>292</v>
      </c>
    </row>
    <row r="393" spans="1:5" hidden="1" x14ac:dyDescent="0.25">
      <c r="A393" s="148">
        <v>56</v>
      </c>
      <c r="B393" s="149" t="s">
        <v>619</v>
      </c>
      <c r="C393" s="99" t="s">
        <v>1785</v>
      </c>
      <c r="D393" s="98" t="s">
        <v>1477</v>
      </c>
      <c r="E393" s="150" t="s">
        <v>292</v>
      </c>
    </row>
    <row r="394" spans="1:5" hidden="1" x14ac:dyDescent="0.25">
      <c r="A394" s="148">
        <v>56</v>
      </c>
      <c r="B394" s="149" t="s">
        <v>619</v>
      </c>
      <c r="C394" s="99" t="s">
        <v>1786</v>
      </c>
      <c r="D394" s="98" t="s">
        <v>1787</v>
      </c>
      <c r="E394" s="150" t="s">
        <v>292</v>
      </c>
    </row>
    <row r="395" spans="1:5" hidden="1" x14ac:dyDescent="0.25">
      <c r="A395" s="148">
        <v>56</v>
      </c>
      <c r="B395" s="149" t="s">
        <v>619</v>
      </c>
      <c r="C395" s="99" t="s">
        <v>1788</v>
      </c>
      <c r="D395" s="98" t="s">
        <v>1789</v>
      </c>
      <c r="E395" s="150" t="s">
        <v>292</v>
      </c>
    </row>
    <row r="396" spans="1:5" hidden="1" x14ac:dyDescent="0.25">
      <c r="A396" s="148">
        <v>56</v>
      </c>
      <c r="B396" s="149" t="s">
        <v>619</v>
      </c>
      <c r="C396" s="99" t="s">
        <v>1790</v>
      </c>
      <c r="D396" s="98" t="s">
        <v>1791</v>
      </c>
      <c r="E396" s="150" t="s">
        <v>292</v>
      </c>
    </row>
    <row r="397" spans="1:5" hidden="1" x14ac:dyDescent="0.25">
      <c r="A397" s="148">
        <v>56</v>
      </c>
      <c r="B397" s="149" t="s">
        <v>619</v>
      </c>
      <c r="C397" s="99" t="s">
        <v>1792</v>
      </c>
      <c r="D397" s="98" t="s">
        <v>1793</v>
      </c>
      <c r="E397" s="150" t="s">
        <v>292</v>
      </c>
    </row>
    <row r="398" spans="1:5" hidden="1" x14ac:dyDescent="0.25">
      <c r="A398" s="148">
        <v>56</v>
      </c>
      <c r="B398" s="149" t="s">
        <v>619</v>
      </c>
      <c r="C398" s="99" t="s">
        <v>1794</v>
      </c>
      <c r="D398" s="98" t="s">
        <v>1795</v>
      </c>
      <c r="E398" s="150" t="s">
        <v>292</v>
      </c>
    </row>
    <row r="399" spans="1:5" hidden="1" x14ac:dyDescent="0.25">
      <c r="A399" s="148">
        <v>56</v>
      </c>
      <c r="B399" s="149" t="s">
        <v>619</v>
      </c>
      <c r="C399" s="99" t="s">
        <v>1796</v>
      </c>
      <c r="D399" s="98" t="s">
        <v>1797</v>
      </c>
      <c r="E399" s="150" t="s">
        <v>292</v>
      </c>
    </row>
    <row r="400" spans="1:5" hidden="1" x14ac:dyDescent="0.25">
      <c r="A400" s="148">
        <v>56</v>
      </c>
      <c r="B400" s="149" t="s">
        <v>619</v>
      </c>
      <c r="C400" s="99" t="s">
        <v>1798</v>
      </c>
      <c r="D400" s="98" t="s">
        <v>1799</v>
      </c>
      <c r="E400" s="150" t="s">
        <v>292</v>
      </c>
    </row>
    <row r="401" spans="1:5" hidden="1" x14ac:dyDescent="0.25">
      <c r="A401" s="148">
        <v>56</v>
      </c>
      <c r="B401" s="149" t="s">
        <v>619</v>
      </c>
      <c r="C401" s="99" t="s">
        <v>1800</v>
      </c>
      <c r="D401" s="98" t="s">
        <v>1801</v>
      </c>
      <c r="E401" s="150" t="s">
        <v>292</v>
      </c>
    </row>
    <row r="402" spans="1:5" hidden="1" x14ac:dyDescent="0.25">
      <c r="A402" s="148">
        <v>56</v>
      </c>
      <c r="B402" s="149" t="s">
        <v>619</v>
      </c>
      <c r="C402" s="99" t="s">
        <v>1802</v>
      </c>
      <c r="D402" s="98" t="s">
        <v>1803</v>
      </c>
      <c r="E402" s="150" t="s">
        <v>292</v>
      </c>
    </row>
    <row r="403" spans="1:5" hidden="1" x14ac:dyDescent="0.25">
      <c r="A403" s="148">
        <v>56</v>
      </c>
      <c r="B403" s="149" t="s">
        <v>619</v>
      </c>
      <c r="C403" s="99" t="s">
        <v>1804</v>
      </c>
      <c r="D403" s="98" t="s">
        <v>1805</v>
      </c>
      <c r="E403" s="150" t="s">
        <v>292</v>
      </c>
    </row>
    <row r="404" spans="1:5" hidden="1" x14ac:dyDescent="0.25">
      <c r="A404" s="151">
        <v>56</v>
      </c>
      <c r="B404" s="152" t="s">
        <v>619</v>
      </c>
      <c r="C404" s="99" t="s">
        <v>1806</v>
      </c>
      <c r="D404" s="98" t="s">
        <v>1807</v>
      </c>
      <c r="E404" s="150" t="s">
        <v>292</v>
      </c>
    </row>
    <row r="405" spans="1:5" hidden="1" x14ac:dyDescent="0.25">
      <c r="A405" s="151">
        <v>56</v>
      </c>
      <c r="B405" s="152" t="s">
        <v>619</v>
      </c>
      <c r="C405" s="99" t="s">
        <v>1808</v>
      </c>
      <c r="D405" s="98" t="s">
        <v>1809</v>
      </c>
      <c r="E405" s="150" t="s">
        <v>292</v>
      </c>
    </row>
    <row r="406" spans="1:5" hidden="1" x14ac:dyDescent="0.25">
      <c r="A406" s="151">
        <v>56</v>
      </c>
      <c r="B406" s="152" t="s">
        <v>619</v>
      </c>
      <c r="C406" s="99" t="s">
        <v>1810</v>
      </c>
      <c r="D406" s="98" t="s">
        <v>1811</v>
      </c>
      <c r="E406" s="150" t="s">
        <v>292</v>
      </c>
    </row>
    <row r="407" spans="1:5" hidden="1" x14ac:dyDescent="0.25">
      <c r="A407" s="151">
        <v>56</v>
      </c>
      <c r="B407" s="152" t="s">
        <v>619</v>
      </c>
      <c r="C407" s="99" t="s">
        <v>1812</v>
      </c>
      <c r="D407" s="98" t="s">
        <v>1813</v>
      </c>
      <c r="E407" s="150" t="s">
        <v>292</v>
      </c>
    </row>
    <row r="408" spans="1:5" hidden="1" x14ac:dyDescent="0.25">
      <c r="A408" s="151">
        <v>56</v>
      </c>
      <c r="B408" s="152" t="s">
        <v>619</v>
      </c>
      <c r="C408" s="99" t="s">
        <v>1814</v>
      </c>
      <c r="D408" s="98" t="s">
        <v>1815</v>
      </c>
      <c r="E408" s="150" t="s">
        <v>292</v>
      </c>
    </row>
    <row r="409" spans="1:5" hidden="1" x14ac:dyDescent="0.25">
      <c r="A409" s="151">
        <v>56</v>
      </c>
      <c r="B409" s="152" t="s">
        <v>619</v>
      </c>
      <c r="C409" s="99" t="s">
        <v>1816</v>
      </c>
      <c r="D409" s="98" t="s">
        <v>1817</v>
      </c>
      <c r="E409" s="150" t="s">
        <v>292</v>
      </c>
    </row>
    <row r="410" spans="1:5" hidden="1" x14ac:dyDescent="0.25">
      <c r="A410" s="148">
        <v>56</v>
      </c>
      <c r="B410" s="149" t="s">
        <v>619</v>
      </c>
      <c r="C410" s="99" t="s">
        <v>1818</v>
      </c>
      <c r="D410" s="98" t="s">
        <v>1819</v>
      </c>
      <c r="E410" s="150" t="s">
        <v>292</v>
      </c>
    </row>
    <row r="411" spans="1:5" hidden="1" x14ac:dyDescent="0.25">
      <c r="A411" s="148">
        <v>56</v>
      </c>
      <c r="B411" s="149" t="s">
        <v>619</v>
      </c>
      <c r="C411" s="99" t="s">
        <v>1820</v>
      </c>
      <c r="D411" s="98" t="s">
        <v>1821</v>
      </c>
      <c r="E411" s="150" t="s">
        <v>292</v>
      </c>
    </row>
    <row r="412" spans="1:5" hidden="1" x14ac:dyDescent="0.25">
      <c r="A412" s="148">
        <v>56</v>
      </c>
      <c r="B412" s="149" t="s">
        <v>619</v>
      </c>
      <c r="C412" s="99" t="s">
        <v>1822</v>
      </c>
      <c r="D412" s="98" t="s">
        <v>1823</v>
      </c>
      <c r="E412" s="150" t="s">
        <v>292</v>
      </c>
    </row>
    <row r="413" spans="1:5" hidden="1" x14ac:dyDescent="0.25">
      <c r="A413" s="148">
        <v>56</v>
      </c>
      <c r="B413" s="149" t="s">
        <v>619</v>
      </c>
      <c r="C413" s="99" t="s">
        <v>1824</v>
      </c>
      <c r="D413" s="98" t="s">
        <v>1825</v>
      </c>
      <c r="E413" s="150" t="s">
        <v>292</v>
      </c>
    </row>
    <row r="414" spans="1:5" hidden="1" x14ac:dyDescent="0.25">
      <c r="A414" s="148">
        <v>56</v>
      </c>
      <c r="B414" s="149" t="s">
        <v>619</v>
      </c>
      <c r="C414" s="99" t="s">
        <v>1826</v>
      </c>
      <c r="D414" s="98" t="s">
        <v>1827</v>
      </c>
      <c r="E414" s="150" t="s">
        <v>292</v>
      </c>
    </row>
    <row r="415" spans="1:5" hidden="1" x14ac:dyDescent="0.25">
      <c r="A415" s="148">
        <v>56</v>
      </c>
      <c r="B415" s="149" t="s">
        <v>619</v>
      </c>
      <c r="C415" s="99" t="s">
        <v>1828</v>
      </c>
      <c r="D415" s="98" t="s">
        <v>1829</v>
      </c>
      <c r="E415" s="150" t="s">
        <v>292</v>
      </c>
    </row>
    <row r="416" spans="1:5" hidden="1" x14ac:dyDescent="0.25">
      <c r="A416" s="148">
        <v>56</v>
      </c>
      <c r="B416" s="149" t="s">
        <v>619</v>
      </c>
      <c r="C416" s="99" t="s">
        <v>1830</v>
      </c>
      <c r="D416" s="98" t="s">
        <v>1831</v>
      </c>
      <c r="E416" s="150" t="s">
        <v>292</v>
      </c>
    </row>
    <row r="417" spans="1:5" hidden="1" x14ac:dyDescent="0.25">
      <c r="A417" s="148">
        <v>56</v>
      </c>
      <c r="B417" s="149" t="s">
        <v>619</v>
      </c>
      <c r="C417" s="99" t="s">
        <v>1832</v>
      </c>
      <c r="D417" s="98" t="s">
        <v>1833</v>
      </c>
      <c r="E417" s="150" t="s">
        <v>292</v>
      </c>
    </row>
    <row r="418" spans="1:5" hidden="1" x14ac:dyDescent="0.25">
      <c r="A418" s="148">
        <v>56</v>
      </c>
      <c r="B418" s="149" t="s">
        <v>619</v>
      </c>
      <c r="C418" s="99" t="s">
        <v>1834</v>
      </c>
      <c r="D418" s="98" t="s">
        <v>1835</v>
      </c>
      <c r="E418" s="150" t="s">
        <v>292</v>
      </c>
    </row>
    <row r="419" spans="1:5" hidden="1" x14ac:dyDescent="0.25">
      <c r="A419" s="148">
        <v>56</v>
      </c>
      <c r="B419" s="149" t="s">
        <v>619</v>
      </c>
      <c r="C419" s="99" t="s">
        <v>1836</v>
      </c>
      <c r="D419" s="98" t="s">
        <v>1837</v>
      </c>
      <c r="E419" s="150" t="s">
        <v>292</v>
      </c>
    </row>
    <row r="420" spans="1:5" hidden="1" x14ac:dyDescent="0.25">
      <c r="A420" s="148">
        <v>56</v>
      </c>
      <c r="B420" s="149" t="s">
        <v>619</v>
      </c>
      <c r="C420" s="99" t="s">
        <v>1838</v>
      </c>
      <c r="D420" s="98" t="s">
        <v>1839</v>
      </c>
      <c r="E420" s="150" t="s">
        <v>292</v>
      </c>
    </row>
    <row r="421" spans="1:5" hidden="1" x14ac:dyDescent="0.25">
      <c r="A421" s="148">
        <v>56</v>
      </c>
      <c r="B421" s="149" t="s">
        <v>619</v>
      </c>
      <c r="C421" s="99" t="s">
        <v>1840</v>
      </c>
      <c r="D421" s="98" t="s">
        <v>1841</v>
      </c>
      <c r="E421" s="150" t="s">
        <v>292</v>
      </c>
    </row>
    <row r="422" spans="1:5" hidden="1" x14ac:dyDescent="0.25">
      <c r="A422" s="148">
        <v>56</v>
      </c>
      <c r="B422" s="149" t="s">
        <v>619</v>
      </c>
      <c r="C422" s="99" t="s">
        <v>1842</v>
      </c>
      <c r="D422" s="98" t="s">
        <v>1843</v>
      </c>
      <c r="E422" s="150" t="s">
        <v>292</v>
      </c>
    </row>
    <row r="423" spans="1:5" hidden="1" x14ac:dyDescent="0.25">
      <c r="A423" s="148">
        <v>56</v>
      </c>
      <c r="B423" s="149" t="s">
        <v>619</v>
      </c>
      <c r="C423" s="99" t="s">
        <v>1844</v>
      </c>
      <c r="D423" s="98" t="s">
        <v>1845</v>
      </c>
      <c r="E423" s="150" t="s">
        <v>292</v>
      </c>
    </row>
    <row r="424" spans="1:5" hidden="1" x14ac:dyDescent="0.25">
      <c r="A424" s="148">
        <v>56</v>
      </c>
      <c r="B424" s="149" t="s">
        <v>619</v>
      </c>
      <c r="C424" s="99" t="s">
        <v>1846</v>
      </c>
      <c r="D424" s="98" t="s">
        <v>1847</v>
      </c>
      <c r="E424" s="150" t="s">
        <v>292</v>
      </c>
    </row>
    <row r="425" spans="1:5" hidden="1" x14ac:dyDescent="0.25">
      <c r="A425" s="148">
        <v>56</v>
      </c>
      <c r="B425" s="149" t="s">
        <v>619</v>
      </c>
      <c r="C425" s="99" t="s">
        <v>1848</v>
      </c>
      <c r="D425" s="98" t="s">
        <v>1849</v>
      </c>
      <c r="E425" s="150" t="s">
        <v>292</v>
      </c>
    </row>
    <row r="426" spans="1:5" hidden="1" x14ac:dyDescent="0.25">
      <c r="A426" s="148">
        <v>56</v>
      </c>
      <c r="B426" s="149" t="s">
        <v>619</v>
      </c>
      <c r="C426" s="99" t="s">
        <v>1850</v>
      </c>
      <c r="D426" s="98" t="s">
        <v>1851</v>
      </c>
      <c r="E426" s="150" t="s">
        <v>292</v>
      </c>
    </row>
    <row r="427" spans="1:5" hidden="1" x14ac:dyDescent="0.25">
      <c r="A427" s="148">
        <v>56</v>
      </c>
      <c r="B427" s="149" t="s">
        <v>619</v>
      </c>
      <c r="C427" s="99" t="s">
        <v>1852</v>
      </c>
      <c r="D427" s="98" t="s">
        <v>1853</v>
      </c>
      <c r="E427" s="150" t="s">
        <v>292</v>
      </c>
    </row>
    <row r="428" spans="1:5" hidden="1" x14ac:dyDescent="0.25">
      <c r="A428" s="148">
        <v>56</v>
      </c>
      <c r="B428" s="149" t="s">
        <v>619</v>
      </c>
      <c r="C428" s="99" t="s">
        <v>1854</v>
      </c>
      <c r="D428" s="98" t="s">
        <v>1855</v>
      </c>
      <c r="E428" s="150" t="s">
        <v>292</v>
      </c>
    </row>
    <row r="429" spans="1:5" hidden="1" x14ac:dyDescent="0.25">
      <c r="A429" s="148">
        <v>56</v>
      </c>
      <c r="B429" s="149" t="s">
        <v>619</v>
      </c>
      <c r="C429" s="99" t="s">
        <v>1856</v>
      </c>
      <c r="D429" s="98" t="s">
        <v>1857</v>
      </c>
      <c r="E429" s="150" t="s">
        <v>292</v>
      </c>
    </row>
    <row r="430" spans="1:5" hidden="1" x14ac:dyDescent="0.25">
      <c r="A430" s="148">
        <v>56</v>
      </c>
      <c r="B430" s="149" t="s">
        <v>619</v>
      </c>
      <c r="C430" s="99" t="s">
        <v>1858</v>
      </c>
      <c r="D430" s="98" t="s">
        <v>1859</v>
      </c>
      <c r="E430" s="150" t="s">
        <v>292</v>
      </c>
    </row>
    <row r="431" spans="1:5" hidden="1" x14ac:dyDescent="0.25">
      <c r="A431" s="148">
        <v>56</v>
      </c>
      <c r="B431" s="149" t="s">
        <v>619</v>
      </c>
      <c r="C431" s="99" t="s">
        <v>1860</v>
      </c>
      <c r="D431" s="98" t="s">
        <v>1861</v>
      </c>
      <c r="E431" s="150" t="s">
        <v>292</v>
      </c>
    </row>
    <row r="432" spans="1:5" hidden="1" x14ac:dyDescent="0.25">
      <c r="A432" s="148">
        <v>56</v>
      </c>
      <c r="B432" s="149" t="s">
        <v>619</v>
      </c>
      <c r="C432" s="99" t="s">
        <v>1862</v>
      </c>
      <c r="D432" s="98" t="s">
        <v>1863</v>
      </c>
      <c r="E432" s="150" t="s">
        <v>292</v>
      </c>
    </row>
    <row r="433" spans="1:5" hidden="1" x14ac:dyDescent="0.25">
      <c r="A433" s="148">
        <v>56</v>
      </c>
      <c r="B433" s="149" t="s">
        <v>619</v>
      </c>
      <c r="C433" s="99" t="s">
        <v>1864</v>
      </c>
      <c r="D433" s="98" t="s">
        <v>1865</v>
      </c>
      <c r="E433" s="150" t="s">
        <v>292</v>
      </c>
    </row>
    <row r="434" spans="1:5" hidden="1" x14ac:dyDescent="0.25">
      <c r="A434" s="148">
        <v>56</v>
      </c>
      <c r="B434" s="149" t="s">
        <v>619</v>
      </c>
      <c r="C434" s="99" t="s">
        <v>1866</v>
      </c>
      <c r="D434" s="98" t="s">
        <v>1867</v>
      </c>
      <c r="E434" s="150" t="s">
        <v>292</v>
      </c>
    </row>
    <row r="435" spans="1:5" hidden="1" x14ac:dyDescent="0.25">
      <c r="A435" s="148">
        <v>56</v>
      </c>
      <c r="B435" s="149" t="s">
        <v>619</v>
      </c>
      <c r="C435" s="99" t="s">
        <v>1868</v>
      </c>
      <c r="D435" s="98" t="s">
        <v>1869</v>
      </c>
      <c r="E435" s="150" t="s">
        <v>292</v>
      </c>
    </row>
    <row r="436" spans="1:5" hidden="1" x14ac:dyDescent="0.25">
      <c r="A436" s="148">
        <v>56</v>
      </c>
      <c r="B436" s="149" t="s">
        <v>619</v>
      </c>
      <c r="C436" s="99" t="s">
        <v>1870</v>
      </c>
      <c r="D436" s="98" t="s">
        <v>1871</v>
      </c>
      <c r="E436" s="150" t="s">
        <v>292</v>
      </c>
    </row>
    <row r="437" spans="1:5" hidden="1" x14ac:dyDescent="0.25">
      <c r="A437" s="151">
        <v>56</v>
      </c>
      <c r="B437" s="152" t="s">
        <v>619</v>
      </c>
      <c r="C437" s="99" t="s">
        <v>1872</v>
      </c>
      <c r="D437" s="98" t="s">
        <v>1873</v>
      </c>
      <c r="E437" s="150" t="s">
        <v>292</v>
      </c>
    </row>
    <row r="438" spans="1:5" hidden="1" x14ac:dyDescent="0.25">
      <c r="A438" s="148">
        <v>56</v>
      </c>
      <c r="B438" s="149" t="s">
        <v>619</v>
      </c>
      <c r="C438" s="99" t="s">
        <v>1874</v>
      </c>
      <c r="D438" s="98" t="s">
        <v>1875</v>
      </c>
      <c r="E438" s="150" t="s">
        <v>292</v>
      </c>
    </row>
    <row r="439" spans="1:5" hidden="1" x14ac:dyDescent="0.25">
      <c r="A439" s="148">
        <v>56</v>
      </c>
      <c r="B439" s="149" t="s">
        <v>619</v>
      </c>
      <c r="C439" s="99" t="s">
        <v>1876</v>
      </c>
      <c r="D439" s="98" t="s">
        <v>1877</v>
      </c>
      <c r="E439" s="150" t="s">
        <v>292</v>
      </c>
    </row>
    <row r="440" spans="1:5" hidden="1" x14ac:dyDescent="0.25">
      <c r="A440" s="148">
        <v>56</v>
      </c>
      <c r="B440" s="149" t="s">
        <v>619</v>
      </c>
      <c r="C440" s="99" t="s">
        <v>1878</v>
      </c>
      <c r="D440" s="98" t="s">
        <v>1879</v>
      </c>
      <c r="E440" s="150" t="s">
        <v>292</v>
      </c>
    </row>
    <row r="441" spans="1:5" hidden="1" x14ac:dyDescent="0.25">
      <c r="A441" s="148">
        <v>56</v>
      </c>
      <c r="B441" s="149" t="s">
        <v>619</v>
      </c>
      <c r="C441" s="99" t="s">
        <v>1880</v>
      </c>
      <c r="D441" s="98" t="s">
        <v>1881</v>
      </c>
      <c r="E441" s="150" t="s">
        <v>292</v>
      </c>
    </row>
    <row r="442" spans="1:5" hidden="1" x14ac:dyDescent="0.25">
      <c r="A442" s="148">
        <v>56</v>
      </c>
      <c r="B442" s="149" t="s">
        <v>619</v>
      </c>
      <c r="C442" s="99" t="s">
        <v>1882</v>
      </c>
      <c r="D442" s="98" t="s">
        <v>1883</v>
      </c>
      <c r="E442" s="150" t="s">
        <v>292</v>
      </c>
    </row>
    <row r="443" spans="1:5" hidden="1" x14ac:dyDescent="0.25">
      <c r="A443" s="148">
        <v>56</v>
      </c>
      <c r="B443" s="149" t="s">
        <v>619</v>
      </c>
      <c r="C443" s="99" t="s">
        <v>1884</v>
      </c>
      <c r="D443" s="98" t="s">
        <v>1885</v>
      </c>
      <c r="E443" s="150" t="s">
        <v>292</v>
      </c>
    </row>
    <row r="444" spans="1:5" hidden="1" x14ac:dyDescent="0.25">
      <c r="A444" s="148">
        <v>56</v>
      </c>
      <c r="B444" s="149" t="s">
        <v>619</v>
      </c>
      <c r="C444" s="99" t="s">
        <v>1886</v>
      </c>
      <c r="D444" s="98" t="s">
        <v>1887</v>
      </c>
      <c r="E444" s="150" t="s">
        <v>292</v>
      </c>
    </row>
    <row r="445" spans="1:5" hidden="1" x14ac:dyDescent="0.25">
      <c r="A445" s="148">
        <v>56</v>
      </c>
      <c r="B445" s="149" t="s">
        <v>619</v>
      </c>
      <c r="C445" s="99" t="s">
        <v>1888</v>
      </c>
      <c r="D445" s="98" t="s">
        <v>1889</v>
      </c>
      <c r="E445" s="150" t="s">
        <v>292</v>
      </c>
    </row>
    <row r="446" spans="1:5" hidden="1" x14ac:dyDescent="0.25">
      <c r="A446" s="148">
        <v>56</v>
      </c>
      <c r="B446" s="149" t="s">
        <v>619</v>
      </c>
      <c r="C446" s="99" t="s">
        <v>1890</v>
      </c>
      <c r="D446" s="98" t="s">
        <v>1891</v>
      </c>
      <c r="E446" s="150" t="s">
        <v>292</v>
      </c>
    </row>
    <row r="447" spans="1:5" hidden="1" x14ac:dyDescent="0.25">
      <c r="A447" s="148">
        <v>56</v>
      </c>
      <c r="B447" s="149" t="s">
        <v>619</v>
      </c>
      <c r="C447" s="99" t="s">
        <v>1892</v>
      </c>
      <c r="D447" s="98" t="s">
        <v>1893</v>
      </c>
      <c r="E447" s="150" t="s">
        <v>292</v>
      </c>
    </row>
    <row r="448" spans="1:5" hidden="1" x14ac:dyDescent="0.25">
      <c r="A448" s="148">
        <v>56</v>
      </c>
      <c r="B448" s="149" t="s">
        <v>619</v>
      </c>
      <c r="C448" s="99" t="s">
        <v>1894</v>
      </c>
      <c r="D448" s="98" t="s">
        <v>1895</v>
      </c>
      <c r="E448" s="150" t="s">
        <v>292</v>
      </c>
    </row>
    <row r="449" spans="1:5" hidden="1" x14ac:dyDescent="0.25">
      <c r="A449" s="148">
        <v>56</v>
      </c>
      <c r="B449" s="149" t="s">
        <v>619</v>
      </c>
      <c r="C449" s="99" t="s">
        <v>1896</v>
      </c>
      <c r="D449" s="98" t="s">
        <v>1897</v>
      </c>
      <c r="E449" s="150" t="s">
        <v>292</v>
      </c>
    </row>
    <row r="450" spans="1:5" hidden="1" x14ac:dyDescent="0.25">
      <c r="A450" s="148">
        <v>56</v>
      </c>
      <c r="B450" s="149" t="s">
        <v>619</v>
      </c>
      <c r="C450" s="99" t="s">
        <v>1898</v>
      </c>
      <c r="D450" s="98" t="s">
        <v>1899</v>
      </c>
      <c r="E450" s="150" t="s">
        <v>292</v>
      </c>
    </row>
    <row r="451" spans="1:5" hidden="1" x14ac:dyDescent="0.25">
      <c r="A451" s="148">
        <v>56</v>
      </c>
      <c r="B451" s="149" t="s">
        <v>619</v>
      </c>
      <c r="C451" s="99" t="s">
        <v>1900</v>
      </c>
      <c r="D451" s="98" t="s">
        <v>1901</v>
      </c>
      <c r="E451" s="150" t="s">
        <v>292</v>
      </c>
    </row>
    <row r="452" spans="1:5" hidden="1" x14ac:dyDescent="0.25">
      <c r="A452" s="148">
        <v>56</v>
      </c>
      <c r="B452" s="149" t="s">
        <v>619</v>
      </c>
      <c r="C452" s="99" t="s">
        <v>1902</v>
      </c>
      <c r="D452" s="98" t="s">
        <v>1903</v>
      </c>
      <c r="E452" s="150" t="s">
        <v>292</v>
      </c>
    </row>
    <row r="453" spans="1:5" hidden="1" x14ac:dyDescent="0.25">
      <c r="A453" s="148">
        <v>56</v>
      </c>
      <c r="B453" s="149" t="s">
        <v>619</v>
      </c>
      <c r="C453" s="99" t="s">
        <v>1904</v>
      </c>
      <c r="D453" s="98" t="s">
        <v>1905</v>
      </c>
      <c r="E453" s="150" t="s">
        <v>292</v>
      </c>
    </row>
    <row r="454" spans="1:5" hidden="1" x14ac:dyDescent="0.25">
      <c r="A454" s="148">
        <v>56</v>
      </c>
      <c r="B454" s="149" t="s">
        <v>619</v>
      </c>
      <c r="C454" s="99" t="s">
        <v>1906</v>
      </c>
      <c r="D454" s="98" t="s">
        <v>1907</v>
      </c>
      <c r="E454" s="150" t="s">
        <v>292</v>
      </c>
    </row>
    <row r="455" spans="1:5" hidden="1" x14ac:dyDescent="0.25">
      <c r="A455" s="148">
        <v>56</v>
      </c>
      <c r="B455" s="149" t="s">
        <v>619</v>
      </c>
      <c r="C455" s="99" t="s">
        <v>1908</v>
      </c>
      <c r="D455" s="98" t="s">
        <v>1909</v>
      </c>
      <c r="E455" s="150" t="s">
        <v>292</v>
      </c>
    </row>
    <row r="456" spans="1:5" hidden="1" x14ac:dyDescent="0.25">
      <c r="A456" s="148">
        <v>56</v>
      </c>
      <c r="B456" s="149" t="s">
        <v>619</v>
      </c>
      <c r="C456" s="99" t="s">
        <v>1910</v>
      </c>
      <c r="D456" s="98" t="s">
        <v>1911</v>
      </c>
      <c r="E456" s="150" t="s">
        <v>292</v>
      </c>
    </row>
    <row r="457" spans="1:5" hidden="1" x14ac:dyDescent="0.25">
      <c r="A457" s="148">
        <v>56</v>
      </c>
      <c r="B457" s="149" t="s">
        <v>619</v>
      </c>
      <c r="C457" s="99" t="s">
        <v>1912</v>
      </c>
      <c r="D457" s="98" t="s">
        <v>1913</v>
      </c>
      <c r="E457" s="150" t="s">
        <v>292</v>
      </c>
    </row>
    <row r="458" spans="1:5" hidden="1" x14ac:dyDescent="0.25">
      <c r="A458" s="148">
        <v>56</v>
      </c>
      <c r="B458" s="149" t="s">
        <v>619</v>
      </c>
      <c r="C458" s="99" t="s">
        <v>1914</v>
      </c>
      <c r="D458" s="98" t="s">
        <v>1915</v>
      </c>
      <c r="E458" s="150" t="s">
        <v>292</v>
      </c>
    </row>
    <row r="459" spans="1:5" hidden="1" x14ac:dyDescent="0.25">
      <c r="A459" s="148">
        <v>56</v>
      </c>
      <c r="B459" s="149" t="s">
        <v>619</v>
      </c>
      <c r="C459" s="99" t="s">
        <v>1916</v>
      </c>
      <c r="D459" s="98" t="s">
        <v>1917</v>
      </c>
      <c r="E459" s="150" t="s">
        <v>292</v>
      </c>
    </row>
    <row r="460" spans="1:5" hidden="1" x14ac:dyDescent="0.25">
      <c r="A460" s="148">
        <v>56</v>
      </c>
      <c r="B460" s="149" t="s">
        <v>619</v>
      </c>
      <c r="C460" s="99" t="s">
        <v>1918</v>
      </c>
      <c r="D460" s="98" t="s">
        <v>1919</v>
      </c>
      <c r="E460" s="150" t="s">
        <v>292</v>
      </c>
    </row>
    <row r="461" spans="1:5" hidden="1" x14ac:dyDescent="0.25">
      <c r="A461" s="148">
        <v>56</v>
      </c>
      <c r="B461" s="149" t="s">
        <v>619</v>
      </c>
      <c r="C461" s="99" t="s">
        <v>1920</v>
      </c>
      <c r="D461" s="98" t="s">
        <v>1921</v>
      </c>
      <c r="E461" s="150" t="s">
        <v>292</v>
      </c>
    </row>
    <row r="462" spans="1:5" hidden="1" x14ac:dyDescent="0.25">
      <c r="A462" s="148">
        <v>56</v>
      </c>
      <c r="B462" s="149" t="s">
        <v>619</v>
      </c>
      <c r="C462" s="99" t="s">
        <v>1922</v>
      </c>
      <c r="D462" s="98" t="s">
        <v>1923</v>
      </c>
      <c r="E462" s="150" t="s">
        <v>292</v>
      </c>
    </row>
    <row r="463" spans="1:5" hidden="1" x14ac:dyDescent="0.25">
      <c r="A463" s="148">
        <v>56</v>
      </c>
      <c r="B463" s="149" t="s">
        <v>619</v>
      </c>
      <c r="C463" s="99" t="s">
        <v>1924</v>
      </c>
      <c r="D463" s="98" t="s">
        <v>1925</v>
      </c>
      <c r="E463" s="150" t="s">
        <v>292</v>
      </c>
    </row>
    <row r="464" spans="1:5" hidden="1" x14ac:dyDescent="0.25">
      <c r="A464" s="148">
        <v>56</v>
      </c>
      <c r="B464" s="149" t="s">
        <v>619</v>
      </c>
      <c r="C464" s="99" t="s">
        <v>1926</v>
      </c>
      <c r="D464" s="98" t="s">
        <v>1927</v>
      </c>
      <c r="E464" s="150" t="s">
        <v>292</v>
      </c>
    </row>
    <row r="465" spans="1:5" hidden="1" x14ac:dyDescent="0.25">
      <c r="A465" s="148">
        <v>56</v>
      </c>
      <c r="B465" s="149" t="s">
        <v>619</v>
      </c>
      <c r="C465" s="99" t="s">
        <v>1928</v>
      </c>
      <c r="D465" s="98" t="s">
        <v>1929</v>
      </c>
      <c r="E465" s="150" t="s">
        <v>292</v>
      </c>
    </row>
    <row r="466" spans="1:5" hidden="1" x14ac:dyDescent="0.25">
      <c r="A466" s="148">
        <v>56</v>
      </c>
      <c r="B466" s="149" t="s">
        <v>619</v>
      </c>
      <c r="C466" s="99" t="s">
        <v>1930</v>
      </c>
      <c r="D466" s="98" t="s">
        <v>1931</v>
      </c>
      <c r="E466" s="150" t="s">
        <v>292</v>
      </c>
    </row>
    <row r="467" spans="1:5" hidden="1" x14ac:dyDescent="0.25">
      <c r="A467" s="148">
        <v>56</v>
      </c>
      <c r="B467" s="149" t="s">
        <v>619</v>
      </c>
      <c r="C467" s="99" t="s">
        <v>1932</v>
      </c>
      <c r="D467" s="98" t="s">
        <v>1933</v>
      </c>
      <c r="E467" s="150" t="s">
        <v>292</v>
      </c>
    </row>
    <row r="468" spans="1:5" hidden="1" x14ac:dyDescent="0.25">
      <c r="A468" s="148">
        <v>56</v>
      </c>
      <c r="B468" s="149" t="s">
        <v>619</v>
      </c>
      <c r="C468" s="99" t="s">
        <v>1934</v>
      </c>
      <c r="D468" s="98" t="s">
        <v>1935</v>
      </c>
      <c r="E468" s="150" t="s">
        <v>292</v>
      </c>
    </row>
    <row r="469" spans="1:5" hidden="1" x14ac:dyDescent="0.25">
      <c r="A469" s="148">
        <v>56</v>
      </c>
      <c r="B469" s="149" t="s">
        <v>619</v>
      </c>
      <c r="C469" s="99" t="s">
        <v>1936</v>
      </c>
      <c r="D469" s="98" t="s">
        <v>1937</v>
      </c>
      <c r="E469" s="150" t="s">
        <v>292</v>
      </c>
    </row>
    <row r="470" spans="1:5" hidden="1" x14ac:dyDescent="0.25">
      <c r="A470" s="148">
        <v>56</v>
      </c>
      <c r="B470" s="149" t="s">
        <v>619</v>
      </c>
      <c r="C470" s="99" t="s">
        <v>1938</v>
      </c>
      <c r="D470" s="98" t="s">
        <v>1939</v>
      </c>
      <c r="E470" s="150" t="s">
        <v>292</v>
      </c>
    </row>
    <row r="471" spans="1:5" hidden="1" x14ac:dyDescent="0.25">
      <c r="A471" s="148">
        <v>56</v>
      </c>
      <c r="B471" s="149" t="s">
        <v>619</v>
      </c>
      <c r="C471" s="99" t="s">
        <v>1940</v>
      </c>
      <c r="D471" s="98" t="s">
        <v>1941</v>
      </c>
      <c r="E471" s="150" t="s">
        <v>292</v>
      </c>
    </row>
    <row r="472" spans="1:5" hidden="1" x14ac:dyDescent="0.25">
      <c r="A472" s="148">
        <v>56</v>
      </c>
      <c r="B472" s="149" t="s">
        <v>619</v>
      </c>
      <c r="C472" s="99" t="s">
        <v>1942</v>
      </c>
      <c r="D472" s="98" t="s">
        <v>1943</v>
      </c>
      <c r="E472" s="150" t="s">
        <v>292</v>
      </c>
    </row>
    <row r="473" spans="1:5" hidden="1" x14ac:dyDescent="0.25">
      <c r="A473" s="148">
        <v>56</v>
      </c>
      <c r="B473" s="149" t="s">
        <v>619</v>
      </c>
      <c r="C473" s="99" t="s">
        <v>1944</v>
      </c>
      <c r="D473" s="98" t="s">
        <v>1945</v>
      </c>
      <c r="E473" s="150" t="s">
        <v>292</v>
      </c>
    </row>
    <row r="474" spans="1:5" hidden="1" x14ac:dyDescent="0.25">
      <c r="A474" s="148">
        <v>56</v>
      </c>
      <c r="B474" s="149" t="s">
        <v>619</v>
      </c>
      <c r="C474" s="99" t="s">
        <v>1946</v>
      </c>
      <c r="D474" s="98" t="s">
        <v>1947</v>
      </c>
      <c r="E474" s="150" t="s">
        <v>292</v>
      </c>
    </row>
    <row r="475" spans="1:5" hidden="1" x14ac:dyDescent="0.25">
      <c r="A475" s="148">
        <v>56</v>
      </c>
      <c r="B475" s="149" t="s">
        <v>619</v>
      </c>
      <c r="C475" s="99" t="s">
        <v>1948</v>
      </c>
      <c r="D475" s="98" t="s">
        <v>1949</v>
      </c>
      <c r="E475" s="150" t="s">
        <v>292</v>
      </c>
    </row>
    <row r="476" spans="1:5" hidden="1" x14ac:dyDescent="0.25">
      <c r="A476" s="148">
        <v>56</v>
      </c>
      <c r="B476" s="149" t="s">
        <v>619</v>
      </c>
      <c r="C476" s="99" t="s">
        <v>1950</v>
      </c>
      <c r="D476" s="98" t="s">
        <v>1951</v>
      </c>
      <c r="E476" s="150" t="s">
        <v>292</v>
      </c>
    </row>
    <row r="477" spans="1:5" hidden="1" x14ac:dyDescent="0.25">
      <c r="A477" s="148">
        <v>56</v>
      </c>
      <c r="B477" s="149" t="s">
        <v>619</v>
      </c>
      <c r="C477" s="99" t="s">
        <v>1952</v>
      </c>
      <c r="D477" s="98" t="s">
        <v>1953</v>
      </c>
      <c r="E477" s="150" t="s">
        <v>292</v>
      </c>
    </row>
    <row r="478" spans="1:5" hidden="1" x14ac:dyDescent="0.25">
      <c r="A478" s="151">
        <v>56</v>
      </c>
      <c r="B478" s="152" t="s">
        <v>619</v>
      </c>
      <c r="C478" s="99" t="s">
        <v>1954</v>
      </c>
      <c r="D478" s="98" t="s">
        <v>1955</v>
      </c>
      <c r="E478" s="150" t="s">
        <v>292</v>
      </c>
    </row>
    <row r="479" spans="1:5" hidden="1" x14ac:dyDescent="0.25">
      <c r="A479" s="148">
        <v>56</v>
      </c>
      <c r="B479" s="149" t="s">
        <v>619</v>
      </c>
      <c r="C479" s="99" t="s">
        <v>1956</v>
      </c>
      <c r="D479" s="98" t="s">
        <v>1957</v>
      </c>
      <c r="E479" s="150" t="s">
        <v>292</v>
      </c>
    </row>
    <row r="480" spans="1:5" hidden="1" x14ac:dyDescent="0.25">
      <c r="A480" s="148">
        <v>56</v>
      </c>
      <c r="B480" s="149" t="s">
        <v>619</v>
      </c>
      <c r="C480" s="99" t="s">
        <v>1958</v>
      </c>
      <c r="D480" s="98" t="s">
        <v>1959</v>
      </c>
      <c r="E480" s="150" t="s">
        <v>292</v>
      </c>
    </row>
    <row r="481" spans="1:5" hidden="1" x14ac:dyDescent="0.25">
      <c r="A481" s="151">
        <v>56</v>
      </c>
      <c r="B481" s="152" t="s">
        <v>619</v>
      </c>
      <c r="C481" s="99" t="s">
        <v>1960</v>
      </c>
      <c r="D481" s="98" t="s">
        <v>1961</v>
      </c>
      <c r="E481" s="150" t="s">
        <v>292</v>
      </c>
    </row>
    <row r="482" spans="1:5" hidden="1" x14ac:dyDescent="0.25">
      <c r="A482" s="148">
        <v>56</v>
      </c>
      <c r="B482" s="149" t="s">
        <v>619</v>
      </c>
      <c r="C482" s="99" t="s">
        <v>1962</v>
      </c>
      <c r="D482" s="98" t="s">
        <v>1963</v>
      </c>
      <c r="E482" s="150" t="s">
        <v>292</v>
      </c>
    </row>
    <row r="483" spans="1:5" hidden="1" x14ac:dyDescent="0.25">
      <c r="A483" s="148">
        <v>56</v>
      </c>
      <c r="B483" s="149" t="s">
        <v>619</v>
      </c>
      <c r="C483" s="99" t="s">
        <v>1964</v>
      </c>
      <c r="D483" s="98" t="s">
        <v>1965</v>
      </c>
      <c r="E483" s="150" t="s">
        <v>292</v>
      </c>
    </row>
    <row r="484" spans="1:5" hidden="1" x14ac:dyDescent="0.25">
      <c r="A484" s="148">
        <v>56</v>
      </c>
      <c r="B484" s="149" t="s">
        <v>619</v>
      </c>
      <c r="C484" s="99" t="s">
        <v>1966</v>
      </c>
      <c r="D484" s="98" t="s">
        <v>1967</v>
      </c>
      <c r="E484" s="150" t="s">
        <v>292</v>
      </c>
    </row>
    <row r="485" spans="1:5" hidden="1" x14ac:dyDescent="0.25">
      <c r="A485" s="148">
        <v>56</v>
      </c>
      <c r="B485" s="149" t="s">
        <v>619</v>
      </c>
      <c r="C485" s="99" t="s">
        <v>1968</v>
      </c>
      <c r="D485" s="98" t="s">
        <v>1527</v>
      </c>
      <c r="E485" s="150" t="s">
        <v>292</v>
      </c>
    </row>
    <row r="486" spans="1:5" hidden="1" x14ac:dyDescent="0.25">
      <c r="A486" s="148">
        <v>56</v>
      </c>
      <c r="B486" s="149" t="s">
        <v>619</v>
      </c>
      <c r="C486" s="99" t="s">
        <v>1969</v>
      </c>
      <c r="D486" s="98" t="s">
        <v>1970</v>
      </c>
      <c r="E486" s="150" t="s">
        <v>292</v>
      </c>
    </row>
    <row r="487" spans="1:5" hidden="1" x14ac:dyDescent="0.25">
      <c r="A487" s="148">
        <v>56</v>
      </c>
      <c r="B487" s="149" t="s">
        <v>619</v>
      </c>
      <c r="C487" s="99" t="s">
        <v>1971</v>
      </c>
      <c r="D487" s="98" t="s">
        <v>1972</v>
      </c>
      <c r="E487" s="150" t="s">
        <v>292</v>
      </c>
    </row>
    <row r="488" spans="1:5" hidden="1" x14ac:dyDescent="0.25">
      <c r="A488" s="148">
        <v>56</v>
      </c>
      <c r="B488" s="149" t="s">
        <v>619</v>
      </c>
      <c r="C488" s="99" t="s">
        <v>1973</v>
      </c>
      <c r="D488" s="98" t="s">
        <v>1974</v>
      </c>
      <c r="E488" s="150" t="s">
        <v>292</v>
      </c>
    </row>
    <row r="489" spans="1:5" hidden="1" x14ac:dyDescent="0.25">
      <c r="A489" s="148">
        <v>56</v>
      </c>
      <c r="B489" s="149" t="s">
        <v>619</v>
      </c>
      <c r="C489" s="99" t="s">
        <v>1975</v>
      </c>
      <c r="D489" s="98" t="s">
        <v>1534</v>
      </c>
      <c r="E489" s="150" t="s">
        <v>292</v>
      </c>
    </row>
    <row r="490" spans="1:5" hidden="1" x14ac:dyDescent="0.25">
      <c r="A490" s="148">
        <v>56</v>
      </c>
      <c r="B490" s="149" t="s">
        <v>619</v>
      </c>
      <c r="C490" s="99" t="s">
        <v>1976</v>
      </c>
      <c r="D490" s="98" t="s">
        <v>1977</v>
      </c>
      <c r="E490" s="150" t="s">
        <v>292</v>
      </c>
    </row>
    <row r="491" spans="1:5" hidden="1" x14ac:dyDescent="0.25">
      <c r="A491" s="148">
        <v>56</v>
      </c>
      <c r="B491" s="149" t="s">
        <v>619</v>
      </c>
      <c r="C491" s="99">
        <v>99999</v>
      </c>
      <c r="D491" s="98" t="s">
        <v>1978</v>
      </c>
      <c r="E491" s="150" t="s">
        <v>292</v>
      </c>
    </row>
    <row r="492" spans="1:5" hidden="1" x14ac:dyDescent="0.25">
      <c r="A492" s="148">
        <v>62</v>
      </c>
      <c r="B492" s="149" t="s">
        <v>631</v>
      </c>
      <c r="C492" s="99" t="s">
        <v>1979</v>
      </c>
      <c r="D492" s="98" t="s">
        <v>1980</v>
      </c>
    </row>
    <row r="493" spans="1:5" hidden="1" x14ac:dyDescent="0.25">
      <c r="A493" s="148">
        <v>62</v>
      </c>
      <c r="B493" s="149" t="s">
        <v>631</v>
      </c>
      <c r="C493" s="99" t="s">
        <v>1981</v>
      </c>
      <c r="D493" s="98" t="s">
        <v>1982</v>
      </c>
    </row>
    <row r="494" spans="1:5" hidden="1" x14ac:dyDescent="0.25">
      <c r="A494" s="151">
        <v>75</v>
      </c>
      <c r="B494" s="152" t="s">
        <v>83</v>
      </c>
      <c r="C494" s="110"/>
      <c r="D494" s="111"/>
      <c r="E494" s="150" t="s">
        <v>1983</v>
      </c>
    </row>
    <row r="495" spans="1:5" hidden="1" x14ac:dyDescent="0.25">
      <c r="A495" s="148">
        <v>82</v>
      </c>
      <c r="B495" s="149" t="s">
        <v>667</v>
      </c>
      <c r="C495" s="99" t="s">
        <v>1984</v>
      </c>
      <c r="D495" s="98" t="s">
        <v>1985</v>
      </c>
    </row>
    <row r="496" spans="1:5" hidden="1" x14ac:dyDescent="0.25">
      <c r="A496" s="148">
        <v>82</v>
      </c>
      <c r="B496" s="149" t="s">
        <v>667</v>
      </c>
      <c r="C496" s="99" t="s">
        <v>1986</v>
      </c>
      <c r="D496" s="98" t="s">
        <v>1987</v>
      </c>
    </row>
    <row r="497" spans="1:5" hidden="1" x14ac:dyDescent="0.25">
      <c r="A497" s="148">
        <v>82</v>
      </c>
      <c r="B497" s="149" t="s">
        <v>667</v>
      </c>
      <c r="C497" s="99" t="s">
        <v>1988</v>
      </c>
      <c r="D497" s="98" t="s">
        <v>1989</v>
      </c>
      <c r="E497" s="150" t="s">
        <v>292</v>
      </c>
    </row>
    <row r="498" spans="1:5" hidden="1" x14ac:dyDescent="0.25">
      <c r="A498" s="148">
        <v>82</v>
      </c>
      <c r="B498" s="149" t="s">
        <v>667</v>
      </c>
      <c r="C498" s="99" t="s">
        <v>1990</v>
      </c>
      <c r="D498" s="98" t="s">
        <v>1991</v>
      </c>
    </row>
    <row r="499" spans="1:5" hidden="1" x14ac:dyDescent="0.25">
      <c r="A499" s="148">
        <v>82</v>
      </c>
      <c r="B499" s="149" t="s">
        <v>667</v>
      </c>
      <c r="C499" s="99" t="s">
        <v>1032</v>
      </c>
      <c r="D499" s="98" t="s">
        <v>1992</v>
      </c>
    </row>
    <row r="500" spans="1:5" hidden="1" x14ac:dyDescent="0.25">
      <c r="A500" s="148">
        <v>82</v>
      </c>
      <c r="B500" s="149" t="s">
        <v>667</v>
      </c>
      <c r="C500" s="99" t="s">
        <v>1993</v>
      </c>
      <c r="D500" s="98" t="s">
        <v>1994</v>
      </c>
    </row>
    <row r="501" spans="1:5" hidden="1" x14ac:dyDescent="0.25">
      <c r="A501" s="148">
        <v>82</v>
      </c>
      <c r="B501" s="149" t="s">
        <v>667</v>
      </c>
      <c r="C501" s="99" t="s">
        <v>1995</v>
      </c>
      <c r="D501" s="98" t="s">
        <v>1996</v>
      </c>
    </row>
    <row r="502" spans="1:5" hidden="1" x14ac:dyDescent="0.25">
      <c r="A502" s="148">
        <v>82</v>
      </c>
      <c r="B502" s="149" t="s">
        <v>667</v>
      </c>
      <c r="C502" s="99" t="s">
        <v>1997</v>
      </c>
      <c r="D502" s="98" t="s">
        <v>1998</v>
      </c>
    </row>
    <row r="503" spans="1:5" hidden="1" x14ac:dyDescent="0.25">
      <c r="A503" s="148">
        <v>88</v>
      </c>
      <c r="B503" s="149" t="s">
        <v>680</v>
      </c>
      <c r="C503" s="99" t="s">
        <v>1999</v>
      </c>
      <c r="D503" s="98" t="s">
        <v>2000</v>
      </c>
    </row>
    <row r="504" spans="1:5" hidden="1" x14ac:dyDescent="0.25">
      <c r="A504" s="148">
        <v>88</v>
      </c>
      <c r="B504" s="149" t="s">
        <v>680</v>
      </c>
      <c r="C504" s="99" t="s">
        <v>2001</v>
      </c>
      <c r="D504" s="98" t="s">
        <v>2002</v>
      </c>
    </row>
    <row r="505" spans="1:5" hidden="1" x14ac:dyDescent="0.25">
      <c r="A505" s="148">
        <v>88</v>
      </c>
      <c r="B505" s="149" t="s">
        <v>680</v>
      </c>
      <c r="C505" s="99" t="s">
        <v>2003</v>
      </c>
      <c r="D505" s="98" t="s">
        <v>2004</v>
      </c>
    </row>
    <row r="506" spans="1:5" hidden="1" x14ac:dyDescent="0.25">
      <c r="A506" s="148">
        <v>89</v>
      </c>
      <c r="B506" s="149" t="s">
        <v>682</v>
      </c>
      <c r="C506" s="99" t="s">
        <v>1999</v>
      </c>
      <c r="D506" s="98" t="s">
        <v>2005</v>
      </c>
    </row>
    <row r="507" spans="1:5" hidden="1" x14ac:dyDescent="0.25">
      <c r="A507" s="148">
        <v>89</v>
      </c>
      <c r="B507" s="149" t="s">
        <v>682</v>
      </c>
      <c r="C507" s="99" t="s">
        <v>2001</v>
      </c>
      <c r="D507" s="98" t="s">
        <v>2002</v>
      </c>
    </row>
    <row r="508" spans="1:5" hidden="1" x14ac:dyDescent="0.25">
      <c r="A508" s="148">
        <v>89</v>
      </c>
      <c r="B508" s="149" t="s">
        <v>682</v>
      </c>
      <c r="C508" s="99" t="s">
        <v>2003</v>
      </c>
      <c r="D508" s="98" t="s">
        <v>2006</v>
      </c>
    </row>
    <row r="509" spans="1:5" hidden="1" x14ac:dyDescent="0.25">
      <c r="A509" s="148">
        <v>90</v>
      </c>
      <c r="B509" s="149" t="s">
        <v>684</v>
      </c>
      <c r="C509" s="99" t="s">
        <v>1072</v>
      </c>
      <c r="D509" s="98" t="s">
        <v>2007</v>
      </c>
    </row>
    <row r="510" spans="1:5" hidden="1" x14ac:dyDescent="0.25">
      <c r="A510" s="148">
        <v>90</v>
      </c>
      <c r="B510" s="149" t="s">
        <v>684</v>
      </c>
      <c r="C510" s="99" t="s">
        <v>1074</v>
      </c>
      <c r="D510" s="98" t="s">
        <v>2008</v>
      </c>
    </row>
    <row r="511" spans="1:5" hidden="1" x14ac:dyDescent="0.25">
      <c r="A511" s="148">
        <v>90</v>
      </c>
      <c r="B511" s="149" t="s">
        <v>684</v>
      </c>
      <c r="C511" s="99" t="s">
        <v>1076</v>
      </c>
      <c r="D511" s="98" t="s">
        <v>2009</v>
      </c>
    </row>
    <row r="512" spans="1:5" hidden="1" x14ac:dyDescent="0.25">
      <c r="A512" s="148">
        <v>90</v>
      </c>
      <c r="B512" s="149" t="s">
        <v>684</v>
      </c>
      <c r="C512" s="99" t="s">
        <v>2010</v>
      </c>
      <c r="D512" s="98" t="s">
        <v>2011</v>
      </c>
    </row>
    <row r="513" spans="1:4" hidden="1" x14ac:dyDescent="0.25">
      <c r="A513" s="148">
        <v>90</v>
      </c>
      <c r="B513" s="149" t="s">
        <v>684</v>
      </c>
      <c r="C513" s="99" t="s">
        <v>1417</v>
      </c>
      <c r="D513" s="98" t="s">
        <v>2012</v>
      </c>
    </row>
    <row r="514" spans="1:4" hidden="1" x14ac:dyDescent="0.25">
      <c r="A514" s="148">
        <v>90</v>
      </c>
      <c r="B514" s="149" t="s">
        <v>684</v>
      </c>
      <c r="C514" s="99" t="s">
        <v>2013</v>
      </c>
      <c r="D514" s="98" t="s">
        <v>2014</v>
      </c>
    </row>
    <row r="515" spans="1:4" hidden="1" x14ac:dyDescent="0.25">
      <c r="A515" s="148">
        <v>90</v>
      </c>
      <c r="B515" s="149" t="s">
        <v>684</v>
      </c>
      <c r="C515" s="99" t="s">
        <v>2015</v>
      </c>
      <c r="D515" s="98" t="s">
        <v>2016</v>
      </c>
    </row>
    <row r="516" spans="1:4" hidden="1" x14ac:dyDescent="0.25">
      <c r="A516" s="148">
        <v>90</v>
      </c>
      <c r="B516" s="149" t="s">
        <v>684</v>
      </c>
      <c r="C516" s="99" t="s">
        <v>2017</v>
      </c>
      <c r="D516" s="98" t="s">
        <v>2018</v>
      </c>
    </row>
    <row r="517" spans="1:4" hidden="1" x14ac:dyDescent="0.25">
      <c r="A517" s="148">
        <v>90</v>
      </c>
      <c r="B517" s="149" t="s">
        <v>684</v>
      </c>
      <c r="C517" s="99" t="s">
        <v>2019</v>
      </c>
      <c r="D517" s="98" t="s">
        <v>2020</v>
      </c>
    </row>
    <row r="518" spans="1:4" hidden="1" x14ac:dyDescent="0.25">
      <c r="A518" s="148">
        <v>90</v>
      </c>
      <c r="B518" s="149" t="s">
        <v>684</v>
      </c>
      <c r="C518" s="99" t="s">
        <v>1419</v>
      </c>
      <c r="D518" s="98" t="s">
        <v>2021</v>
      </c>
    </row>
    <row r="519" spans="1:4" hidden="1" x14ac:dyDescent="0.25">
      <c r="A519" s="148">
        <v>90</v>
      </c>
      <c r="B519" s="149" t="s">
        <v>684</v>
      </c>
      <c r="C519" s="99" t="s">
        <v>1421</v>
      </c>
      <c r="D519" s="98" t="s">
        <v>2022</v>
      </c>
    </row>
    <row r="520" spans="1:4" hidden="1" x14ac:dyDescent="0.25">
      <c r="A520" s="148">
        <v>90</v>
      </c>
      <c r="B520" s="149" t="s">
        <v>684</v>
      </c>
      <c r="C520" s="99" t="s">
        <v>1423</v>
      </c>
      <c r="D520" s="98" t="s">
        <v>2023</v>
      </c>
    </row>
    <row r="521" spans="1:4" hidden="1" x14ac:dyDescent="0.25">
      <c r="A521" s="148">
        <v>90</v>
      </c>
      <c r="B521" s="149" t="s">
        <v>684</v>
      </c>
      <c r="C521" s="99">
        <v>13</v>
      </c>
      <c r="D521" s="98" t="s">
        <v>2024</v>
      </c>
    </row>
    <row r="522" spans="1:4" hidden="1" x14ac:dyDescent="0.25">
      <c r="A522" s="148">
        <v>90</v>
      </c>
      <c r="B522" s="149" t="s">
        <v>684</v>
      </c>
      <c r="C522" s="99">
        <v>14</v>
      </c>
      <c r="D522" s="98" t="s">
        <v>2025</v>
      </c>
    </row>
    <row r="523" spans="1:4" hidden="1" x14ac:dyDescent="0.25">
      <c r="A523" s="148">
        <v>90</v>
      </c>
      <c r="B523" s="149" t="s">
        <v>684</v>
      </c>
      <c r="C523" s="99">
        <v>15</v>
      </c>
      <c r="D523" s="98" t="s">
        <v>2026</v>
      </c>
    </row>
    <row r="524" spans="1:4" hidden="1" x14ac:dyDescent="0.25">
      <c r="A524" s="148">
        <v>90</v>
      </c>
      <c r="B524" s="149" t="s">
        <v>684</v>
      </c>
      <c r="C524" s="99">
        <v>16</v>
      </c>
      <c r="D524" s="98" t="s">
        <v>2027</v>
      </c>
    </row>
    <row r="525" spans="1:4" hidden="1" x14ac:dyDescent="0.25">
      <c r="A525" s="148">
        <v>90</v>
      </c>
      <c r="B525" s="149" t="s">
        <v>684</v>
      </c>
      <c r="C525" s="99">
        <v>17</v>
      </c>
      <c r="D525" s="98" t="s">
        <v>2028</v>
      </c>
    </row>
    <row r="526" spans="1:4" hidden="1" x14ac:dyDescent="0.25">
      <c r="A526" s="148">
        <v>90</v>
      </c>
      <c r="B526" s="149" t="s">
        <v>684</v>
      </c>
      <c r="C526" s="99">
        <v>18</v>
      </c>
      <c r="D526" s="98" t="s">
        <v>2029</v>
      </c>
    </row>
    <row r="527" spans="1:4" hidden="1" x14ac:dyDescent="0.25">
      <c r="A527" s="148">
        <v>90</v>
      </c>
      <c r="B527" s="149" t="s">
        <v>684</v>
      </c>
      <c r="C527" s="99">
        <v>19</v>
      </c>
      <c r="D527" s="98" t="s">
        <v>2030</v>
      </c>
    </row>
    <row r="528" spans="1:4" hidden="1" x14ac:dyDescent="0.25">
      <c r="A528" s="148">
        <v>90</v>
      </c>
      <c r="B528" s="149" t="s">
        <v>684</v>
      </c>
      <c r="C528" s="99">
        <v>20</v>
      </c>
      <c r="D528" s="98" t="s">
        <v>2031</v>
      </c>
    </row>
    <row r="529" spans="1:5" hidden="1" x14ac:dyDescent="0.25">
      <c r="A529" s="148">
        <v>90</v>
      </c>
      <c r="B529" s="149" t="s">
        <v>684</v>
      </c>
      <c r="C529" s="99">
        <v>21</v>
      </c>
      <c r="D529" s="98" t="s">
        <v>2032</v>
      </c>
    </row>
    <row r="530" spans="1:5" hidden="1" x14ac:dyDescent="0.25">
      <c r="A530" s="148">
        <v>90</v>
      </c>
      <c r="B530" s="149" t="s">
        <v>684</v>
      </c>
      <c r="C530" s="99">
        <v>22</v>
      </c>
      <c r="D530" s="98" t="s">
        <v>2033</v>
      </c>
    </row>
    <row r="531" spans="1:5" hidden="1" x14ac:dyDescent="0.25">
      <c r="A531" s="148">
        <v>90</v>
      </c>
      <c r="B531" s="149" t="s">
        <v>684</v>
      </c>
      <c r="C531" s="99">
        <v>23</v>
      </c>
      <c r="D531" s="98" t="s">
        <v>2034</v>
      </c>
    </row>
    <row r="532" spans="1:5" hidden="1" x14ac:dyDescent="0.25">
      <c r="A532" s="148">
        <v>90</v>
      </c>
      <c r="B532" s="149" t="s">
        <v>684</v>
      </c>
      <c r="C532" s="99">
        <v>25</v>
      </c>
      <c r="D532" s="98" t="s">
        <v>2035</v>
      </c>
    </row>
    <row r="533" spans="1:5" hidden="1" x14ac:dyDescent="0.25">
      <c r="A533" s="148">
        <v>90</v>
      </c>
      <c r="B533" s="149" t="s">
        <v>684</v>
      </c>
      <c r="C533" s="99">
        <v>27</v>
      </c>
      <c r="D533" s="98" t="s">
        <v>2036</v>
      </c>
    </row>
    <row r="534" spans="1:5" hidden="1" x14ac:dyDescent="0.25">
      <c r="A534" s="148">
        <v>90</v>
      </c>
      <c r="B534" s="149" t="s">
        <v>684</v>
      </c>
      <c r="C534" s="99">
        <v>29</v>
      </c>
      <c r="D534" s="98" t="s">
        <v>2037</v>
      </c>
    </row>
    <row r="535" spans="1:5" hidden="1" x14ac:dyDescent="0.25">
      <c r="A535" s="148">
        <v>90</v>
      </c>
      <c r="B535" s="149" t="s">
        <v>684</v>
      </c>
      <c r="C535" s="99">
        <v>801</v>
      </c>
      <c r="D535" s="98" t="s">
        <v>2038</v>
      </c>
      <c r="E535" s="150" t="s">
        <v>292</v>
      </c>
    </row>
    <row r="536" spans="1:5" hidden="1" x14ac:dyDescent="0.25">
      <c r="A536" s="148">
        <v>90</v>
      </c>
      <c r="B536" s="149" t="s">
        <v>684</v>
      </c>
      <c r="C536" s="99">
        <v>802</v>
      </c>
      <c r="D536" s="98" t="s">
        <v>2039</v>
      </c>
      <c r="E536" s="150" t="s">
        <v>292</v>
      </c>
    </row>
    <row r="537" spans="1:5" hidden="1" x14ac:dyDescent="0.25">
      <c r="A537" s="148">
        <v>90</v>
      </c>
      <c r="B537" s="149" t="s">
        <v>684</v>
      </c>
      <c r="C537" s="99">
        <v>803</v>
      </c>
      <c r="D537" s="98" t="s">
        <v>2012</v>
      </c>
      <c r="E537" s="150" t="s">
        <v>292</v>
      </c>
    </row>
    <row r="538" spans="1:5" hidden="1" x14ac:dyDescent="0.25">
      <c r="A538" s="148">
        <v>90</v>
      </c>
      <c r="B538" s="149" t="s">
        <v>684</v>
      </c>
      <c r="C538" s="99">
        <v>804</v>
      </c>
      <c r="D538" s="98" t="s">
        <v>2040</v>
      </c>
      <c r="E538" s="150" t="s">
        <v>292</v>
      </c>
    </row>
    <row r="539" spans="1:5" hidden="1" x14ac:dyDescent="0.25">
      <c r="A539" s="148">
        <v>90</v>
      </c>
      <c r="B539" s="149" t="s">
        <v>684</v>
      </c>
      <c r="C539" s="99">
        <v>805</v>
      </c>
      <c r="D539" s="98" t="s">
        <v>2041</v>
      </c>
      <c r="E539" s="150" t="s">
        <v>292</v>
      </c>
    </row>
    <row r="540" spans="1:5" hidden="1" x14ac:dyDescent="0.25">
      <c r="A540" s="148">
        <v>90</v>
      </c>
      <c r="B540" s="149" t="s">
        <v>684</v>
      </c>
      <c r="C540" s="99">
        <v>806</v>
      </c>
      <c r="D540" s="98" t="s">
        <v>2042</v>
      </c>
      <c r="E540" s="150" t="s">
        <v>292</v>
      </c>
    </row>
    <row r="541" spans="1:5" hidden="1" x14ac:dyDescent="0.25">
      <c r="A541" s="148">
        <v>90</v>
      </c>
      <c r="B541" s="149" t="s">
        <v>684</v>
      </c>
      <c r="C541" s="99">
        <v>807</v>
      </c>
      <c r="D541" s="98" t="s">
        <v>2043</v>
      </c>
      <c r="E541" s="150" t="s">
        <v>292</v>
      </c>
    </row>
    <row r="542" spans="1:5" hidden="1" x14ac:dyDescent="0.25">
      <c r="A542" s="148">
        <v>90</v>
      </c>
      <c r="B542" s="149" t="s">
        <v>684</v>
      </c>
      <c r="C542" s="99">
        <v>808</v>
      </c>
      <c r="D542" s="98" t="s">
        <v>2044</v>
      </c>
      <c r="E542" s="150" t="s">
        <v>292</v>
      </c>
    </row>
    <row r="543" spans="1:5" hidden="1" x14ac:dyDescent="0.25">
      <c r="A543" s="148">
        <v>90</v>
      </c>
      <c r="B543" s="149" t="s">
        <v>684</v>
      </c>
      <c r="C543" s="99">
        <v>880</v>
      </c>
      <c r="D543" s="98" t="s">
        <v>2045</v>
      </c>
      <c r="E543" s="150" t="s">
        <v>292</v>
      </c>
    </row>
    <row r="544" spans="1:5" hidden="1" x14ac:dyDescent="0.25">
      <c r="A544" s="148">
        <v>90</v>
      </c>
      <c r="B544" s="149" t="s">
        <v>684</v>
      </c>
      <c r="C544" s="99">
        <v>890</v>
      </c>
      <c r="D544" s="98" t="s">
        <v>2046</v>
      </c>
      <c r="E544" s="150" t="s">
        <v>292</v>
      </c>
    </row>
    <row r="545" spans="1:5" hidden="1" x14ac:dyDescent="0.25">
      <c r="A545" s="148">
        <v>97</v>
      </c>
      <c r="B545" s="149" t="s">
        <v>700</v>
      </c>
      <c r="C545" s="285" t="s">
        <v>1217</v>
      </c>
      <c r="D545" s="98" t="s">
        <v>2047</v>
      </c>
    </row>
    <row r="546" spans="1:5" hidden="1" x14ac:dyDescent="0.25">
      <c r="A546" s="148">
        <v>97</v>
      </c>
      <c r="B546" s="149" t="s">
        <v>700</v>
      </c>
      <c r="C546" s="285" t="s">
        <v>1219</v>
      </c>
      <c r="D546" s="98" t="s">
        <v>2048</v>
      </c>
    </row>
    <row r="547" spans="1:5" hidden="1" x14ac:dyDescent="0.25">
      <c r="A547" s="148">
        <v>97</v>
      </c>
      <c r="B547" s="149" t="s">
        <v>700</v>
      </c>
      <c r="C547" s="285" t="s">
        <v>1221</v>
      </c>
      <c r="D547" s="98" t="s">
        <v>2049</v>
      </c>
    </row>
    <row r="548" spans="1:5" hidden="1" x14ac:dyDescent="0.25">
      <c r="A548" s="148">
        <v>97</v>
      </c>
      <c r="B548" s="149" t="s">
        <v>700</v>
      </c>
      <c r="C548" s="99" t="s">
        <v>2050</v>
      </c>
      <c r="D548" s="98" t="s">
        <v>2051</v>
      </c>
      <c r="E548" s="150" t="s">
        <v>292</v>
      </c>
    </row>
    <row r="549" spans="1:5" hidden="1" x14ac:dyDescent="0.25">
      <c r="A549" s="148">
        <v>97</v>
      </c>
      <c r="B549" s="149" t="s">
        <v>700</v>
      </c>
      <c r="C549" s="99" t="s">
        <v>2052</v>
      </c>
      <c r="D549" s="98" t="s">
        <v>2053</v>
      </c>
      <c r="E549" s="150" t="s">
        <v>292</v>
      </c>
    </row>
    <row r="550" spans="1:5" hidden="1" x14ac:dyDescent="0.25">
      <c r="A550" s="148">
        <v>97</v>
      </c>
      <c r="B550" s="149" t="s">
        <v>700</v>
      </c>
      <c r="C550" s="99" t="s">
        <v>2054</v>
      </c>
      <c r="D550" s="98" t="s">
        <v>2055</v>
      </c>
      <c r="E550" s="150" t="s">
        <v>292</v>
      </c>
    </row>
    <row r="551" spans="1:5" hidden="1" x14ac:dyDescent="0.25">
      <c r="A551" s="148">
        <v>97</v>
      </c>
      <c r="B551" s="149" t="s">
        <v>700</v>
      </c>
      <c r="C551" s="99" t="s">
        <v>2056</v>
      </c>
      <c r="D551" s="98" t="s">
        <v>2057</v>
      </c>
      <c r="E551" s="150" t="s">
        <v>292</v>
      </c>
    </row>
    <row r="552" spans="1:5" hidden="1" x14ac:dyDescent="0.25">
      <c r="A552" s="148">
        <v>97</v>
      </c>
      <c r="B552" s="149" t="s">
        <v>700</v>
      </c>
      <c r="C552" s="99" t="s">
        <v>2058</v>
      </c>
      <c r="D552" s="98" t="s">
        <v>2059</v>
      </c>
      <c r="E552" s="150" t="s">
        <v>292</v>
      </c>
    </row>
    <row r="553" spans="1:5" hidden="1" x14ac:dyDescent="0.25">
      <c r="A553" s="151">
        <v>97</v>
      </c>
      <c r="B553" s="152" t="s">
        <v>700</v>
      </c>
      <c r="C553" s="99" t="s">
        <v>2060</v>
      </c>
      <c r="D553" s="98" t="s">
        <v>2061</v>
      </c>
      <c r="E553" s="150" t="s">
        <v>292</v>
      </c>
    </row>
    <row r="554" spans="1:5" hidden="1" x14ac:dyDescent="0.25">
      <c r="A554" s="151">
        <v>97</v>
      </c>
      <c r="B554" s="152" t="s">
        <v>700</v>
      </c>
      <c r="C554" s="99" t="s">
        <v>2062</v>
      </c>
      <c r="D554" s="98" t="s">
        <v>2063</v>
      </c>
      <c r="E554" s="150" t="s">
        <v>292</v>
      </c>
    </row>
    <row r="555" spans="1:5" hidden="1" x14ac:dyDescent="0.25">
      <c r="A555" s="148">
        <v>97</v>
      </c>
      <c r="B555" s="149" t="s">
        <v>700</v>
      </c>
      <c r="C555" s="99" t="s">
        <v>2064</v>
      </c>
      <c r="D555" s="98" t="s">
        <v>2065</v>
      </c>
      <c r="E555" s="150" t="s">
        <v>292</v>
      </c>
    </row>
    <row r="556" spans="1:5" hidden="1" x14ac:dyDescent="0.25">
      <c r="A556" s="148">
        <v>97</v>
      </c>
      <c r="B556" s="149" t="s">
        <v>700</v>
      </c>
      <c r="C556" s="99" t="s">
        <v>2066</v>
      </c>
      <c r="D556" s="98" t="s">
        <v>2067</v>
      </c>
      <c r="E556" s="150" t="s">
        <v>292</v>
      </c>
    </row>
    <row r="557" spans="1:5" hidden="1" x14ac:dyDescent="0.25">
      <c r="A557" s="148">
        <v>97</v>
      </c>
      <c r="B557" s="149" t="s">
        <v>700</v>
      </c>
      <c r="C557" s="99" t="s">
        <v>2068</v>
      </c>
      <c r="D557" s="98" t="s">
        <v>2069</v>
      </c>
      <c r="E557" s="150" t="s">
        <v>292</v>
      </c>
    </row>
    <row r="558" spans="1:5" hidden="1" x14ac:dyDescent="0.25">
      <c r="A558" s="148">
        <v>97</v>
      </c>
      <c r="B558" s="149" t="s">
        <v>700</v>
      </c>
      <c r="C558" s="99" t="s">
        <v>2070</v>
      </c>
      <c r="D558" s="98" t="s">
        <v>2071</v>
      </c>
      <c r="E558" s="150" t="s">
        <v>292</v>
      </c>
    </row>
    <row r="559" spans="1:5" hidden="1" x14ac:dyDescent="0.25">
      <c r="A559" s="148">
        <v>97</v>
      </c>
      <c r="B559" s="149" t="s">
        <v>700</v>
      </c>
      <c r="C559" s="99" t="s">
        <v>2072</v>
      </c>
      <c r="D559" s="98" t="s">
        <v>2073</v>
      </c>
      <c r="E559" s="150" t="s">
        <v>292</v>
      </c>
    </row>
    <row r="560" spans="1:5" hidden="1" x14ac:dyDescent="0.25">
      <c r="A560" s="148">
        <v>97</v>
      </c>
      <c r="B560" s="149" t="s">
        <v>700</v>
      </c>
      <c r="C560" s="99" t="s">
        <v>1091</v>
      </c>
      <c r="D560" s="98" t="s">
        <v>2074</v>
      </c>
      <c r="E560" s="150" t="s">
        <v>292</v>
      </c>
    </row>
    <row r="561" spans="1:5" hidden="1" x14ac:dyDescent="0.25">
      <c r="A561" s="148">
        <v>97</v>
      </c>
      <c r="B561" s="149" t="s">
        <v>700</v>
      </c>
      <c r="C561" s="99" t="s">
        <v>2075</v>
      </c>
      <c r="D561" s="98" t="s">
        <v>2076</v>
      </c>
      <c r="E561" s="150" t="s">
        <v>292</v>
      </c>
    </row>
    <row r="562" spans="1:5" hidden="1" x14ac:dyDescent="0.25">
      <c r="A562" s="148">
        <v>98</v>
      </c>
      <c r="B562" s="149" t="s">
        <v>701</v>
      </c>
      <c r="C562" s="99" t="s">
        <v>1020</v>
      </c>
      <c r="D562" s="98" t="s">
        <v>2077</v>
      </c>
    </row>
    <row r="563" spans="1:5" hidden="1" x14ac:dyDescent="0.25">
      <c r="A563" s="148">
        <v>98</v>
      </c>
      <c r="B563" s="149" t="s">
        <v>701</v>
      </c>
      <c r="C563" s="99" t="s">
        <v>1026</v>
      </c>
      <c r="D563" s="98" t="s">
        <v>2078</v>
      </c>
    </row>
    <row r="564" spans="1:5" x14ac:dyDescent="0.25">
      <c r="A564" s="148">
        <v>100</v>
      </c>
      <c r="B564" s="149" t="s">
        <v>706</v>
      </c>
      <c r="C564" s="99" t="s">
        <v>2079</v>
      </c>
      <c r="D564" s="98" t="s">
        <v>2080</v>
      </c>
    </row>
    <row r="565" spans="1:5" x14ac:dyDescent="0.25">
      <c r="A565" s="148">
        <v>100</v>
      </c>
      <c r="B565" s="149" t="s">
        <v>706</v>
      </c>
      <c r="C565" s="99" t="s">
        <v>2081</v>
      </c>
      <c r="D565" s="98" t="s">
        <v>2080</v>
      </c>
    </row>
    <row r="566" spans="1:5" x14ac:dyDescent="0.25">
      <c r="A566" s="148">
        <v>100</v>
      </c>
      <c r="B566" s="149" t="s">
        <v>706</v>
      </c>
      <c r="C566" s="99" t="s">
        <v>2082</v>
      </c>
      <c r="D566" s="98" t="s">
        <v>2080</v>
      </c>
    </row>
    <row r="567" spans="1:5" x14ac:dyDescent="0.25">
      <c r="A567" s="148">
        <v>100</v>
      </c>
      <c r="B567" s="149" t="s">
        <v>706</v>
      </c>
      <c r="C567" s="99" t="s">
        <v>2083</v>
      </c>
      <c r="D567" s="98" t="s">
        <v>2080</v>
      </c>
    </row>
    <row r="568" spans="1:5" x14ac:dyDescent="0.25">
      <c r="A568" s="148">
        <v>100</v>
      </c>
      <c r="B568" s="149" t="s">
        <v>706</v>
      </c>
      <c r="C568" s="99" t="s">
        <v>2084</v>
      </c>
      <c r="D568" s="98" t="s">
        <v>2080</v>
      </c>
    </row>
    <row r="569" spans="1:5" x14ac:dyDescent="0.25">
      <c r="A569" s="148">
        <v>100</v>
      </c>
      <c r="B569" s="149" t="s">
        <v>706</v>
      </c>
      <c r="C569" s="99" t="s">
        <v>2085</v>
      </c>
      <c r="D569" s="98" t="s">
        <v>2080</v>
      </c>
    </row>
    <row r="570" spans="1:5" x14ac:dyDescent="0.25">
      <c r="A570" s="148">
        <v>100</v>
      </c>
      <c r="B570" s="149" t="s">
        <v>706</v>
      </c>
      <c r="C570" s="99" t="s">
        <v>2086</v>
      </c>
      <c r="D570" s="98" t="s">
        <v>2080</v>
      </c>
    </row>
    <row r="571" spans="1:5" x14ac:dyDescent="0.25">
      <c r="A571" s="148">
        <v>100</v>
      </c>
      <c r="B571" s="149" t="s">
        <v>706</v>
      </c>
      <c r="C571" s="99" t="s">
        <v>2087</v>
      </c>
      <c r="D571" s="98" t="s">
        <v>2080</v>
      </c>
    </row>
    <row r="572" spans="1:5" x14ac:dyDescent="0.25">
      <c r="A572" s="148">
        <v>100</v>
      </c>
      <c r="B572" s="149" t="s">
        <v>706</v>
      </c>
      <c r="C572" s="99" t="s">
        <v>2088</v>
      </c>
      <c r="D572" s="98" t="s">
        <v>2080</v>
      </c>
    </row>
    <row r="573" spans="1:5" x14ac:dyDescent="0.25">
      <c r="A573" s="148">
        <v>100</v>
      </c>
      <c r="B573" s="149" t="s">
        <v>706</v>
      </c>
      <c r="C573" s="99" t="s">
        <v>2089</v>
      </c>
      <c r="D573" s="98" t="s">
        <v>2080</v>
      </c>
    </row>
    <row r="574" spans="1:5" x14ac:dyDescent="0.25">
      <c r="A574" s="148">
        <v>100</v>
      </c>
      <c r="B574" s="149" t="s">
        <v>706</v>
      </c>
      <c r="C574" s="99" t="s">
        <v>2090</v>
      </c>
      <c r="D574" s="98" t="s">
        <v>2080</v>
      </c>
    </row>
    <row r="575" spans="1:5" x14ac:dyDescent="0.25">
      <c r="A575" s="148">
        <v>100</v>
      </c>
      <c r="B575" s="149" t="s">
        <v>706</v>
      </c>
      <c r="C575" s="99" t="s">
        <v>2091</v>
      </c>
      <c r="D575" s="98" t="s">
        <v>2080</v>
      </c>
    </row>
    <row r="576" spans="1:5" x14ac:dyDescent="0.25">
      <c r="A576" s="148">
        <v>100</v>
      </c>
      <c r="B576" s="149" t="s">
        <v>706</v>
      </c>
      <c r="C576" s="99" t="s">
        <v>2092</v>
      </c>
      <c r="D576" s="98" t="s">
        <v>2080</v>
      </c>
    </row>
    <row r="577" spans="1:4" x14ac:dyDescent="0.25">
      <c r="A577" s="148">
        <v>100</v>
      </c>
      <c r="B577" s="149" t="s">
        <v>706</v>
      </c>
      <c r="C577" s="99" t="s">
        <v>2093</v>
      </c>
      <c r="D577" s="98" t="s">
        <v>2080</v>
      </c>
    </row>
    <row r="578" spans="1:4" x14ac:dyDescent="0.25">
      <c r="A578" s="148">
        <v>100</v>
      </c>
      <c r="B578" s="149" t="s">
        <v>706</v>
      </c>
      <c r="C578" s="99" t="s">
        <v>2094</v>
      </c>
      <c r="D578" s="98" t="s">
        <v>2080</v>
      </c>
    </row>
    <row r="579" spans="1:4" x14ac:dyDescent="0.25">
      <c r="A579" s="148">
        <v>100</v>
      </c>
      <c r="B579" s="149" t="s">
        <v>706</v>
      </c>
      <c r="C579" s="99" t="s">
        <v>2095</v>
      </c>
      <c r="D579" s="98" t="s">
        <v>2080</v>
      </c>
    </row>
    <row r="580" spans="1:4" x14ac:dyDescent="0.25">
      <c r="A580" s="151">
        <v>100</v>
      </c>
      <c r="B580" s="152" t="s">
        <v>706</v>
      </c>
      <c r="C580" s="99" t="s">
        <v>2096</v>
      </c>
      <c r="D580" s="98" t="s">
        <v>2080</v>
      </c>
    </row>
    <row r="581" spans="1:4" x14ac:dyDescent="0.25">
      <c r="A581" s="148">
        <v>100</v>
      </c>
      <c r="B581" s="149" t="s">
        <v>706</v>
      </c>
      <c r="C581" s="99" t="s">
        <v>2097</v>
      </c>
      <c r="D581" s="98" t="s">
        <v>2080</v>
      </c>
    </row>
    <row r="582" spans="1:4" x14ac:dyDescent="0.25">
      <c r="A582" s="148">
        <v>100</v>
      </c>
      <c r="B582" s="149" t="s">
        <v>706</v>
      </c>
      <c r="C582" s="99" t="s">
        <v>2098</v>
      </c>
      <c r="D582" s="98" t="s">
        <v>2080</v>
      </c>
    </row>
    <row r="583" spans="1:4" x14ac:dyDescent="0.25">
      <c r="A583" s="148">
        <v>100</v>
      </c>
      <c r="B583" s="149" t="s">
        <v>706</v>
      </c>
      <c r="C583" s="99" t="s">
        <v>2099</v>
      </c>
      <c r="D583" s="98" t="s">
        <v>2080</v>
      </c>
    </row>
    <row r="584" spans="1:4" x14ac:dyDescent="0.25">
      <c r="A584" s="148">
        <v>100</v>
      </c>
      <c r="B584" s="149" t="s">
        <v>706</v>
      </c>
      <c r="C584" s="99" t="s">
        <v>2100</v>
      </c>
      <c r="D584" s="98" t="s">
        <v>2080</v>
      </c>
    </row>
    <row r="585" spans="1:4" x14ac:dyDescent="0.25">
      <c r="A585" s="148">
        <v>100</v>
      </c>
      <c r="B585" s="149" t="s">
        <v>706</v>
      </c>
      <c r="C585" s="99" t="s">
        <v>2101</v>
      </c>
      <c r="D585" s="98" t="s">
        <v>2080</v>
      </c>
    </row>
    <row r="586" spans="1:4" x14ac:dyDescent="0.25">
      <c r="A586" s="148">
        <v>100</v>
      </c>
      <c r="B586" s="149" t="s">
        <v>706</v>
      </c>
      <c r="C586" s="99" t="s">
        <v>2102</v>
      </c>
      <c r="D586" s="98" t="s">
        <v>2080</v>
      </c>
    </row>
    <row r="587" spans="1:4" x14ac:dyDescent="0.25">
      <c r="A587" s="148">
        <v>100</v>
      </c>
      <c r="B587" s="149" t="s">
        <v>706</v>
      </c>
      <c r="C587" s="99" t="s">
        <v>2103</v>
      </c>
      <c r="D587" s="98" t="s">
        <v>2080</v>
      </c>
    </row>
    <row r="588" spans="1:4" x14ac:dyDescent="0.25">
      <c r="A588" s="148">
        <v>100</v>
      </c>
      <c r="B588" s="149" t="s">
        <v>706</v>
      </c>
      <c r="C588" s="99" t="s">
        <v>2104</v>
      </c>
      <c r="D588" s="98" t="s">
        <v>2080</v>
      </c>
    </row>
    <row r="589" spans="1:4" x14ac:dyDescent="0.25">
      <c r="A589" s="148">
        <v>100</v>
      </c>
      <c r="B589" s="149" t="s">
        <v>706</v>
      </c>
      <c r="C589" s="99" t="s">
        <v>2105</v>
      </c>
      <c r="D589" s="98" t="s">
        <v>2106</v>
      </c>
    </row>
    <row r="590" spans="1:4" x14ac:dyDescent="0.25">
      <c r="A590" s="148">
        <v>100</v>
      </c>
      <c r="B590" s="149" t="s">
        <v>706</v>
      </c>
      <c r="C590" s="99" t="s">
        <v>2107</v>
      </c>
      <c r="D590" s="98" t="s">
        <v>2108</v>
      </c>
    </row>
    <row r="591" spans="1:4" x14ac:dyDescent="0.25">
      <c r="A591" s="148">
        <v>100</v>
      </c>
      <c r="B591" s="149" t="s">
        <v>706</v>
      </c>
      <c r="C591" s="99" t="s">
        <v>2109</v>
      </c>
      <c r="D591" s="98" t="s">
        <v>2108</v>
      </c>
    </row>
    <row r="592" spans="1:4" x14ac:dyDescent="0.25">
      <c r="A592" s="148">
        <v>100</v>
      </c>
      <c r="B592" s="149" t="s">
        <v>706</v>
      </c>
      <c r="C592" s="99" t="s">
        <v>2110</v>
      </c>
      <c r="D592" s="98" t="s">
        <v>2108</v>
      </c>
    </row>
    <row r="593" spans="1:4" x14ac:dyDescent="0.25">
      <c r="A593" s="148">
        <v>100</v>
      </c>
      <c r="B593" s="149" t="s">
        <v>706</v>
      </c>
      <c r="C593" s="99" t="s">
        <v>2111</v>
      </c>
      <c r="D593" s="98" t="s">
        <v>2108</v>
      </c>
    </row>
    <row r="594" spans="1:4" x14ac:dyDescent="0.25">
      <c r="A594" s="148">
        <v>100</v>
      </c>
      <c r="B594" s="149" t="s">
        <v>706</v>
      </c>
      <c r="C594" s="99" t="s">
        <v>2112</v>
      </c>
      <c r="D594" s="98" t="s">
        <v>2108</v>
      </c>
    </row>
    <row r="595" spans="1:4" x14ac:dyDescent="0.25">
      <c r="A595" s="148">
        <v>100</v>
      </c>
      <c r="B595" s="149" t="s">
        <v>706</v>
      </c>
      <c r="C595" s="99" t="s">
        <v>2113</v>
      </c>
      <c r="D595" s="98" t="s">
        <v>2106</v>
      </c>
    </row>
    <row r="596" spans="1:4" x14ac:dyDescent="0.25">
      <c r="A596" s="148">
        <v>100</v>
      </c>
      <c r="B596" s="149" t="s">
        <v>706</v>
      </c>
      <c r="C596" s="99" t="s">
        <v>2114</v>
      </c>
      <c r="D596" s="98" t="s">
        <v>2106</v>
      </c>
    </row>
    <row r="597" spans="1:4" x14ac:dyDescent="0.25">
      <c r="A597" s="148">
        <v>100</v>
      </c>
      <c r="B597" s="149" t="s">
        <v>706</v>
      </c>
      <c r="C597" s="99" t="s">
        <v>2115</v>
      </c>
      <c r="D597" s="98" t="s">
        <v>2106</v>
      </c>
    </row>
    <row r="598" spans="1:4" x14ac:dyDescent="0.25">
      <c r="A598" s="148">
        <v>100</v>
      </c>
      <c r="B598" s="149" t="s">
        <v>706</v>
      </c>
      <c r="C598" s="99" t="s">
        <v>2116</v>
      </c>
      <c r="D598" s="98" t="s">
        <v>2117</v>
      </c>
    </row>
    <row r="599" spans="1:4" x14ac:dyDescent="0.25">
      <c r="A599" s="148">
        <v>100</v>
      </c>
      <c r="B599" s="149" t="s">
        <v>706</v>
      </c>
      <c r="C599" s="99" t="s">
        <v>2118</v>
      </c>
      <c r="D599" s="98" t="s">
        <v>2119</v>
      </c>
    </row>
    <row r="600" spans="1:4" x14ac:dyDescent="0.25">
      <c r="A600" s="148">
        <v>100</v>
      </c>
      <c r="B600" s="149" t="s">
        <v>706</v>
      </c>
      <c r="C600" s="99" t="s">
        <v>2120</v>
      </c>
      <c r="D600" s="98" t="s">
        <v>2121</v>
      </c>
    </row>
    <row r="601" spans="1:4" x14ac:dyDescent="0.25">
      <c r="A601" s="148">
        <v>100</v>
      </c>
      <c r="B601" s="149" t="s">
        <v>706</v>
      </c>
      <c r="C601" s="99" t="s">
        <v>2122</v>
      </c>
      <c r="D601" s="98" t="s">
        <v>2123</v>
      </c>
    </row>
    <row r="602" spans="1:4" x14ac:dyDescent="0.25">
      <c r="A602" s="148">
        <v>100</v>
      </c>
      <c r="B602" s="149" t="s">
        <v>706</v>
      </c>
      <c r="C602" s="99" t="s">
        <v>2124</v>
      </c>
      <c r="D602" s="98" t="s">
        <v>2123</v>
      </c>
    </row>
    <row r="603" spans="1:4" x14ac:dyDescent="0.25">
      <c r="A603" s="148">
        <v>100</v>
      </c>
      <c r="B603" s="149" t="s">
        <v>706</v>
      </c>
      <c r="C603" s="99" t="s">
        <v>2125</v>
      </c>
      <c r="D603" s="98" t="s">
        <v>2126</v>
      </c>
    </row>
    <row r="604" spans="1:4" x14ac:dyDescent="0.25">
      <c r="A604" s="148">
        <v>100</v>
      </c>
      <c r="B604" s="149" t="s">
        <v>706</v>
      </c>
      <c r="C604" s="99" t="s">
        <v>2127</v>
      </c>
      <c r="D604" s="98" t="s">
        <v>2128</v>
      </c>
    </row>
    <row r="605" spans="1:4" x14ac:dyDescent="0.25">
      <c r="A605" s="148">
        <v>100</v>
      </c>
      <c r="B605" s="149" t="s">
        <v>706</v>
      </c>
      <c r="C605" s="99" t="s">
        <v>2129</v>
      </c>
      <c r="D605" s="98" t="s">
        <v>2130</v>
      </c>
    </row>
    <row r="606" spans="1:4" x14ac:dyDescent="0.25">
      <c r="A606" s="148">
        <v>100</v>
      </c>
      <c r="B606" s="149" t="s">
        <v>706</v>
      </c>
      <c r="C606" s="99" t="s">
        <v>2131</v>
      </c>
      <c r="D606" s="98" t="s">
        <v>2132</v>
      </c>
    </row>
    <row r="607" spans="1:4" x14ac:dyDescent="0.25">
      <c r="A607" s="148">
        <v>100</v>
      </c>
      <c r="B607" s="149" t="s">
        <v>706</v>
      </c>
      <c r="C607" s="99" t="s">
        <v>2133</v>
      </c>
      <c r="D607" s="98" t="s">
        <v>2134</v>
      </c>
    </row>
    <row r="608" spans="1:4" x14ac:dyDescent="0.25">
      <c r="A608" s="148">
        <v>100</v>
      </c>
      <c r="B608" s="149" t="s">
        <v>706</v>
      </c>
      <c r="C608" s="99" t="s">
        <v>2135</v>
      </c>
      <c r="D608" s="98" t="s">
        <v>2134</v>
      </c>
    </row>
    <row r="609" spans="1:4" x14ac:dyDescent="0.25">
      <c r="A609" s="148">
        <v>100</v>
      </c>
      <c r="B609" s="149" t="s">
        <v>706</v>
      </c>
      <c r="C609" s="99" t="s">
        <v>2136</v>
      </c>
      <c r="D609" s="98" t="s">
        <v>2134</v>
      </c>
    </row>
    <row r="610" spans="1:4" x14ac:dyDescent="0.25">
      <c r="A610" s="148">
        <v>100</v>
      </c>
      <c r="B610" s="149" t="s">
        <v>706</v>
      </c>
      <c r="C610" s="99" t="s">
        <v>2137</v>
      </c>
      <c r="D610" s="98" t="s">
        <v>2134</v>
      </c>
    </row>
    <row r="611" spans="1:4" x14ac:dyDescent="0.25">
      <c r="A611" s="148">
        <v>100</v>
      </c>
      <c r="B611" s="149" t="s">
        <v>706</v>
      </c>
      <c r="C611" s="99" t="s">
        <v>2138</v>
      </c>
      <c r="D611" s="98" t="s">
        <v>2134</v>
      </c>
    </row>
    <row r="612" spans="1:4" x14ac:dyDescent="0.25">
      <c r="A612" s="148">
        <v>100</v>
      </c>
      <c r="B612" s="149" t="s">
        <v>706</v>
      </c>
      <c r="C612" s="99" t="s">
        <v>2139</v>
      </c>
      <c r="D612" s="98" t="s">
        <v>2134</v>
      </c>
    </row>
    <row r="613" spans="1:4" x14ac:dyDescent="0.25">
      <c r="A613" s="148">
        <v>100</v>
      </c>
      <c r="B613" s="149" t="s">
        <v>706</v>
      </c>
      <c r="C613" s="99" t="s">
        <v>2140</v>
      </c>
      <c r="D613" s="98" t="s">
        <v>2134</v>
      </c>
    </row>
    <row r="614" spans="1:4" x14ac:dyDescent="0.25">
      <c r="A614" s="148">
        <v>100</v>
      </c>
      <c r="B614" s="149" t="s">
        <v>706</v>
      </c>
      <c r="C614" s="99" t="s">
        <v>2141</v>
      </c>
      <c r="D614" s="98" t="s">
        <v>2134</v>
      </c>
    </row>
    <row r="615" spans="1:4" x14ac:dyDescent="0.25">
      <c r="A615" s="148">
        <v>100</v>
      </c>
      <c r="B615" s="149" t="s">
        <v>706</v>
      </c>
      <c r="C615" s="99" t="s">
        <v>2142</v>
      </c>
      <c r="D615" s="98" t="s">
        <v>2134</v>
      </c>
    </row>
    <row r="616" spans="1:4" x14ac:dyDescent="0.25">
      <c r="A616" s="148">
        <v>100</v>
      </c>
      <c r="B616" s="149" t="s">
        <v>706</v>
      </c>
      <c r="C616" s="99" t="s">
        <v>2143</v>
      </c>
      <c r="D616" s="98" t="s">
        <v>2134</v>
      </c>
    </row>
    <row r="617" spans="1:4" x14ac:dyDescent="0.25">
      <c r="A617" s="148">
        <v>100</v>
      </c>
      <c r="B617" s="149" t="s">
        <v>706</v>
      </c>
      <c r="C617" s="99" t="s">
        <v>2144</v>
      </c>
      <c r="D617" s="98" t="s">
        <v>2134</v>
      </c>
    </row>
    <row r="618" spans="1:4" x14ac:dyDescent="0.25">
      <c r="A618" s="148">
        <v>100</v>
      </c>
      <c r="B618" s="149" t="s">
        <v>706</v>
      </c>
      <c r="C618" s="99" t="s">
        <v>2145</v>
      </c>
      <c r="D618" s="98" t="s">
        <v>2134</v>
      </c>
    </row>
    <row r="619" spans="1:4" x14ac:dyDescent="0.25">
      <c r="A619" s="148">
        <v>100</v>
      </c>
      <c r="B619" s="149" t="s">
        <v>706</v>
      </c>
      <c r="C619" s="99" t="s">
        <v>2146</v>
      </c>
      <c r="D619" s="98" t="s">
        <v>2147</v>
      </c>
    </row>
    <row r="620" spans="1:4" x14ac:dyDescent="0.25">
      <c r="A620" s="148">
        <v>100</v>
      </c>
      <c r="B620" s="149" t="s">
        <v>706</v>
      </c>
      <c r="C620" s="99" t="s">
        <v>2148</v>
      </c>
      <c r="D620" s="98" t="s">
        <v>2147</v>
      </c>
    </row>
    <row r="621" spans="1:4" x14ac:dyDescent="0.25">
      <c r="A621" s="148">
        <v>100</v>
      </c>
      <c r="B621" s="149" t="s">
        <v>706</v>
      </c>
      <c r="C621" s="99" t="s">
        <v>2149</v>
      </c>
      <c r="D621" s="98" t="s">
        <v>2134</v>
      </c>
    </row>
    <row r="622" spans="1:4" x14ac:dyDescent="0.25">
      <c r="A622" s="148">
        <v>100</v>
      </c>
      <c r="B622" s="149" t="s">
        <v>706</v>
      </c>
      <c r="C622" s="99" t="s">
        <v>2150</v>
      </c>
      <c r="D622" s="98" t="s">
        <v>2134</v>
      </c>
    </row>
    <row r="623" spans="1:4" x14ac:dyDescent="0.25">
      <c r="A623" s="148">
        <v>100</v>
      </c>
      <c r="B623" s="149" t="s">
        <v>706</v>
      </c>
      <c r="C623" s="99" t="s">
        <v>2151</v>
      </c>
      <c r="D623" s="98" t="s">
        <v>2152</v>
      </c>
    </row>
    <row r="624" spans="1:4" x14ac:dyDescent="0.25">
      <c r="A624" s="148">
        <v>100</v>
      </c>
      <c r="B624" s="149" t="s">
        <v>706</v>
      </c>
      <c r="C624" s="99" t="s">
        <v>2153</v>
      </c>
      <c r="D624" s="98" t="s">
        <v>2147</v>
      </c>
    </row>
    <row r="625" spans="1:4" x14ac:dyDescent="0.25">
      <c r="A625" s="148">
        <v>100</v>
      </c>
      <c r="B625" s="149" t="s">
        <v>706</v>
      </c>
      <c r="C625" s="99" t="s">
        <v>2154</v>
      </c>
      <c r="D625" s="98" t="s">
        <v>2152</v>
      </c>
    </row>
    <row r="626" spans="1:4" x14ac:dyDescent="0.25">
      <c r="A626" s="148">
        <v>100</v>
      </c>
      <c r="B626" s="149" t="s">
        <v>706</v>
      </c>
      <c r="C626" s="99" t="s">
        <v>2155</v>
      </c>
      <c r="D626" s="98" t="s">
        <v>2156</v>
      </c>
    </row>
    <row r="627" spans="1:4" x14ac:dyDescent="0.25">
      <c r="A627" s="148">
        <v>100</v>
      </c>
      <c r="B627" s="149" t="s">
        <v>706</v>
      </c>
      <c r="C627" s="99" t="s">
        <v>2157</v>
      </c>
      <c r="D627" s="98" t="s">
        <v>2158</v>
      </c>
    </row>
    <row r="628" spans="1:4" x14ac:dyDescent="0.25">
      <c r="A628" s="148">
        <v>100</v>
      </c>
      <c r="B628" s="149" t="s">
        <v>706</v>
      </c>
      <c r="C628" s="99" t="s">
        <v>2159</v>
      </c>
      <c r="D628" s="98" t="s">
        <v>2158</v>
      </c>
    </row>
    <row r="629" spans="1:4" x14ac:dyDescent="0.25">
      <c r="A629" s="148">
        <v>100</v>
      </c>
      <c r="B629" s="149" t="s">
        <v>706</v>
      </c>
      <c r="C629" s="99" t="s">
        <v>2160</v>
      </c>
      <c r="D629" s="98" t="s">
        <v>2161</v>
      </c>
    </row>
    <row r="630" spans="1:4" x14ac:dyDescent="0.25">
      <c r="A630" s="148">
        <v>100</v>
      </c>
      <c r="B630" s="149" t="s">
        <v>706</v>
      </c>
      <c r="C630" s="99" t="s">
        <v>2162</v>
      </c>
      <c r="D630" s="98" t="s">
        <v>2161</v>
      </c>
    </row>
    <row r="631" spans="1:4" x14ac:dyDescent="0.25">
      <c r="A631" s="148">
        <v>100</v>
      </c>
      <c r="B631" s="149" t="s">
        <v>706</v>
      </c>
      <c r="C631" s="99" t="s">
        <v>2163</v>
      </c>
      <c r="D631" s="98" t="s">
        <v>2161</v>
      </c>
    </row>
    <row r="632" spans="1:4" x14ac:dyDescent="0.25">
      <c r="A632" s="148">
        <v>100</v>
      </c>
      <c r="B632" s="149" t="s">
        <v>706</v>
      </c>
      <c r="C632" s="99" t="s">
        <v>2164</v>
      </c>
      <c r="D632" s="98" t="s">
        <v>2165</v>
      </c>
    </row>
    <row r="633" spans="1:4" x14ac:dyDescent="0.25">
      <c r="A633" s="148">
        <v>100</v>
      </c>
      <c r="B633" s="149" t="s">
        <v>706</v>
      </c>
      <c r="C633" s="99" t="s">
        <v>2166</v>
      </c>
      <c r="D633" s="98" t="s">
        <v>2167</v>
      </c>
    </row>
    <row r="634" spans="1:4" x14ac:dyDescent="0.25">
      <c r="A634" s="148">
        <v>100</v>
      </c>
      <c r="B634" s="149" t="s">
        <v>706</v>
      </c>
      <c r="C634" s="99" t="s">
        <v>2168</v>
      </c>
      <c r="D634" s="98" t="s">
        <v>2169</v>
      </c>
    </row>
    <row r="635" spans="1:4" x14ac:dyDescent="0.25">
      <c r="A635" s="148">
        <v>100</v>
      </c>
      <c r="B635" s="149" t="s">
        <v>706</v>
      </c>
      <c r="C635" s="99" t="s">
        <v>2170</v>
      </c>
      <c r="D635" s="98" t="s">
        <v>2167</v>
      </c>
    </row>
    <row r="636" spans="1:4" x14ac:dyDescent="0.25">
      <c r="A636" s="148">
        <v>100</v>
      </c>
      <c r="B636" s="149" t="s">
        <v>706</v>
      </c>
      <c r="C636" s="99" t="s">
        <v>2171</v>
      </c>
      <c r="D636" s="98" t="s">
        <v>2169</v>
      </c>
    </row>
    <row r="637" spans="1:4" x14ac:dyDescent="0.25">
      <c r="A637" s="148">
        <v>100</v>
      </c>
      <c r="B637" s="149" t="s">
        <v>706</v>
      </c>
      <c r="C637" s="99" t="s">
        <v>2172</v>
      </c>
      <c r="D637" s="98" t="s">
        <v>2167</v>
      </c>
    </row>
    <row r="638" spans="1:4" x14ac:dyDescent="0.25">
      <c r="A638" s="148">
        <v>100</v>
      </c>
      <c r="B638" s="149" t="s">
        <v>706</v>
      </c>
      <c r="C638" s="99" t="s">
        <v>2173</v>
      </c>
      <c r="D638" s="98" t="s">
        <v>2169</v>
      </c>
    </row>
    <row r="639" spans="1:4" x14ac:dyDescent="0.25">
      <c r="A639" s="148">
        <v>100</v>
      </c>
      <c r="B639" s="149" t="s">
        <v>706</v>
      </c>
      <c r="C639" s="99" t="s">
        <v>2174</v>
      </c>
      <c r="D639" s="98" t="s">
        <v>2175</v>
      </c>
    </row>
    <row r="640" spans="1:4" x14ac:dyDescent="0.25">
      <c r="A640" s="148">
        <v>100</v>
      </c>
      <c r="B640" s="149" t="s">
        <v>706</v>
      </c>
      <c r="C640" s="99" t="s">
        <v>2176</v>
      </c>
      <c r="D640" s="98" t="s">
        <v>2177</v>
      </c>
    </row>
    <row r="641" spans="1:4" x14ac:dyDescent="0.25">
      <c r="A641" s="148">
        <v>100</v>
      </c>
      <c r="B641" s="149" t="s">
        <v>706</v>
      </c>
      <c r="C641" s="99" t="s">
        <v>2178</v>
      </c>
      <c r="D641" s="98" t="s">
        <v>2179</v>
      </c>
    </row>
    <row r="642" spans="1:4" x14ac:dyDescent="0.25">
      <c r="A642" s="148">
        <v>100</v>
      </c>
      <c r="B642" s="149" t="s">
        <v>706</v>
      </c>
      <c r="C642" s="99" t="s">
        <v>2180</v>
      </c>
      <c r="D642" s="98" t="s">
        <v>2181</v>
      </c>
    </row>
    <row r="643" spans="1:4" x14ac:dyDescent="0.25">
      <c r="A643" s="148">
        <v>100</v>
      </c>
      <c r="B643" s="149" t="s">
        <v>706</v>
      </c>
      <c r="C643" s="99" t="s">
        <v>2182</v>
      </c>
      <c r="D643" s="98" t="s">
        <v>2183</v>
      </c>
    </row>
    <row r="644" spans="1:4" x14ac:dyDescent="0.25">
      <c r="A644" s="148">
        <v>100</v>
      </c>
      <c r="B644" s="149" t="s">
        <v>706</v>
      </c>
      <c r="C644" s="99" t="s">
        <v>2184</v>
      </c>
      <c r="D644" s="98" t="s">
        <v>2185</v>
      </c>
    </row>
    <row r="645" spans="1:4" x14ac:dyDescent="0.25">
      <c r="A645" s="148">
        <v>100</v>
      </c>
      <c r="B645" s="149" t="s">
        <v>706</v>
      </c>
      <c r="C645" s="99" t="s">
        <v>2186</v>
      </c>
      <c r="D645" s="98" t="s">
        <v>2185</v>
      </c>
    </row>
    <row r="646" spans="1:4" x14ac:dyDescent="0.25">
      <c r="A646" s="148">
        <v>100</v>
      </c>
      <c r="B646" s="149" t="s">
        <v>706</v>
      </c>
      <c r="C646" s="99" t="s">
        <v>2187</v>
      </c>
      <c r="D646" s="98" t="s">
        <v>2175</v>
      </c>
    </row>
    <row r="647" spans="1:4" x14ac:dyDescent="0.25">
      <c r="A647" s="148">
        <v>100</v>
      </c>
      <c r="B647" s="149" t="s">
        <v>706</v>
      </c>
      <c r="C647" s="99" t="s">
        <v>2188</v>
      </c>
      <c r="D647" s="98" t="s">
        <v>2189</v>
      </c>
    </row>
    <row r="648" spans="1:4" x14ac:dyDescent="0.25">
      <c r="A648" s="148">
        <v>100</v>
      </c>
      <c r="B648" s="149" t="s">
        <v>706</v>
      </c>
      <c r="C648" s="99" t="s">
        <v>2190</v>
      </c>
      <c r="D648" s="98" t="s">
        <v>2191</v>
      </c>
    </row>
    <row r="649" spans="1:4" x14ac:dyDescent="0.25">
      <c r="A649" s="148">
        <v>100</v>
      </c>
      <c r="B649" s="149" t="s">
        <v>706</v>
      </c>
      <c r="C649" s="99" t="s">
        <v>2192</v>
      </c>
      <c r="D649" s="98" t="s">
        <v>2193</v>
      </c>
    </row>
    <row r="650" spans="1:4" x14ac:dyDescent="0.25">
      <c r="A650" s="148">
        <v>100</v>
      </c>
      <c r="B650" s="149" t="s">
        <v>706</v>
      </c>
      <c r="C650" s="99" t="s">
        <v>2194</v>
      </c>
      <c r="D650" s="98" t="s">
        <v>2195</v>
      </c>
    </row>
    <row r="651" spans="1:4" x14ac:dyDescent="0.25">
      <c r="A651" s="148">
        <v>100</v>
      </c>
      <c r="B651" s="149" t="s">
        <v>706</v>
      </c>
      <c r="C651" s="99" t="s">
        <v>2196</v>
      </c>
      <c r="D651" s="98" t="s">
        <v>2197</v>
      </c>
    </row>
    <row r="652" spans="1:4" x14ac:dyDescent="0.25">
      <c r="A652" s="148">
        <v>100</v>
      </c>
      <c r="B652" s="149" t="s">
        <v>706</v>
      </c>
      <c r="C652" s="99" t="s">
        <v>2198</v>
      </c>
      <c r="D652" s="98" t="s">
        <v>2197</v>
      </c>
    </row>
    <row r="653" spans="1:4" x14ac:dyDescent="0.25">
      <c r="A653" s="148">
        <v>100</v>
      </c>
      <c r="B653" s="149" t="s">
        <v>706</v>
      </c>
      <c r="C653" s="99" t="s">
        <v>2199</v>
      </c>
      <c r="D653" s="98" t="s">
        <v>2197</v>
      </c>
    </row>
    <row r="654" spans="1:4" x14ac:dyDescent="0.25">
      <c r="A654" s="148">
        <v>100</v>
      </c>
      <c r="B654" s="149" t="s">
        <v>706</v>
      </c>
      <c r="C654" s="99" t="s">
        <v>2200</v>
      </c>
      <c r="D654" s="98" t="s">
        <v>2197</v>
      </c>
    </row>
    <row r="655" spans="1:4" x14ac:dyDescent="0.25">
      <c r="A655" s="148">
        <v>100</v>
      </c>
      <c r="B655" s="149" t="s">
        <v>706</v>
      </c>
      <c r="C655" s="99" t="s">
        <v>2201</v>
      </c>
      <c r="D655" s="98" t="s">
        <v>2202</v>
      </c>
    </row>
    <row r="656" spans="1:4" x14ac:dyDescent="0.25">
      <c r="A656" s="148">
        <v>100</v>
      </c>
      <c r="B656" s="149" t="s">
        <v>706</v>
      </c>
      <c r="C656" s="99" t="s">
        <v>2203</v>
      </c>
      <c r="D656" s="98" t="s">
        <v>2202</v>
      </c>
    </row>
    <row r="657" spans="1:4" x14ac:dyDescent="0.25">
      <c r="A657" s="148">
        <v>100</v>
      </c>
      <c r="B657" s="149" t="s">
        <v>706</v>
      </c>
      <c r="C657" s="99" t="s">
        <v>2204</v>
      </c>
      <c r="D657" s="98" t="s">
        <v>2202</v>
      </c>
    </row>
    <row r="658" spans="1:4" x14ac:dyDescent="0.25">
      <c r="A658" s="148">
        <v>100</v>
      </c>
      <c r="B658" s="149" t="s">
        <v>706</v>
      </c>
      <c r="C658" s="99" t="s">
        <v>2205</v>
      </c>
      <c r="D658" s="98" t="s">
        <v>2202</v>
      </c>
    </row>
    <row r="659" spans="1:4" x14ac:dyDescent="0.25">
      <c r="A659" s="148">
        <v>100</v>
      </c>
      <c r="B659" s="149" t="s">
        <v>706</v>
      </c>
      <c r="C659" s="99" t="s">
        <v>2206</v>
      </c>
      <c r="D659" s="98" t="s">
        <v>2202</v>
      </c>
    </row>
    <row r="660" spans="1:4" x14ac:dyDescent="0.25">
      <c r="A660" s="148">
        <v>100</v>
      </c>
      <c r="B660" s="149" t="s">
        <v>706</v>
      </c>
      <c r="C660" s="99" t="s">
        <v>2207</v>
      </c>
      <c r="D660" s="98" t="s">
        <v>2202</v>
      </c>
    </row>
    <row r="661" spans="1:4" x14ac:dyDescent="0.25">
      <c r="A661" s="148">
        <v>100</v>
      </c>
      <c r="B661" s="149" t="s">
        <v>706</v>
      </c>
      <c r="C661" s="99" t="s">
        <v>2208</v>
      </c>
      <c r="D661" s="98" t="s">
        <v>2202</v>
      </c>
    </row>
    <row r="662" spans="1:4" x14ac:dyDescent="0.25">
      <c r="A662" s="148">
        <v>100</v>
      </c>
      <c r="B662" s="149" t="s">
        <v>706</v>
      </c>
      <c r="C662" s="99" t="s">
        <v>2209</v>
      </c>
      <c r="D662" s="98" t="s">
        <v>2210</v>
      </c>
    </row>
    <row r="663" spans="1:4" x14ac:dyDescent="0.25">
      <c r="A663" s="148">
        <v>100</v>
      </c>
      <c r="B663" s="149" t="s">
        <v>706</v>
      </c>
      <c r="C663" s="99" t="s">
        <v>2211</v>
      </c>
      <c r="D663" s="98" t="s">
        <v>2080</v>
      </c>
    </row>
    <row r="664" spans="1:4" x14ac:dyDescent="0.25">
      <c r="A664" s="148">
        <v>100</v>
      </c>
      <c r="B664" s="149" t="s">
        <v>706</v>
      </c>
      <c r="C664" s="99" t="s">
        <v>2212</v>
      </c>
      <c r="D664" s="98" t="s">
        <v>2080</v>
      </c>
    </row>
    <row r="665" spans="1:4" x14ac:dyDescent="0.25">
      <c r="A665" s="148">
        <v>100</v>
      </c>
      <c r="B665" s="149" t="s">
        <v>706</v>
      </c>
      <c r="C665" s="99" t="s">
        <v>2213</v>
      </c>
      <c r="D665" s="98" t="s">
        <v>2080</v>
      </c>
    </row>
    <row r="666" spans="1:4" x14ac:dyDescent="0.25">
      <c r="A666" s="148">
        <v>100</v>
      </c>
      <c r="B666" s="149" t="s">
        <v>706</v>
      </c>
      <c r="C666" s="99" t="s">
        <v>2214</v>
      </c>
      <c r="D666" s="98" t="s">
        <v>2080</v>
      </c>
    </row>
    <row r="667" spans="1:4" x14ac:dyDescent="0.25">
      <c r="A667" s="148">
        <v>100</v>
      </c>
      <c r="B667" s="149" t="s">
        <v>706</v>
      </c>
      <c r="C667" s="99" t="s">
        <v>2215</v>
      </c>
      <c r="D667" s="98" t="s">
        <v>2080</v>
      </c>
    </row>
    <row r="668" spans="1:4" x14ac:dyDescent="0.25">
      <c r="A668" s="148">
        <v>100</v>
      </c>
      <c r="B668" s="149" t="s">
        <v>706</v>
      </c>
      <c r="C668" s="99" t="s">
        <v>2216</v>
      </c>
      <c r="D668" s="98" t="s">
        <v>2080</v>
      </c>
    </row>
    <row r="669" spans="1:4" x14ac:dyDescent="0.25">
      <c r="A669" s="148">
        <v>100</v>
      </c>
      <c r="B669" s="149" t="s">
        <v>706</v>
      </c>
      <c r="C669" s="99" t="s">
        <v>2217</v>
      </c>
      <c r="D669" s="98" t="s">
        <v>2080</v>
      </c>
    </row>
    <row r="670" spans="1:4" x14ac:dyDescent="0.25">
      <c r="A670" s="148">
        <v>100</v>
      </c>
      <c r="B670" s="149" t="s">
        <v>706</v>
      </c>
      <c r="C670" s="99" t="s">
        <v>2218</v>
      </c>
      <c r="D670" s="98" t="s">
        <v>2080</v>
      </c>
    </row>
    <row r="671" spans="1:4" x14ac:dyDescent="0.25">
      <c r="A671" s="148">
        <v>100</v>
      </c>
      <c r="B671" s="149" t="s">
        <v>706</v>
      </c>
      <c r="C671" s="99" t="s">
        <v>2219</v>
      </c>
      <c r="D671" s="98" t="s">
        <v>2080</v>
      </c>
    </row>
    <row r="672" spans="1:4" x14ac:dyDescent="0.25">
      <c r="A672" s="148">
        <v>100</v>
      </c>
      <c r="B672" s="149" t="s">
        <v>706</v>
      </c>
      <c r="C672" s="99" t="s">
        <v>2220</v>
      </c>
      <c r="D672" s="98" t="s">
        <v>2080</v>
      </c>
    </row>
    <row r="673" spans="1:4" x14ac:dyDescent="0.25">
      <c r="A673" s="148">
        <v>100</v>
      </c>
      <c r="B673" s="149" t="s">
        <v>706</v>
      </c>
      <c r="C673" s="99" t="s">
        <v>2221</v>
      </c>
      <c r="D673" s="98" t="s">
        <v>2080</v>
      </c>
    </row>
    <row r="674" spans="1:4" x14ac:dyDescent="0.25">
      <c r="A674" s="148">
        <v>100</v>
      </c>
      <c r="B674" s="149" t="s">
        <v>706</v>
      </c>
      <c r="C674" s="99" t="s">
        <v>2222</v>
      </c>
      <c r="D674" s="98" t="s">
        <v>2080</v>
      </c>
    </row>
    <row r="675" spans="1:4" x14ac:dyDescent="0.25">
      <c r="A675" s="148">
        <v>100</v>
      </c>
      <c r="B675" s="149" t="s">
        <v>706</v>
      </c>
      <c r="C675" s="99" t="s">
        <v>2223</v>
      </c>
      <c r="D675" s="98" t="s">
        <v>2080</v>
      </c>
    </row>
    <row r="676" spans="1:4" x14ac:dyDescent="0.25">
      <c r="A676" s="148">
        <v>100</v>
      </c>
      <c r="B676" s="149" t="s">
        <v>706</v>
      </c>
      <c r="C676" s="99" t="s">
        <v>2224</v>
      </c>
      <c r="D676" s="98" t="s">
        <v>2225</v>
      </c>
    </row>
    <row r="677" spans="1:4" x14ac:dyDescent="0.25">
      <c r="A677" s="148">
        <v>100</v>
      </c>
      <c r="B677" s="149" t="s">
        <v>706</v>
      </c>
      <c r="C677" s="99" t="s">
        <v>2226</v>
      </c>
      <c r="D677" s="98" t="s">
        <v>2134</v>
      </c>
    </row>
    <row r="678" spans="1:4" x14ac:dyDescent="0.25">
      <c r="A678" s="148">
        <v>100</v>
      </c>
      <c r="B678" s="149" t="s">
        <v>706</v>
      </c>
      <c r="C678" s="99" t="s">
        <v>2227</v>
      </c>
      <c r="D678" s="98" t="s">
        <v>2134</v>
      </c>
    </row>
    <row r="679" spans="1:4" x14ac:dyDescent="0.25">
      <c r="A679" s="148">
        <v>100</v>
      </c>
      <c r="B679" s="149" t="s">
        <v>706</v>
      </c>
      <c r="C679" s="99" t="s">
        <v>2228</v>
      </c>
      <c r="D679" s="98" t="s">
        <v>2134</v>
      </c>
    </row>
    <row r="680" spans="1:4" x14ac:dyDescent="0.25">
      <c r="A680" s="148">
        <v>100</v>
      </c>
      <c r="B680" s="149" t="s">
        <v>706</v>
      </c>
      <c r="C680" s="99" t="s">
        <v>2229</v>
      </c>
      <c r="D680" s="98" t="s">
        <v>2134</v>
      </c>
    </row>
    <row r="681" spans="1:4" x14ac:dyDescent="0.25">
      <c r="A681" s="148">
        <v>100</v>
      </c>
      <c r="B681" s="149" t="s">
        <v>706</v>
      </c>
      <c r="C681" s="99" t="s">
        <v>2230</v>
      </c>
      <c r="D681" s="98" t="s">
        <v>2134</v>
      </c>
    </row>
    <row r="682" spans="1:4" x14ac:dyDescent="0.25">
      <c r="A682" s="148">
        <v>100</v>
      </c>
      <c r="B682" s="149" t="s">
        <v>706</v>
      </c>
      <c r="C682" s="99" t="s">
        <v>2231</v>
      </c>
      <c r="D682" s="98" t="s">
        <v>2134</v>
      </c>
    </row>
    <row r="683" spans="1:4" x14ac:dyDescent="0.25">
      <c r="A683" s="148">
        <v>100</v>
      </c>
      <c r="B683" s="149" t="s">
        <v>706</v>
      </c>
      <c r="C683" s="99" t="s">
        <v>2232</v>
      </c>
      <c r="D683" s="98" t="s">
        <v>2134</v>
      </c>
    </row>
    <row r="684" spans="1:4" x14ac:dyDescent="0.25">
      <c r="A684" s="148">
        <v>100</v>
      </c>
      <c r="B684" s="149" t="s">
        <v>706</v>
      </c>
      <c r="C684" s="99" t="s">
        <v>2233</v>
      </c>
      <c r="D684" s="98" t="s">
        <v>2134</v>
      </c>
    </row>
    <row r="685" spans="1:4" x14ac:dyDescent="0.25">
      <c r="A685" s="148">
        <v>100</v>
      </c>
      <c r="B685" s="149" t="s">
        <v>706</v>
      </c>
      <c r="C685" s="99" t="s">
        <v>2234</v>
      </c>
      <c r="D685" s="98" t="s">
        <v>2134</v>
      </c>
    </row>
    <row r="686" spans="1:4" x14ac:dyDescent="0.25">
      <c r="A686" s="148">
        <v>100</v>
      </c>
      <c r="B686" s="149" t="s">
        <v>706</v>
      </c>
      <c r="C686" s="99" t="s">
        <v>2235</v>
      </c>
      <c r="D686" s="98" t="s">
        <v>2134</v>
      </c>
    </row>
    <row r="687" spans="1:4" x14ac:dyDescent="0.25">
      <c r="A687" s="148">
        <v>100</v>
      </c>
      <c r="B687" s="149" t="s">
        <v>706</v>
      </c>
      <c r="C687" s="99" t="s">
        <v>2236</v>
      </c>
      <c r="D687" s="98" t="s">
        <v>2134</v>
      </c>
    </row>
    <row r="688" spans="1:4" x14ac:dyDescent="0.25">
      <c r="A688" s="148">
        <v>100</v>
      </c>
      <c r="B688" s="149" t="s">
        <v>706</v>
      </c>
      <c r="C688" s="99" t="s">
        <v>2237</v>
      </c>
      <c r="D688" s="98" t="s">
        <v>2134</v>
      </c>
    </row>
    <row r="689" spans="1:4" x14ac:dyDescent="0.25">
      <c r="A689" s="148">
        <v>100</v>
      </c>
      <c r="B689" s="149" t="s">
        <v>706</v>
      </c>
      <c r="C689" s="99" t="s">
        <v>2238</v>
      </c>
      <c r="D689" s="98" t="s">
        <v>2134</v>
      </c>
    </row>
    <row r="690" spans="1:4" x14ac:dyDescent="0.25">
      <c r="A690" s="148">
        <v>100</v>
      </c>
      <c r="B690" s="149" t="s">
        <v>706</v>
      </c>
      <c r="C690" s="99" t="s">
        <v>2239</v>
      </c>
      <c r="D690" s="98" t="s">
        <v>2134</v>
      </c>
    </row>
    <row r="691" spans="1:4" x14ac:dyDescent="0.25">
      <c r="A691" s="148">
        <v>100</v>
      </c>
      <c r="B691" s="149" t="s">
        <v>706</v>
      </c>
      <c r="C691" s="99" t="s">
        <v>2240</v>
      </c>
      <c r="D691" s="98" t="s">
        <v>2241</v>
      </c>
    </row>
    <row r="692" spans="1:4" x14ac:dyDescent="0.25">
      <c r="A692" s="148">
        <v>100</v>
      </c>
      <c r="B692" s="149" t="s">
        <v>706</v>
      </c>
      <c r="C692" s="99" t="s">
        <v>2242</v>
      </c>
      <c r="D692" s="98" t="s">
        <v>2243</v>
      </c>
    </row>
    <row r="693" spans="1:4" x14ac:dyDescent="0.25">
      <c r="A693" s="148">
        <v>100</v>
      </c>
      <c r="B693" s="149" t="s">
        <v>706</v>
      </c>
      <c r="C693" s="99" t="s">
        <v>2244</v>
      </c>
      <c r="D693" s="98" t="s">
        <v>2243</v>
      </c>
    </row>
    <row r="694" spans="1:4" x14ac:dyDescent="0.25">
      <c r="A694" s="148">
        <v>100</v>
      </c>
      <c r="B694" s="149" t="s">
        <v>706</v>
      </c>
      <c r="C694" s="99" t="s">
        <v>2245</v>
      </c>
      <c r="D694" s="98" t="s">
        <v>2243</v>
      </c>
    </row>
    <row r="695" spans="1:4" x14ac:dyDescent="0.25">
      <c r="A695" s="148">
        <v>100</v>
      </c>
      <c r="B695" s="149" t="s">
        <v>706</v>
      </c>
      <c r="C695" s="99" t="s">
        <v>2246</v>
      </c>
      <c r="D695" s="98" t="s">
        <v>2243</v>
      </c>
    </row>
    <row r="696" spans="1:4" x14ac:dyDescent="0.25">
      <c r="A696" s="148">
        <v>100</v>
      </c>
      <c r="B696" s="149" t="s">
        <v>706</v>
      </c>
      <c r="C696" s="99" t="s">
        <v>2247</v>
      </c>
      <c r="D696" s="98" t="s">
        <v>2248</v>
      </c>
    </row>
    <row r="697" spans="1:4" x14ac:dyDescent="0.25">
      <c r="A697" s="148">
        <v>100</v>
      </c>
      <c r="B697" s="149" t="s">
        <v>706</v>
      </c>
      <c r="C697" s="99" t="s">
        <v>2249</v>
      </c>
      <c r="D697" s="98" t="s">
        <v>2248</v>
      </c>
    </row>
    <row r="698" spans="1:4" x14ac:dyDescent="0.25">
      <c r="A698" s="148">
        <v>100</v>
      </c>
      <c r="B698" s="149" t="s">
        <v>706</v>
      </c>
      <c r="C698" s="99" t="s">
        <v>2250</v>
      </c>
      <c r="D698" s="98" t="s">
        <v>2248</v>
      </c>
    </row>
    <row r="699" spans="1:4" x14ac:dyDescent="0.25">
      <c r="A699" s="148">
        <v>100</v>
      </c>
      <c r="B699" s="149" t="s">
        <v>706</v>
      </c>
      <c r="C699" s="99" t="s">
        <v>2251</v>
      </c>
      <c r="D699" s="98" t="s">
        <v>2248</v>
      </c>
    </row>
    <row r="700" spans="1:4" x14ac:dyDescent="0.25">
      <c r="A700" s="148">
        <v>100</v>
      </c>
      <c r="B700" s="149" t="s">
        <v>706</v>
      </c>
      <c r="C700" s="99" t="s">
        <v>2252</v>
      </c>
      <c r="D700" s="98" t="s">
        <v>2248</v>
      </c>
    </row>
    <row r="701" spans="1:4" x14ac:dyDescent="0.25">
      <c r="A701" s="148">
        <v>100</v>
      </c>
      <c r="B701" s="149" t="s">
        <v>706</v>
      </c>
      <c r="C701" s="99" t="s">
        <v>2253</v>
      </c>
      <c r="D701" s="98" t="s">
        <v>2254</v>
      </c>
    </row>
    <row r="702" spans="1:4" x14ac:dyDescent="0.25">
      <c r="A702" s="148">
        <v>100</v>
      </c>
      <c r="B702" s="149" t="s">
        <v>706</v>
      </c>
      <c r="C702" s="99" t="s">
        <v>2255</v>
      </c>
      <c r="D702" s="98" t="s">
        <v>2256</v>
      </c>
    </row>
    <row r="703" spans="1:4" x14ac:dyDescent="0.25">
      <c r="A703" s="148">
        <v>100</v>
      </c>
      <c r="B703" s="149" t="s">
        <v>706</v>
      </c>
      <c r="C703" s="99" t="s">
        <v>2257</v>
      </c>
      <c r="D703" s="98" t="s">
        <v>2256</v>
      </c>
    </row>
    <row r="704" spans="1:4" x14ac:dyDescent="0.25">
      <c r="A704" s="148">
        <v>100</v>
      </c>
      <c r="B704" s="149" t="s">
        <v>706</v>
      </c>
      <c r="C704" s="99" t="s">
        <v>2258</v>
      </c>
      <c r="D704" s="98" t="s">
        <v>2256</v>
      </c>
    </row>
    <row r="705" spans="1:4" x14ac:dyDescent="0.25">
      <c r="A705" s="148">
        <v>100</v>
      </c>
      <c r="B705" s="149" t="s">
        <v>706</v>
      </c>
      <c r="C705" s="99" t="s">
        <v>2259</v>
      </c>
      <c r="D705" s="98" t="s">
        <v>2260</v>
      </c>
    </row>
    <row r="706" spans="1:4" x14ac:dyDescent="0.25">
      <c r="A706" s="148">
        <v>100</v>
      </c>
      <c r="B706" s="149" t="s">
        <v>706</v>
      </c>
      <c r="C706" s="99" t="s">
        <v>2261</v>
      </c>
      <c r="D706" s="98" t="s">
        <v>2262</v>
      </c>
    </row>
    <row r="707" spans="1:4" x14ac:dyDescent="0.25">
      <c r="A707" s="148">
        <v>100</v>
      </c>
      <c r="B707" s="149" t="s">
        <v>706</v>
      </c>
      <c r="C707" s="99" t="s">
        <v>2263</v>
      </c>
      <c r="D707" s="98" t="s">
        <v>2262</v>
      </c>
    </row>
    <row r="708" spans="1:4" x14ac:dyDescent="0.25">
      <c r="A708" s="148">
        <v>100</v>
      </c>
      <c r="B708" s="149" t="s">
        <v>706</v>
      </c>
      <c r="C708" s="99" t="s">
        <v>2264</v>
      </c>
      <c r="D708" s="98" t="s">
        <v>2262</v>
      </c>
    </row>
    <row r="709" spans="1:4" x14ac:dyDescent="0.25">
      <c r="A709" s="148">
        <v>100</v>
      </c>
      <c r="B709" s="149" t="s">
        <v>706</v>
      </c>
      <c r="C709" s="99" t="s">
        <v>2265</v>
      </c>
      <c r="D709" s="98" t="s">
        <v>2262</v>
      </c>
    </row>
    <row r="710" spans="1:4" x14ac:dyDescent="0.25">
      <c r="A710" s="148">
        <v>100</v>
      </c>
      <c r="B710" s="149" t="s">
        <v>706</v>
      </c>
      <c r="C710" s="99" t="s">
        <v>2266</v>
      </c>
      <c r="D710" s="98" t="s">
        <v>2262</v>
      </c>
    </row>
    <row r="711" spans="1:4" x14ac:dyDescent="0.25">
      <c r="A711" s="148">
        <v>100</v>
      </c>
      <c r="B711" s="152" t="s">
        <v>706</v>
      </c>
      <c r="C711" s="99" t="s">
        <v>2267</v>
      </c>
      <c r="D711" s="98" t="s">
        <v>2262</v>
      </c>
    </row>
    <row r="712" spans="1:4" x14ac:dyDescent="0.25">
      <c r="A712" s="148">
        <v>100</v>
      </c>
      <c r="B712" s="152" t="s">
        <v>706</v>
      </c>
      <c r="C712" s="99" t="s">
        <v>2268</v>
      </c>
      <c r="D712" s="98" t="s">
        <v>2262</v>
      </c>
    </row>
    <row r="713" spans="1:4" x14ac:dyDescent="0.25">
      <c r="A713" s="148">
        <v>100</v>
      </c>
      <c r="B713" s="149" t="s">
        <v>706</v>
      </c>
      <c r="C713" s="99" t="s">
        <v>2269</v>
      </c>
      <c r="D713" s="98" t="s">
        <v>2270</v>
      </c>
    </row>
    <row r="714" spans="1:4" x14ac:dyDescent="0.25">
      <c r="A714" s="148">
        <v>100</v>
      </c>
      <c r="B714" s="149" t="s">
        <v>706</v>
      </c>
      <c r="C714" s="99" t="s">
        <v>2271</v>
      </c>
      <c r="D714" s="98" t="s">
        <v>2270</v>
      </c>
    </row>
    <row r="715" spans="1:4" x14ac:dyDescent="0.25">
      <c r="A715" s="148">
        <v>100</v>
      </c>
      <c r="B715" s="149" t="s">
        <v>706</v>
      </c>
      <c r="C715" s="99" t="s">
        <v>2272</v>
      </c>
      <c r="D715" s="98" t="s">
        <v>2270</v>
      </c>
    </row>
    <row r="716" spans="1:4" x14ac:dyDescent="0.25">
      <c r="A716" s="148">
        <v>100</v>
      </c>
      <c r="B716" s="149" t="s">
        <v>706</v>
      </c>
      <c r="C716" s="99" t="s">
        <v>2273</v>
      </c>
      <c r="D716" s="98" t="s">
        <v>2270</v>
      </c>
    </row>
    <row r="717" spans="1:4" x14ac:dyDescent="0.25">
      <c r="A717" s="148">
        <v>100</v>
      </c>
      <c r="B717" s="149" t="s">
        <v>706</v>
      </c>
      <c r="C717" s="99" t="s">
        <v>2274</v>
      </c>
      <c r="D717" s="98" t="s">
        <v>2270</v>
      </c>
    </row>
    <row r="718" spans="1:4" x14ac:dyDescent="0.25">
      <c r="A718" s="148">
        <v>100</v>
      </c>
      <c r="B718" s="149" t="s">
        <v>706</v>
      </c>
      <c r="C718" s="99" t="s">
        <v>2275</v>
      </c>
      <c r="D718" s="98" t="s">
        <v>2276</v>
      </c>
    </row>
    <row r="719" spans="1:4" x14ac:dyDescent="0.25">
      <c r="A719" s="148">
        <v>100</v>
      </c>
      <c r="B719" s="149" t="s">
        <v>706</v>
      </c>
      <c r="C719" s="99" t="s">
        <v>2277</v>
      </c>
      <c r="D719" s="98" t="s">
        <v>2278</v>
      </c>
    </row>
    <row r="720" spans="1:4" x14ac:dyDescent="0.25">
      <c r="A720" s="148">
        <v>100</v>
      </c>
      <c r="B720" s="149" t="s">
        <v>706</v>
      </c>
      <c r="C720" s="99" t="s">
        <v>2279</v>
      </c>
      <c r="D720" s="98" t="s">
        <v>2278</v>
      </c>
    </row>
    <row r="721" spans="1:4" x14ac:dyDescent="0.25">
      <c r="A721" s="148">
        <v>100</v>
      </c>
      <c r="B721" s="149" t="s">
        <v>706</v>
      </c>
      <c r="C721" s="99" t="s">
        <v>2280</v>
      </c>
      <c r="D721" s="98" t="s">
        <v>2278</v>
      </c>
    </row>
    <row r="722" spans="1:4" x14ac:dyDescent="0.25">
      <c r="A722" s="148">
        <v>100</v>
      </c>
      <c r="B722" s="149" t="s">
        <v>706</v>
      </c>
      <c r="C722" s="99" t="s">
        <v>2281</v>
      </c>
      <c r="D722" s="98" t="s">
        <v>2278</v>
      </c>
    </row>
    <row r="723" spans="1:4" x14ac:dyDescent="0.25">
      <c r="A723" s="148">
        <v>100</v>
      </c>
      <c r="B723" s="149" t="s">
        <v>706</v>
      </c>
      <c r="C723" s="99" t="s">
        <v>2282</v>
      </c>
      <c r="D723" s="98" t="s">
        <v>2278</v>
      </c>
    </row>
    <row r="724" spans="1:4" x14ac:dyDescent="0.25">
      <c r="A724" s="148">
        <v>100</v>
      </c>
      <c r="B724" s="149" t="s">
        <v>706</v>
      </c>
      <c r="C724" s="99" t="s">
        <v>2283</v>
      </c>
      <c r="D724" s="98" t="s">
        <v>2278</v>
      </c>
    </row>
    <row r="725" spans="1:4" x14ac:dyDescent="0.25">
      <c r="A725" s="148">
        <v>100</v>
      </c>
      <c r="B725" s="149" t="s">
        <v>706</v>
      </c>
      <c r="C725" s="99" t="s">
        <v>2284</v>
      </c>
      <c r="D725" s="98" t="s">
        <v>2278</v>
      </c>
    </row>
    <row r="726" spans="1:4" x14ac:dyDescent="0.25">
      <c r="A726" s="148">
        <v>100</v>
      </c>
      <c r="B726" s="149" t="s">
        <v>706</v>
      </c>
      <c r="C726" s="99" t="s">
        <v>2285</v>
      </c>
      <c r="D726" s="98" t="s">
        <v>2152</v>
      </c>
    </row>
    <row r="727" spans="1:4" x14ac:dyDescent="0.25">
      <c r="A727" s="148">
        <v>100</v>
      </c>
      <c r="B727" s="149" t="s">
        <v>706</v>
      </c>
      <c r="C727" s="99" t="s">
        <v>2286</v>
      </c>
      <c r="D727" s="98" t="s">
        <v>2287</v>
      </c>
    </row>
    <row r="728" spans="1:4" x14ac:dyDescent="0.25">
      <c r="A728" s="148">
        <v>100</v>
      </c>
      <c r="B728" s="149" t="s">
        <v>706</v>
      </c>
      <c r="C728" s="99" t="s">
        <v>2288</v>
      </c>
      <c r="D728" s="98" t="s">
        <v>2287</v>
      </c>
    </row>
    <row r="729" spans="1:4" x14ac:dyDescent="0.25">
      <c r="A729" s="148">
        <v>100</v>
      </c>
      <c r="B729" s="149" t="s">
        <v>706</v>
      </c>
      <c r="C729" s="99" t="s">
        <v>2289</v>
      </c>
      <c r="D729" s="98" t="s">
        <v>2256</v>
      </c>
    </row>
    <row r="730" spans="1:4" x14ac:dyDescent="0.25">
      <c r="A730" s="148">
        <v>100</v>
      </c>
      <c r="B730" s="149" t="s">
        <v>706</v>
      </c>
      <c r="C730" s="99" t="s">
        <v>2290</v>
      </c>
      <c r="D730" s="98" t="s">
        <v>2256</v>
      </c>
    </row>
    <row r="731" spans="1:4" x14ac:dyDescent="0.25">
      <c r="A731" s="148">
        <v>100</v>
      </c>
      <c r="B731" s="149" t="s">
        <v>706</v>
      </c>
      <c r="C731" s="99" t="s">
        <v>2291</v>
      </c>
      <c r="D731" s="98" t="s">
        <v>2256</v>
      </c>
    </row>
    <row r="732" spans="1:4" x14ac:dyDescent="0.25">
      <c r="A732" s="148">
        <v>100</v>
      </c>
      <c r="B732" s="149" t="s">
        <v>706</v>
      </c>
      <c r="C732" s="99" t="s">
        <v>2292</v>
      </c>
      <c r="D732" s="98" t="s">
        <v>2256</v>
      </c>
    </row>
    <row r="733" spans="1:4" x14ac:dyDescent="0.25">
      <c r="A733" s="148">
        <v>100</v>
      </c>
      <c r="B733" s="149" t="s">
        <v>706</v>
      </c>
      <c r="C733" s="99" t="s">
        <v>2293</v>
      </c>
      <c r="D733" s="98" t="s">
        <v>2256</v>
      </c>
    </row>
    <row r="734" spans="1:4" x14ac:dyDescent="0.25">
      <c r="A734" s="148">
        <v>100</v>
      </c>
      <c r="B734" s="149" t="s">
        <v>706</v>
      </c>
      <c r="C734" s="99" t="s">
        <v>2294</v>
      </c>
      <c r="D734" s="98" t="s">
        <v>2256</v>
      </c>
    </row>
    <row r="735" spans="1:4" x14ac:dyDescent="0.25">
      <c r="A735" s="148">
        <v>100</v>
      </c>
      <c r="B735" s="149" t="s">
        <v>706</v>
      </c>
      <c r="C735" s="99" t="s">
        <v>2295</v>
      </c>
      <c r="D735" s="98" t="s">
        <v>2256</v>
      </c>
    </row>
    <row r="736" spans="1:4" x14ac:dyDescent="0.25">
      <c r="A736" s="148">
        <v>100</v>
      </c>
      <c r="B736" s="149" t="s">
        <v>706</v>
      </c>
      <c r="C736" s="99" t="s">
        <v>2296</v>
      </c>
      <c r="D736" s="98" t="s">
        <v>2256</v>
      </c>
    </row>
    <row r="737" spans="1:4" x14ac:dyDescent="0.25">
      <c r="A737" s="148">
        <v>100</v>
      </c>
      <c r="B737" s="149" t="s">
        <v>706</v>
      </c>
      <c r="C737" s="99" t="s">
        <v>2297</v>
      </c>
      <c r="D737" s="98" t="s">
        <v>2298</v>
      </c>
    </row>
    <row r="738" spans="1:4" x14ac:dyDescent="0.25">
      <c r="A738" s="148">
        <v>100</v>
      </c>
      <c r="B738" s="149" t="s">
        <v>706</v>
      </c>
      <c r="C738" s="99" t="s">
        <v>2299</v>
      </c>
      <c r="D738" s="98" t="s">
        <v>2300</v>
      </c>
    </row>
    <row r="739" spans="1:4" x14ac:dyDescent="0.25">
      <c r="A739" s="148">
        <v>100</v>
      </c>
      <c r="B739" s="149" t="s">
        <v>706</v>
      </c>
      <c r="C739" s="99" t="s">
        <v>2301</v>
      </c>
      <c r="D739" s="98" t="s">
        <v>2300</v>
      </c>
    </row>
    <row r="740" spans="1:4" x14ac:dyDescent="0.25">
      <c r="A740" s="148">
        <v>100</v>
      </c>
      <c r="B740" s="149" t="s">
        <v>706</v>
      </c>
      <c r="C740" s="99" t="s">
        <v>2302</v>
      </c>
      <c r="D740" s="98" t="s">
        <v>2300</v>
      </c>
    </row>
    <row r="741" spans="1:4" x14ac:dyDescent="0.25">
      <c r="A741" s="148">
        <v>100</v>
      </c>
      <c r="B741" s="149" t="s">
        <v>706</v>
      </c>
      <c r="C741" s="99" t="s">
        <v>2303</v>
      </c>
      <c r="D741" s="98" t="s">
        <v>2300</v>
      </c>
    </row>
    <row r="742" spans="1:4" x14ac:dyDescent="0.25">
      <c r="A742" s="148">
        <v>100</v>
      </c>
      <c r="B742" s="149" t="s">
        <v>706</v>
      </c>
      <c r="C742" s="99" t="s">
        <v>2304</v>
      </c>
      <c r="D742" s="98" t="s">
        <v>2300</v>
      </c>
    </row>
    <row r="743" spans="1:4" x14ac:dyDescent="0.25">
      <c r="A743" s="148">
        <v>100</v>
      </c>
      <c r="B743" s="149" t="s">
        <v>706</v>
      </c>
      <c r="C743" s="99" t="s">
        <v>2305</v>
      </c>
      <c r="D743" s="98" t="s">
        <v>2300</v>
      </c>
    </row>
    <row r="744" spans="1:4" x14ac:dyDescent="0.25">
      <c r="A744" s="148">
        <v>100</v>
      </c>
      <c r="B744" s="149" t="s">
        <v>706</v>
      </c>
      <c r="C744" s="99" t="s">
        <v>2306</v>
      </c>
      <c r="D744" s="98" t="s">
        <v>2300</v>
      </c>
    </row>
    <row r="745" spans="1:4" x14ac:dyDescent="0.25">
      <c r="A745" s="148">
        <v>100</v>
      </c>
      <c r="B745" s="149" t="s">
        <v>706</v>
      </c>
      <c r="C745" s="99" t="s">
        <v>2307</v>
      </c>
      <c r="D745" s="98" t="s">
        <v>2256</v>
      </c>
    </row>
    <row r="746" spans="1:4" x14ac:dyDescent="0.25">
      <c r="A746" s="148">
        <v>100</v>
      </c>
      <c r="B746" s="149" t="s">
        <v>706</v>
      </c>
      <c r="C746" s="99" t="s">
        <v>2308</v>
      </c>
      <c r="D746" s="98" t="s">
        <v>2276</v>
      </c>
    </row>
    <row r="747" spans="1:4" x14ac:dyDescent="0.25">
      <c r="A747" s="148">
        <v>100</v>
      </c>
      <c r="B747" s="149" t="s">
        <v>706</v>
      </c>
      <c r="C747" s="99" t="s">
        <v>2309</v>
      </c>
      <c r="D747" s="98" t="s">
        <v>2276</v>
      </c>
    </row>
    <row r="748" spans="1:4" x14ac:dyDescent="0.25">
      <c r="A748" s="148">
        <v>100</v>
      </c>
      <c r="B748" s="149" t="s">
        <v>706</v>
      </c>
      <c r="C748" s="99" t="s">
        <v>2310</v>
      </c>
      <c r="D748" s="98" t="s">
        <v>2276</v>
      </c>
    </row>
    <row r="749" spans="1:4" x14ac:dyDescent="0.25">
      <c r="A749" s="148">
        <v>100</v>
      </c>
      <c r="B749" s="149" t="s">
        <v>706</v>
      </c>
      <c r="C749" s="99" t="s">
        <v>2311</v>
      </c>
      <c r="D749" s="98" t="s">
        <v>2276</v>
      </c>
    </row>
    <row r="750" spans="1:4" x14ac:dyDescent="0.25">
      <c r="A750" s="148">
        <v>100</v>
      </c>
      <c r="B750" s="149" t="s">
        <v>706</v>
      </c>
      <c r="C750" s="99" t="s">
        <v>2312</v>
      </c>
      <c r="D750" s="98" t="s">
        <v>2276</v>
      </c>
    </row>
    <row r="751" spans="1:4" x14ac:dyDescent="0.25">
      <c r="A751" s="148">
        <v>100</v>
      </c>
      <c r="B751" s="149" t="s">
        <v>706</v>
      </c>
      <c r="C751" s="99" t="s">
        <v>2313</v>
      </c>
      <c r="D751" s="98" t="s">
        <v>2276</v>
      </c>
    </row>
    <row r="752" spans="1:4" x14ac:dyDescent="0.25">
      <c r="A752" s="148">
        <v>100</v>
      </c>
      <c r="B752" s="149" t="s">
        <v>706</v>
      </c>
      <c r="C752" s="99" t="s">
        <v>2314</v>
      </c>
      <c r="D752" s="98" t="s">
        <v>2276</v>
      </c>
    </row>
    <row r="753" spans="1:4" x14ac:dyDescent="0.25">
      <c r="A753" s="148">
        <v>100</v>
      </c>
      <c r="B753" s="149" t="s">
        <v>706</v>
      </c>
      <c r="C753" s="99" t="s">
        <v>2315</v>
      </c>
      <c r="D753" s="98" t="s">
        <v>2134</v>
      </c>
    </row>
    <row r="754" spans="1:4" x14ac:dyDescent="0.25">
      <c r="A754" s="148">
        <v>100</v>
      </c>
      <c r="B754" s="149" t="s">
        <v>706</v>
      </c>
      <c r="C754" s="99" t="s">
        <v>2316</v>
      </c>
      <c r="D754" s="98" t="s">
        <v>2134</v>
      </c>
    </row>
    <row r="755" spans="1:4" x14ac:dyDescent="0.25">
      <c r="A755" s="148">
        <v>100</v>
      </c>
      <c r="B755" s="149" t="s">
        <v>706</v>
      </c>
      <c r="C755" s="99" t="s">
        <v>2317</v>
      </c>
      <c r="D755" s="98" t="s">
        <v>2134</v>
      </c>
    </row>
    <row r="756" spans="1:4" x14ac:dyDescent="0.25">
      <c r="A756" s="148">
        <v>100</v>
      </c>
      <c r="B756" s="149" t="s">
        <v>706</v>
      </c>
      <c r="C756" s="99" t="s">
        <v>2318</v>
      </c>
      <c r="D756" s="98" t="s">
        <v>2134</v>
      </c>
    </row>
    <row r="757" spans="1:4" x14ac:dyDescent="0.25">
      <c r="A757" s="148">
        <v>100</v>
      </c>
      <c r="B757" s="149" t="s">
        <v>706</v>
      </c>
      <c r="C757" s="99" t="s">
        <v>2319</v>
      </c>
      <c r="D757" s="98" t="s">
        <v>2320</v>
      </c>
    </row>
    <row r="758" spans="1:4" x14ac:dyDescent="0.25">
      <c r="A758" s="148">
        <v>100</v>
      </c>
      <c r="B758" s="149" t="s">
        <v>706</v>
      </c>
      <c r="C758" s="99" t="s">
        <v>2321</v>
      </c>
      <c r="D758" s="98" t="s">
        <v>2320</v>
      </c>
    </row>
    <row r="759" spans="1:4" x14ac:dyDescent="0.25">
      <c r="A759" s="148">
        <v>100</v>
      </c>
      <c r="B759" s="149" t="s">
        <v>706</v>
      </c>
      <c r="C759" s="99" t="s">
        <v>2322</v>
      </c>
      <c r="D759" s="98" t="s">
        <v>2320</v>
      </c>
    </row>
    <row r="760" spans="1:4" x14ac:dyDescent="0.25">
      <c r="A760" s="148">
        <v>100</v>
      </c>
      <c r="B760" s="149" t="s">
        <v>706</v>
      </c>
      <c r="C760" s="99" t="s">
        <v>2323</v>
      </c>
      <c r="D760" s="98" t="s">
        <v>2324</v>
      </c>
    </row>
    <row r="761" spans="1:4" x14ac:dyDescent="0.25">
      <c r="A761" s="148">
        <v>100</v>
      </c>
      <c r="B761" s="149" t="s">
        <v>706</v>
      </c>
      <c r="C761" s="99" t="s">
        <v>2325</v>
      </c>
      <c r="D761" s="98" t="s">
        <v>2324</v>
      </c>
    </row>
    <row r="762" spans="1:4" x14ac:dyDescent="0.25">
      <c r="A762" s="148">
        <v>100</v>
      </c>
      <c r="B762" s="149" t="s">
        <v>706</v>
      </c>
      <c r="C762" s="99" t="s">
        <v>2326</v>
      </c>
      <c r="D762" s="98" t="s">
        <v>2324</v>
      </c>
    </row>
    <row r="763" spans="1:4" x14ac:dyDescent="0.25">
      <c r="A763" s="148">
        <v>100</v>
      </c>
      <c r="B763" s="149" t="s">
        <v>706</v>
      </c>
      <c r="C763" s="99" t="s">
        <v>2327</v>
      </c>
      <c r="D763" s="98" t="s">
        <v>2324</v>
      </c>
    </row>
    <row r="764" spans="1:4" x14ac:dyDescent="0.25">
      <c r="A764" s="148">
        <v>100</v>
      </c>
      <c r="B764" s="149" t="s">
        <v>706</v>
      </c>
      <c r="C764" s="99" t="s">
        <v>2328</v>
      </c>
      <c r="D764" s="98" t="s">
        <v>2324</v>
      </c>
    </row>
    <row r="765" spans="1:4" x14ac:dyDescent="0.25">
      <c r="A765" s="148">
        <v>100</v>
      </c>
      <c r="B765" s="149" t="s">
        <v>706</v>
      </c>
      <c r="C765" s="99" t="s">
        <v>2329</v>
      </c>
      <c r="D765" s="98" t="s">
        <v>2324</v>
      </c>
    </row>
    <row r="766" spans="1:4" x14ac:dyDescent="0.25">
      <c r="A766" s="148">
        <v>100</v>
      </c>
      <c r="B766" s="149" t="s">
        <v>706</v>
      </c>
      <c r="C766" s="99" t="s">
        <v>2330</v>
      </c>
      <c r="D766" s="98" t="s">
        <v>2324</v>
      </c>
    </row>
    <row r="767" spans="1:4" x14ac:dyDescent="0.25">
      <c r="A767" s="148">
        <v>100</v>
      </c>
      <c r="B767" s="149" t="s">
        <v>706</v>
      </c>
      <c r="C767" s="99" t="s">
        <v>2331</v>
      </c>
      <c r="D767" s="98" t="s">
        <v>2324</v>
      </c>
    </row>
    <row r="768" spans="1:4" x14ac:dyDescent="0.25">
      <c r="A768" s="148">
        <v>100</v>
      </c>
      <c r="B768" s="149" t="s">
        <v>706</v>
      </c>
      <c r="C768" s="99" t="s">
        <v>2332</v>
      </c>
      <c r="D768" s="98" t="s">
        <v>2324</v>
      </c>
    </row>
    <row r="769" spans="1:4" x14ac:dyDescent="0.25">
      <c r="A769" s="148">
        <v>100</v>
      </c>
      <c r="B769" s="149" t="s">
        <v>706</v>
      </c>
      <c r="C769" s="99" t="s">
        <v>2333</v>
      </c>
      <c r="D769" s="98" t="s">
        <v>2256</v>
      </c>
    </row>
    <row r="770" spans="1:4" x14ac:dyDescent="0.25">
      <c r="A770" s="148">
        <v>100</v>
      </c>
      <c r="B770" s="149" t="s">
        <v>706</v>
      </c>
      <c r="C770" s="99" t="s">
        <v>2334</v>
      </c>
      <c r="D770" s="98" t="s">
        <v>2324</v>
      </c>
    </row>
    <row r="771" spans="1:4" x14ac:dyDescent="0.25">
      <c r="A771" s="148">
        <v>100</v>
      </c>
      <c r="B771" s="149" t="s">
        <v>706</v>
      </c>
      <c r="C771" s="99" t="s">
        <v>2335</v>
      </c>
      <c r="D771" s="98" t="s">
        <v>2256</v>
      </c>
    </row>
    <row r="772" spans="1:4" x14ac:dyDescent="0.25">
      <c r="A772" s="148">
        <v>100</v>
      </c>
      <c r="B772" s="149" t="s">
        <v>706</v>
      </c>
      <c r="C772" s="99" t="s">
        <v>2336</v>
      </c>
      <c r="D772" s="98" t="s">
        <v>2256</v>
      </c>
    </row>
    <row r="773" spans="1:4" x14ac:dyDescent="0.25">
      <c r="A773" s="148">
        <v>100</v>
      </c>
      <c r="B773" s="149" t="s">
        <v>706</v>
      </c>
      <c r="C773" s="99" t="s">
        <v>2337</v>
      </c>
      <c r="D773" s="98" t="s">
        <v>2256</v>
      </c>
    </row>
    <row r="774" spans="1:4" x14ac:dyDescent="0.25">
      <c r="A774" s="148">
        <v>100</v>
      </c>
      <c r="B774" s="149" t="s">
        <v>706</v>
      </c>
      <c r="C774" s="99" t="s">
        <v>2338</v>
      </c>
      <c r="D774" s="98" t="s">
        <v>2256</v>
      </c>
    </row>
    <row r="775" spans="1:4" x14ac:dyDescent="0.25">
      <c r="A775" s="148">
        <v>100</v>
      </c>
      <c r="B775" s="149" t="s">
        <v>706</v>
      </c>
      <c r="C775" s="99" t="s">
        <v>2339</v>
      </c>
      <c r="D775" s="98" t="s">
        <v>2256</v>
      </c>
    </row>
    <row r="776" spans="1:4" x14ac:dyDescent="0.25">
      <c r="A776" s="148">
        <v>100</v>
      </c>
      <c r="B776" s="149" t="s">
        <v>706</v>
      </c>
      <c r="C776" s="99" t="s">
        <v>2340</v>
      </c>
      <c r="D776" s="98" t="s">
        <v>2256</v>
      </c>
    </row>
    <row r="777" spans="1:4" x14ac:dyDescent="0.25">
      <c r="A777" s="148">
        <v>100</v>
      </c>
      <c r="B777" s="149" t="s">
        <v>706</v>
      </c>
      <c r="C777" s="99" t="s">
        <v>2341</v>
      </c>
      <c r="D777" s="98" t="s">
        <v>2256</v>
      </c>
    </row>
    <row r="778" spans="1:4" x14ac:dyDescent="0.25">
      <c r="A778" s="148">
        <v>100</v>
      </c>
      <c r="B778" s="149" t="s">
        <v>706</v>
      </c>
      <c r="C778" s="99" t="s">
        <v>2342</v>
      </c>
      <c r="D778" s="98" t="s">
        <v>2256</v>
      </c>
    </row>
    <row r="779" spans="1:4" x14ac:dyDescent="0.25">
      <c r="A779" s="148">
        <v>100</v>
      </c>
      <c r="B779" s="149" t="s">
        <v>706</v>
      </c>
      <c r="C779" s="99" t="s">
        <v>2343</v>
      </c>
      <c r="D779" s="98" t="s">
        <v>2256</v>
      </c>
    </row>
    <row r="780" spans="1:4" x14ac:dyDescent="0.25">
      <c r="A780" s="148">
        <v>100</v>
      </c>
      <c r="B780" s="149" t="s">
        <v>706</v>
      </c>
      <c r="C780" s="99" t="s">
        <v>2344</v>
      </c>
      <c r="D780" s="98" t="s">
        <v>2256</v>
      </c>
    </row>
    <row r="781" spans="1:4" x14ac:dyDescent="0.25">
      <c r="A781" s="148">
        <v>100</v>
      </c>
      <c r="B781" s="149" t="s">
        <v>706</v>
      </c>
      <c r="C781" s="99" t="s">
        <v>2345</v>
      </c>
      <c r="D781" s="98" t="s">
        <v>2256</v>
      </c>
    </row>
    <row r="782" spans="1:4" x14ac:dyDescent="0.25">
      <c r="A782" s="148">
        <v>100</v>
      </c>
      <c r="B782" s="149" t="s">
        <v>706</v>
      </c>
      <c r="C782" s="99" t="s">
        <v>2346</v>
      </c>
      <c r="D782" s="98" t="s">
        <v>2256</v>
      </c>
    </row>
    <row r="783" spans="1:4" x14ac:dyDescent="0.25">
      <c r="A783" s="148">
        <v>100</v>
      </c>
      <c r="B783" s="149" t="s">
        <v>706</v>
      </c>
      <c r="C783" s="99" t="s">
        <v>2347</v>
      </c>
      <c r="D783" s="98" t="s">
        <v>2256</v>
      </c>
    </row>
    <row r="784" spans="1:4" x14ac:dyDescent="0.25">
      <c r="A784" s="148">
        <v>100</v>
      </c>
      <c r="B784" s="149" t="s">
        <v>706</v>
      </c>
      <c r="C784" s="99" t="s">
        <v>2348</v>
      </c>
      <c r="D784" s="98" t="s">
        <v>2256</v>
      </c>
    </row>
    <row r="785" spans="1:4" x14ac:dyDescent="0.25">
      <c r="A785" s="148">
        <v>100</v>
      </c>
      <c r="B785" s="149" t="s">
        <v>706</v>
      </c>
      <c r="C785" s="99" t="s">
        <v>2349</v>
      </c>
      <c r="D785" s="98" t="s">
        <v>2256</v>
      </c>
    </row>
    <row r="786" spans="1:4" x14ac:dyDescent="0.25">
      <c r="A786" s="148">
        <v>100</v>
      </c>
      <c r="B786" s="149" t="s">
        <v>706</v>
      </c>
      <c r="C786" s="99" t="s">
        <v>2350</v>
      </c>
      <c r="D786" s="98" t="s">
        <v>2256</v>
      </c>
    </row>
    <row r="787" spans="1:4" x14ac:dyDescent="0.25">
      <c r="A787" s="148">
        <v>100</v>
      </c>
      <c r="B787" s="149" t="s">
        <v>706</v>
      </c>
      <c r="C787" s="99" t="s">
        <v>2351</v>
      </c>
      <c r="D787" s="98" t="s">
        <v>2262</v>
      </c>
    </row>
    <row r="788" spans="1:4" x14ac:dyDescent="0.25">
      <c r="A788" s="148">
        <v>100</v>
      </c>
      <c r="B788" s="149" t="s">
        <v>706</v>
      </c>
      <c r="C788" s="99" t="s">
        <v>2352</v>
      </c>
      <c r="D788" s="98" t="s">
        <v>2262</v>
      </c>
    </row>
    <row r="789" spans="1:4" x14ac:dyDescent="0.25">
      <c r="A789" s="148">
        <v>100</v>
      </c>
      <c r="B789" s="149" t="s">
        <v>706</v>
      </c>
      <c r="C789" s="99" t="s">
        <v>2353</v>
      </c>
      <c r="D789" s="98" t="s">
        <v>2262</v>
      </c>
    </row>
    <row r="790" spans="1:4" x14ac:dyDescent="0.25">
      <c r="A790" s="148">
        <v>100</v>
      </c>
      <c r="B790" s="149" t="s">
        <v>706</v>
      </c>
      <c r="C790" s="99" t="s">
        <v>2354</v>
      </c>
      <c r="D790" s="98" t="s">
        <v>2262</v>
      </c>
    </row>
    <row r="791" spans="1:4" x14ac:dyDescent="0.25">
      <c r="A791" s="148">
        <v>100</v>
      </c>
      <c r="B791" s="149" t="s">
        <v>706</v>
      </c>
      <c r="C791" s="99" t="s">
        <v>2355</v>
      </c>
      <c r="D791" s="98" t="s">
        <v>2262</v>
      </c>
    </row>
    <row r="792" spans="1:4" x14ac:dyDescent="0.25">
      <c r="A792" s="151">
        <v>100</v>
      </c>
      <c r="B792" s="152" t="s">
        <v>706</v>
      </c>
      <c r="C792" s="99" t="s">
        <v>2356</v>
      </c>
      <c r="D792" s="98" t="s">
        <v>2262</v>
      </c>
    </row>
    <row r="793" spans="1:4" x14ac:dyDescent="0.25">
      <c r="A793" s="148">
        <v>100</v>
      </c>
      <c r="B793" s="149" t="s">
        <v>706</v>
      </c>
      <c r="C793" s="99" t="s">
        <v>2357</v>
      </c>
      <c r="D793" s="98" t="s">
        <v>2262</v>
      </c>
    </row>
    <row r="794" spans="1:4" x14ac:dyDescent="0.25">
      <c r="A794" s="148">
        <v>100</v>
      </c>
      <c r="B794" s="149" t="s">
        <v>706</v>
      </c>
      <c r="C794" s="99" t="s">
        <v>2358</v>
      </c>
      <c r="D794" s="98" t="s">
        <v>2262</v>
      </c>
    </row>
    <row r="795" spans="1:4" x14ac:dyDescent="0.25">
      <c r="A795" s="148">
        <v>100</v>
      </c>
      <c r="B795" s="149" t="s">
        <v>706</v>
      </c>
      <c r="C795" s="99" t="s">
        <v>2359</v>
      </c>
      <c r="D795" s="98" t="s">
        <v>2360</v>
      </c>
    </row>
    <row r="796" spans="1:4" x14ac:dyDescent="0.25">
      <c r="A796" s="148">
        <v>100</v>
      </c>
      <c r="B796" s="149" t="s">
        <v>706</v>
      </c>
      <c r="C796" s="99" t="s">
        <v>2361</v>
      </c>
      <c r="D796" s="98" t="s">
        <v>2362</v>
      </c>
    </row>
    <row r="797" spans="1:4" x14ac:dyDescent="0.25">
      <c r="A797" s="148">
        <v>100</v>
      </c>
      <c r="B797" s="149" t="s">
        <v>706</v>
      </c>
      <c r="C797" s="99" t="s">
        <v>2363</v>
      </c>
      <c r="D797" s="98" t="s">
        <v>2364</v>
      </c>
    </row>
    <row r="798" spans="1:4" x14ac:dyDescent="0.25">
      <c r="A798" s="148">
        <v>100</v>
      </c>
      <c r="B798" s="149" t="s">
        <v>706</v>
      </c>
      <c r="C798" s="99" t="s">
        <v>2365</v>
      </c>
      <c r="D798" s="98" t="s">
        <v>2364</v>
      </c>
    </row>
    <row r="799" spans="1:4" x14ac:dyDescent="0.25">
      <c r="A799" s="148">
        <v>100</v>
      </c>
      <c r="B799" s="149" t="s">
        <v>706</v>
      </c>
      <c r="C799" s="99" t="s">
        <v>2366</v>
      </c>
      <c r="D799" s="98" t="s">
        <v>2367</v>
      </c>
    </row>
    <row r="800" spans="1:4" x14ac:dyDescent="0.25">
      <c r="A800" s="148">
        <v>100</v>
      </c>
      <c r="B800" s="149" t="s">
        <v>706</v>
      </c>
      <c r="C800" s="99" t="s">
        <v>2368</v>
      </c>
      <c r="D800" s="98" t="s">
        <v>2369</v>
      </c>
    </row>
    <row r="801" spans="1:4" x14ac:dyDescent="0.25">
      <c r="A801" s="148">
        <v>100</v>
      </c>
      <c r="B801" s="149" t="s">
        <v>706</v>
      </c>
      <c r="C801" s="99" t="s">
        <v>2370</v>
      </c>
      <c r="D801" s="98" t="s">
        <v>2371</v>
      </c>
    </row>
    <row r="802" spans="1:4" x14ac:dyDescent="0.25">
      <c r="A802" s="148">
        <v>100</v>
      </c>
      <c r="B802" s="149" t="s">
        <v>706</v>
      </c>
      <c r="C802" s="99" t="s">
        <v>2372</v>
      </c>
      <c r="D802" s="98" t="s">
        <v>2080</v>
      </c>
    </row>
    <row r="803" spans="1:4" x14ac:dyDescent="0.25">
      <c r="A803" s="148">
        <v>100</v>
      </c>
      <c r="B803" s="149" t="s">
        <v>706</v>
      </c>
      <c r="C803" s="99" t="s">
        <v>2373</v>
      </c>
      <c r="D803" s="98" t="s">
        <v>2371</v>
      </c>
    </row>
    <row r="804" spans="1:4" x14ac:dyDescent="0.25">
      <c r="A804" s="148">
        <v>100</v>
      </c>
      <c r="B804" s="149" t="s">
        <v>706</v>
      </c>
      <c r="C804" s="99" t="s">
        <v>2374</v>
      </c>
      <c r="D804" s="98" t="s">
        <v>2371</v>
      </c>
    </row>
    <row r="805" spans="1:4" x14ac:dyDescent="0.25">
      <c r="A805" s="148">
        <v>100</v>
      </c>
      <c r="B805" s="149" t="s">
        <v>706</v>
      </c>
      <c r="C805" s="99" t="s">
        <v>2375</v>
      </c>
      <c r="D805" s="98" t="s">
        <v>2080</v>
      </c>
    </row>
    <row r="806" spans="1:4" x14ac:dyDescent="0.25">
      <c r="A806" s="148">
        <v>100</v>
      </c>
      <c r="B806" s="149" t="s">
        <v>706</v>
      </c>
      <c r="C806" s="99" t="s">
        <v>2376</v>
      </c>
      <c r="D806" s="98" t="s">
        <v>2371</v>
      </c>
    </row>
    <row r="807" spans="1:4" x14ac:dyDescent="0.25">
      <c r="A807" s="148">
        <v>100</v>
      </c>
      <c r="B807" s="149" t="s">
        <v>706</v>
      </c>
      <c r="C807" s="99" t="s">
        <v>2377</v>
      </c>
      <c r="D807" s="98" t="s">
        <v>2371</v>
      </c>
    </row>
    <row r="808" spans="1:4" x14ac:dyDescent="0.25">
      <c r="A808" s="148">
        <v>100</v>
      </c>
      <c r="B808" s="149" t="s">
        <v>706</v>
      </c>
      <c r="C808" s="99" t="s">
        <v>2378</v>
      </c>
      <c r="D808" s="98" t="s">
        <v>2080</v>
      </c>
    </row>
    <row r="809" spans="1:4" x14ac:dyDescent="0.25">
      <c r="A809" s="148">
        <v>100</v>
      </c>
      <c r="B809" s="149" t="s">
        <v>706</v>
      </c>
      <c r="C809" s="99" t="s">
        <v>2379</v>
      </c>
      <c r="D809" s="98" t="s">
        <v>2080</v>
      </c>
    </row>
    <row r="810" spans="1:4" x14ac:dyDescent="0.25">
      <c r="A810" s="148">
        <v>100</v>
      </c>
      <c r="B810" s="149" t="s">
        <v>706</v>
      </c>
      <c r="C810" s="99" t="s">
        <v>2380</v>
      </c>
      <c r="D810" s="98" t="s">
        <v>2371</v>
      </c>
    </row>
    <row r="811" spans="1:4" x14ac:dyDescent="0.25">
      <c r="A811" s="148">
        <v>100</v>
      </c>
      <c r="B811" s="149" t="s">
        <v>706</v>
      </c>
      <c r="C811" s="99" t="s">
        <v>2381</v>
      </c>
      <c r="D811" s="98" t="s">
        <v>2371</v>
      </c>
    </row>
    <row r="812" spans="1:4" x14ac:dyDescent="0.25">
      <c r="A812" s="148">
        <v>100</v>
      </c>
      <c r="B812" s="149" t="s">
        <v>706</v>
      </c>
      <c r="C812" s="99" t="s">
        <v>2382</v>
      </c>
      <c r="D812" s="98" t="s">
        <v>2371</v>
      </c>
    </row>
    <row r="813" spans="1:4" x14ac:dyDescent="0.25">
      <c r="A813" s="148">
        <v>100</v>
      </c>
      <c r="B813" s="149" t="s">
        <v>706</v>
      </c>
      <c r="C813" s="99" t="s">
        <v>2383</v>
      </c>
      <c r="D813" s="98" t="s">
        <v>2080</v>
      </c>
    </row>
    <row r="814" spans="1:4" x14ac:dyDescent="0.25">
      <c r="A814" s="148">
        <v>100</v>
      </c>
      <c r="B814" s="149" t="s">
        <v>706</v>
      </c>
      <c r="C814" s="99" t="s">
        <v>2384</v>
      </c>
      <c r="D814" s="98" t="s">
        <v>2371</v>
      </c>
    </row>
    <row r="815" spans="1:4" x14ac:dyDescent="0.25">
      <c r="A815" s="148">
        <v>100</v>
      </c>
      <c r="B815" s="149" t="s">
        <v>706</v>
      </c>
      <c r="C815" s="99" t="s">
        <v>2385</v>
      </c>
      <c r="D815" s="98" t="s">
        <v>2134</v>
      </c>
    </row>
    <row r="816" spans="1:4" x14ac:dyDescent="0.25">
      <c r="A816" s="148">
        <v>100</v>
      </c>
      <c r="B816" s="149" t="s">
        <v>706</v>
      </c>
      <c r="C816" s="99" t="s">
        <v>2386</v>
      </c>
      <c r="D816" s="98" t="s">
        <v>2134</v>
      </c>
    </row>
    <row r="817" spans="1:5" x14ac:dyDescent="0.25">
      <c r="A817" s="148">
        <v>100</v>
      </c>
      <c r="B817" s="149" t="s">
        <v>706</v>
      </c>
      <c r="C817" s="99" t="s">
        <v>2387</v>
      </c>
      <c r="D817" s="98" t="s">
        <v>2371</v>
      </c>
    </row>
    <row r="818" spans="1:5" x14ac:dyDescent="0.25">
      <c r="A818" s="148">
        <v>101</v>
      </c>
      <c r="B818" s="149" t="s">
        <v>708</v>
      </c>
      <c r="C818" s="99" t="s">
        <v>2388</v>
      </c>
      <c r="D818" s="98" t="s">
        <v>2389</v>
      </c>
      <c r="E818" s="150" t="s">
        <v>292</v>
      </c>
    </row>
    <row r="819" spans="1:5" x14ac:dyDescent="0.25">
      <c r="A819" s="148">
        <v>101</v>
      </c>
      <c r="B819" s="149" t="s">
        <v>708</v>
      </c>
      <c r="C819" s="99" t="s">
        <v>2390</v>
      </c>
      <c r="D819" s="98" t="s">
        <v>2391</v>
      </c>
      <c r="E819" s="150" t="s">
        <v>292</v>
      </c>
    </row>
    <row r="820" spans="1:5" x14ac:dyDescent="0.25">
      <c r="A820" s="148">
        <v>101</v>
      </c>
      <c r="B820" s="149" t="s">
        <v>708</v>
      </c>
      <c r="C820" s="99" t="s">
        <v>2392</v>
      </c>
      <c r="D820" s="98" t="s">
        <v>2393</v>
      </c>
      <c r="E820" s="150" t="s">
        <v>292</v>
      </c>
    </row>
    <row r="821" spans="1:5" x14ac:dyDescent="0.25">
      <c r="A821" s="148">
        <v>101</v>
      </c>
      <c r="B821" s="149" t="s">
        <v>708</v>
      </c>
      <c r="C821" s="99" t="s">
        <v>2394</v>
      </c>
      <c r="D821" s="98" t="s">
        <v>2395</v>
      </c>
    </row>
    <row r="822" spans="1:5" x14ac:dyDescent="0.25">
      <c r="A822" s="148">
        <v>101</v>
      </c>
      <c r="B822" s="149" t="s">
        <v>708</v>
      </c>
      <c r="C822" s="99" t="s">
        <v>2396</v>
      </c>
      <c r="D822" s="98" t="s">
        <v>2397</v>
      </c>
    </row>
    <row r="823" spans="1:5" x14ac:dyDescent="0.25">
      <c r="A823" s="148">
        <v>101</v>
      </c>
      <c r="B823" s="149" t="s">
        <v>708</v>
      </c>
      <c r="C823" s="99" t="s">
        <v>2398</v>
      </c>
      <c r="D823" s="98" t="s">
        <v>2399</v>
      </c>
    </row>
    <row r="824" spans="1:5" x14ac:dyDescent="0.25">
      <c r="A824" s="148">
        <v>101</v>
      </c>
      <c r="B824" s="149" t="s">
        <v>708</v>
      </c>
      <c r="C824" s="99" t="s">
        <v>2400</v>
      </c>
      <c r="D824" s="98" t="s">
        <v>2401</v>
      </c>
    </row>
    <row r="825" spans="1:5" x14ac:dyDescent="0.25">
      <c r="A825" s="148">
        <v>101</v>
      </c>
      <c r="B825" s="149" t="s">
        <v>708</v>
      </c>
      <c r="C825" s="99" t="s">
        <v>2402</v>
      </c>
      <c r="D825" s="98" t="s">
        <v>2403</v>
      </c>
    </row>
    <row r="826" spans="1:5" x14ac:dyDescent="0.25">
      <c r="A826" s="148">
        <v>101</v>
      </c>
      <c r="B826" s="149" t="s">
        <v>708</v>
      </c>
      <c r="C826" s="99" t="s">
        <v>2404</v>
      </c>
      <c r="D826" s="98" t="s">
        <v>2405</v>
      </c>
    </row>
    <row r="827" spans="1:5" x14ac:dyDescent="0.25">
      <c r="A827" s="148">
        <v>101</v>
      </c>
      <c r="B827" s="149" t="s">
        <v>708</v>
      </c>
      <c r="C827" s="99" t="s">
        <v>2406</v>
      </c>
      <c r="D827" s="98" t="s">
        <v>2407</v>
      </c>
    </row>
    <row r="828" spans="1:5" x14ac:dyDescent="0.25">
      <c r="A828" s="148">
        <v>101</v>
      </c>
      <c r="B828" s="149" t="s">
        <v>708</v>
      </c>
      <c r="C828" s="99" t="s">
        <v>2408</v>
      </c>
      <c r="D828" s="98" t="s">
        <v>2409</v>
      </c>
    </row>
    <row r="829" spans="1:5" x14ac:dyDescent="0.25">
      <c r="A829" s="148">
        <v>101</v>
      </c>
      <c r="B829" s="149" t="s">
        <v>708</v>
      </c>
      <c r="C829" s="99" t="s">
        <v>2410</v>
      </c>
      <c r="D829" s="98" t="s">
        <v>2411</v>
      </c>
    </row>
    <row r="830" spans="1:5" x14ac:dyDescent="0.25">
      <c r="A830" s="148">
        <v>101</v>
      </c>
      <c r="B830" s="149" t="s">
        <v>708</v>
      </c>
      <c r="C830" s="99" t="s">
        <v>2412</v>
      </c>
      <c r="D830" s="98" t="s">
        <v>2413</v>
      </c>
    </row>
    <row r="831" spans="1:5" x14ac:dyDescent="0.25">
      <c r="A831" s="148">
        <v>101</v>
      </c>
      <c r="B831" s="149" t="s">
        <v>708</v>
      </c>
      <c r="C831" s="99" t="s">
        <v>2414</v>
      </c>
      <c r="D831" s="98" t="s">
        <v>2415</v>
      </c>
    </row>
    <row r="832" spans="1:5" x14ac:dyDescent="0.25">
      <c r="A832" s="148">
        <v>101</v>
      </c>
      <c r="B832" s="149" t="s">
        <v>708</v>
      </c>
      <c r="C832" s="99" t="s">
        <v>2416</v>
      </c>
      <c r="D832" s="98" t="s">
        <v>2417</v>
      </c>
    </row>
    <row r="833" spans="1:4" x14ac:dyDescent="0.25">
      <c r="A833" s="151">
        <v>101</v>
      </c>
      <c r="B833" s="152" t="s">
        <v>708</v>
      </c>
      <c r="C833" s="99" t="s">
        <v>2418</v>
      </c>
      <c r="D833" s="98"/>
    </row>
    <row r="834" spans="1:4" x14ac:dyDescent="0.25">
      <c r="A834" s="151">
        <v>101</v>
      </c>
      <c r="B834" s="152" t="s">
        <v>708</v>
      </c>
      <c r="C834" s="99" t="s">
        <v>2419</v>
      </c>
      <c r="D834" s="98"/>
    </row>
    <row r="835" spans="1:4" x14ac:dyDescent="0.25">
      <c r="A835" s="151">
        <v>101</v>
      </c>
      <c r="B835" s="152" t="s">
        <v>708</v>
      </c>
      <c r="C835" s="99" t="s">
        <v>2420</v>
      </c>
      <c r="D835" s="98"/>
    </row>
    <row r="836" spans="1:4" x14ac:dyDescent="0.25">
      <c r="A836" s="148">
        <v>101</v>
      </c>
      <c r="B836" s="149" t="s">
        <v>708</v>
      </c>
      <c r="C836" s="99" t="s">
        <v>2421</v>
      </c>
      <c r="D836" s="98" t="s">
        <v>2422</v>
      </c>
    </row>
    <row r="837" spans="1:4" x14ac:dyDescent="0.25">
      <c r="A837" s="151">
        <v>101</v>
      </c>
      <c r="B837" s="152" t="s">
        <v>708</v>
      </c>
      <c r="C837" s="99" t="s">
        <v>2423</v>
      </c>
      <c r="D837" s="98"/>
    </row>
    <row r="838" spans="1:4" x14ac:dyDescent="0.25">
      <c r="A838" s="148">
        <v>101</v>
      </c>
      <c r="B838" s="149" t="s">
        <v>708</v>
      </c>
      <c r="C838" s="99" t="s">
        <v>2424</v>
      </c>
      <c r="D838" s="98"/>
    </row>
    <row r="839" spans="1:4" x14ac:dyDescent="0.25">
      <c r="A839" s="148">
        <v>101</v>
      </c>
      <c r="B839" s="149" t="s">
        <v>708</v>
      </c>
      <c r="C839" s="99" t="s">
        <v>2425</v>
      </c>
      <c r="D839" s="98"/>
    </row>
    <row r="840" spans="1:4" x14ac:dyDescent="0.25">
      <c r="A840" s="148">
        <v>101</v>
      </c>
      <c r="B840" s="149" t="s">
        <v>708</v>
      </c>
      <c r="C840" s="99" t="s">
        <v>2426</v>
      </c>
      <c r="D840" s="98"/>
    </row>
    <row r="841" spans="1:4" x14ac:dyDescent="0.25">
      <c r="A841" s="148">
        <v>101</v>
      </c>
      <c r="B841" s="149" t="s">
        <v>708</v>
      </c>
      <c r="C841" s="99" t="s">
        <v>2427</v>
      </c>
      <c r="D841" s="98" t="s">
        <v>2428</v>
      </c>
    </row>
    <row r="842" spans="1:4" x14ac:dyDescent="0.25">
      <c r="A842" s="148">
        <v>101</v>
      </c>
      <c r="B842" s="149" t="s">
        <v>708</v>
      </c>
      <c r="C842" s="99" t="s">
        <v>2429</v>
      </c>
      <c r="D842" s="98" t="s">
        <v>2430</v>
      </c>
    </row>
    <row r="843" spans="1:4" x14ac:dyDescent="0.25">
      <c r="A843" s="148">
        <v>101</v>
      </c>
      <c r="B843" s="149" t="s">
        <v>708</v>
      </c>
      <c r="C843" s="99" t="s">
        <v>2431</v>
      </c>
      <c r="D843" s="98" t="s">
        <v>2432</v>
      </c>
    </row>
    <row r="844" spans="1:4" x14ac:dyDescent="0.25">
      <c r="A844" s="148">
        <v>101</v>
      </c>
      <c r="B844" s="149" t="s">
        <v>708</v>
      </c>
      <c r="C844" s="99" t="s">
        <v>2433</v>
      </c>
      <c r="D844" s="98" t="s">
        <v>2434</v>
      </c>
    </row>
    <row r="845" spans="1:4" x14ac:dyDescent="0.25">
      <c r="A845" s="148">
        <v>101</v>
      </c>
      <c r="B845" s="149" t="s">
        <v>708</v>
      </c>
      <c r="C845" s="99" t="s">
        <v>2435</v>
      </c>
      <c r="D845" s="98" t="s">
        <v>2436</v>
      </c>
    </row>
    <row r="846" spans="1:4" x14ac:dyDescent="0.25">
      <c r="A846" s="148">
        <v>101</v>
      </c>
      <c r="B846" s="149" t="s">
        <v>708</v>
      </c>
      <c r="C846" s="99" t="s">
        <v>2437</v>
      </c>
      <c r="D846" s="98" t="s">
        <v>2438</v>
      </c>
    </row>
    <row r="847" spans="1:4" x14ac:dyDescent="0.25">
      <c r="A847" s="148">
        <v>101</v>
      </c>
      <c r="B847" s="149" t="s">
        <v>708</v>
      </c>
      <c r="C847" s="99" t="s">
        <v>2439</v>
      </c>
      <c r="D847" s="98" t="s">
        <v>2440</v>
      </c>
    </row>
    <row r="848" spans="1:4" x14ac:dyDescent="0.25">
      <c r="A848" s="148">
        <v>101</v>
      </c>
      <c r="B848" s="149" t="s">
        <v>708</v>
      </c>
      <c r="C848" s="99" t="s">
        <v>2441</v>
      </c>
      <c r="D848" s="98" t="s">
        <v>2442</v>
      </c>
    </row>
    <row r="849" spans="1:4" x14ac:dyDescent="0.25">
      <c r="A849" s="148">
        <v>101</v>
      </c>
      <c r="B849" s="149" t="s">
        <v>708</v>
      </c>
      <c r="C849" s="99" t="s">
        <v>2443</v>
      </c>
      <c r="D849" s="98" t="s">
        <v>2444</v>
      </c>
    </row>
    <row r="850" spans="1:4" x14ac:dyDescent="0.25">
      <c r="A850" s="148">
        <v>101</v>
      </c>
      <c r="B850" s="149" t="s">
        <v>708</v>
      </c>
      <c r="C850" s="99" t="s">
        <v>2445</v>
      </c>
      <c r="D850" s="98" t="s">
        <v>2446</v>
      </c>
    </row>
    <row r="851" spans="1:4" x14ac:dyDescent="0.25">
      <c r="A851" s="148">
        <v>101</v>
      </c>
      <c r="B851" s="149" t="s">
        <v>708</v>
      </c>
      <c r="C851" s="99" t="s">
        <v>2447</v>
      </c>
      <c r="D851" s="98" t="s">
        <v>2448</v>
      </c>
    </row>
    <row r="852" spans="1:4" x14ac:dyDescent="0.25">
      <c r="A852" s="148">
        <v>101</v>
      </c>
      <c r="B852" s="149" t="s">
        <v>708</v>
      </c>
      <c r="C852" s="99" t="s">
        <v>2449</v>
      </c>
      <c r="D852" s="98" t="s">
        <v>2450</v>
      </c>
    </row>
    <row r="853" spans="1:4" x14ac:dyDescent="0.25">
      <c r="A853" s="148">
        <v>101</v>
      </c>
      <c r="B853" s="149" t="s">
        <v>708</v>
      </c>
      <c r="C853" s="99" t="s">
        <v>2451</v>
      </c>
      <c r="D853" s="98" t="s">
        <v>2452</v>
      </c>
    </row>
    <row r="854" spans="1:4" x14ac:dyDescent="0.25">
      <c r="A854" s="148">
        <v>101</v>
      </c>
      <c r="B854" s="149" t="s">
        <v>708</v>
      </c>
      <c r="C854" s="99" t="s">
        <v>2453</v>
      </c>
      <c r="D854" s="98" t="s">
        <v>2454</v>
      </c>
    </row>
    <row r="855" spans="1:4" x14ac:dyDescent="0.25">
      <c r="A855" s="148">
        <v>101</v>
      </c>
      <c r="B855" s="149" t="s">
        <v>708</v>
      </c>
      <c r="C855" s="99" t="s">
        <v>2455</v>
      </c>
      <c r="D855" s="98" t="s">
        <v>2456</v>
      </c>
    </row>
    <row r="856" spans="1:4" x14ac:dyDescent="0.25">
      <c r="A856" s="148">
        <v>101</v>
      </c>
      <c r="B856" s="149" t="s">
        <v>708</v>
      </c>
      <c r="C856" s="99" t="s">
        <v>2457</v>
      </c>
      <c r="D856" s="98" t="s">
        <v>2458</v>
      </c>
    </row>
    <row r="857" spans="1:4" x14ac:dyDescent="0.25">
      <c r="A857" s="148">
        <v>101</v>
      </c>
      <c r="B857" s="149" t="s">
        <v>708</v>
      </c>
      <c r="C857" s="99" t="s">
        <v>2459</v>
      </c>
      <c r="D857" s="98" t="s">
        <v>2460</v>
      </c>
    </row>
    <row r="858" spans="1:4" x14ac:dyDescent="0.25">
      <c r="A858" s="148">
        <v>101</v>
      </c>
      <c r="B858" s="149" t="s">
        <v>708</v>
      </c>
      <c r="C858" s="99" t="s">
        <v>2461</v>
      </c>
      <c r="D858" s="98" t="s">
        <v>2462</v>
      </c>
    </row>
    <row r="859" spans="1:4" x14ac:dyDescent="0.25">
      <c r="A859" s="148">
        <v>101</v>
      </c>
      <c r="B859" s="149" t="s">
        <v>708</v>
      </c>
      <c r="C859" s="99" t="s">
        <v>2463</v>
      </c>
      <c r="D859" s="98" t="s">
        <v>2464</v>
      </c>
    </row>
    <row r="860" spans="1:4" x14ac:dyDescent="0.25">
      <c r="A860" s="148">
        <v>101</v>
      </c>
      <c r="B860" s="149" t="s">
        <v>708</v>
      </c>
      <c r="C860" s="99" t="s">
        <v>2465</v>
      </c>
      <c r="D860" s="98" t="s">
        <v>2466</v>
      </c>
    </row>
    <row r="861" spans="1:4" x14ac:dyDescent="0.25">
      <c r="A861" s="148">
        <v>101</v>
      </c>
      <c r="B861" s="149" t="s">
        <v>708</v>
      </c>
      <c r="C861" s="99" t="s">
        <v>2467</v>
      </c>
      <c r="D861" s="98" t="s">
        <v>2468</v>
      </c>
    </row>
    <row r="862" spans="1:4" x14ac:dyDescent="0.25">
      <c r="A862" s="148">
        <v>101</v>
      </c>
      <c r="B862" s="149" t="s">
        <v>708</v>
      </c>
      <c r="C862" s="99" t="s">
        <v>2469</v>
      </c>
      <c r="D862" s="98" t="s">
        <v>2470</v>
      </c>
    </row>
    <row r="863" spans="1:4" x14ac:dyDescent="0.25">
      <c r="A863" s="148">
        <v>101</v>
      </c>
      <c r="B863" s="149" t="s">
        <v>708</v>
      </c>
      <c r="C863" s="99" t="s">
        <v>2471</v>
      </c>
      <c r="D863" s="98" t="s">
        <v>2472</v>
      </c>
    </row>
    <row r="864" spans="1:4" x14ac:dyDescent="0.25">
      <c r="A864" s="148">
        <v>101</v>
      </c>
      <c r="B864" s="149" t="s">
        <v>708</v>
      </c>
      <c r="C864" s="99" t="s">
        <v>2473</v>
      </c>
      <c r="D864" s="98" t="s">
        <v>2474</v>
      </c>
    </row>
    <row r="865" spans="1:5" x14ac:dyDescent="0.25">
      <c r="A865" s="148">
        <v>101</v>
      </c>
      <c r="B865" s="149" t="s">
        <v>708</v>
      </c>
      <c r="C865" s="99" t="s">
        <v>2475</v>
      </c>
      <c r="D865" s="98" t="s">
        <v>2476</v>
      </c>
      <c r="E865" s="150" t="s">
        <v>292</v>
      </c>
    </row>
    <row r="866" spans="1:5" x14ac:dyDescent="0.25">
      <c r="A866" s="148">
        <v>101</v>
      </c>
      <c r="B866" s="149" t="s">
        <v>708</v>
      </c>
      <c r="C866" s="99" t="s">
        <v>2477</v>
      </c>
      <c r="D866" s="98" t="s">
        <v>2478</v>
      </c>
      <c r="E866" s="150" t="s">
        <v>292</v>
      </c>
    </row>
    <row r="867" spans="1:5" x14ac:dyDescent="0.25">
      <c r="A867" s="148">
        <v>101</v>
      </c>
      <c r="B867" s="149" t="s">
        <v>708</v>
      </c>
      <c r="C867" s="99" t="s">
        <v>2479</v>
      </c>
      <c r="D867" s="98" t="s">
        <v>2480</v>
      </c>
      <c r="E867" s="150" t="s">
        <v>292</v>
      </c>
    </row>
    <row r="868" spans="1:5" x14ac:dyDescent="0.25">
      <c r="A868" s="148">
        <v>101</v>
      </c>
      <c r="B868" s="149" t="s">
        <v>708</v>
      </c>
      <c r="C868" s="99" t="s">
        <v>2481</v>
      </c>
      <c r="D868" s="98" t="s">
        <v>2482</v>
      </c>
      <c r="E868" s="150" t="s">
        <v>292</v>
      </c>
    </row>
    <row r="869" spans="1:5" x14ac:dyDescent="0.25">
      <c r="A869" s="148">
        <v>101</v>
      </c>
      <c r="B869" s="149" t="s">
        <v>708</v>
      </c>
      <c r="C869" s="99" t="s">
        <v>2483</v>
      </c>
      <c r="D869" s="98" t="s">
        <v>2484</v>
      </c>
      <c r="E869" s="150" t="s">
        <v>292</v>
      </c>
    </row>
    <row r="870" spans="1:5" x14ac:dyDescent="0.25">
      <c r="A870" s="148">
        <v>101</v>
      </c>
      <c r="B870" s="149" t="s">
        <v>708</v>
      </c>
      <c r="C870" s="99" t="s">
        <v>2485</v>
      </c>
      <c r="D870" s="98" t="s">
        <v>2486</v>
      </c>
      <c r="E870" s="150" t="s">
        <v>292</v>
      </c>
    </row>
    <row r="871" spans="1:5" x14ac:dyDescent="0.25">
      <c r="A871" s="148">
        <v>101</v>
      </c>
      <c r="B871" s="149" t="s">
        <v>708</v>
      </c>
      <c r="C871" s="99" t="s">
        <v>2487</v>
      </c>
      <c r="D871" s="98" t="s">
        <v>2488</v>
      </c>
      <c r="E871" s="150" t="s">
        <v>292</v>
      </c>
    </row>
    <row r="872" spans="1:5" x14ac:dyDescent="0.25">
      <c r="A872" s="148">
        <v>101</v>
      </c>
      <c r="B872" s="149" t="s">
        <v>708</v>
      </c>
      <c r="C872" s="99" t="s">
        <v>2489</v>
      </c>
      <c r="D872" s="98" t="s">
        <v>2490</v>
      </c>
      <c r="E872" s="150" t="s">
        <v>292</v>
      </c>
    </row>
    <row r="873" spans="1:5" x14ac:dyDescent="0.25">
      <c r="A873" s="148">
        <v>101</v>
      </c>
      <c r="B873" s="149" t="s">
        <v>708</v>
      </c>
      <c r="C873" s="99" t="s">
        <v>2491</v>
      </c>
      <c r="D873" s="98" t="s">
        <v>2492</v>
      </c>
      <c r="E873" s="150" t="s">
        <v>292</v>
      </c>
    </row>
    <row r="874" spans="1:5" x14ac:dyDescent="0.25">
      <c r="A874" s="148">
        <v>101</v>
      </c>
      <c r="B874" s="149" t="s">
        <v>708</v>
      </c>
      <c r="C874" s="99" t="s">
        <v>2493</v>
      </c>
      <c r="D874" s="98" t="s">
        <v>2494</v>
      </c>
      <c r="E874" s="150" t="s">
        <v>292</v>
      </c>
    </row>
    <row r="875" spans="1:5" x14ac:dyDescent="0.25">
      <c r="A875" s="148">
        <v>101</v>
      </c>
      <c r="B875" s="149" t="s">
        <v>708</v>
      </c>
      <c r="C875" s="99" t="s">
        <v>2495</v>
      </c>
      <c r="D875" s="98" t="s">
        <v>2496</v>
      </c>
      <c r="E875" s="150" t="s">
        <v>292</v>
      </c>
    </row>
    <row r="876" spans="1:5" x14ac:dyDescent="0.25">
      <c r="A876" s="148">
        <v>101</v>
      </c>
      <c r="B876" s="149" t="s">
        <v>708</v>
      </c>
      <c r="C876" s="99" t="s">
        <v>2497</v>
      </c>
      <c r="D876" s="98" t="s">
        <v>2411</v>
      </c>
      <c r="E876" s="150" t="s">
        <v>292</v>
      </c>
    </row>
    <row r="877" spans="1:5" x14ac:dyDescent="0.25">
      <c r="A877" s="148">
        <v>101</v>
      </c>
      <c r="B877" s="149" t="s">
        <v>708</v>
      </c>
      <c r="C877" s="99" t="s">
        <v>2498</v>
      </c>
      <c r="D877" s="98" t="s">
        <v>2499</v>
      </c>
      <c r="E877" s="150" t="s">
        <v>292</v>
      </c>
    </row>
    <row r="878" spans="1:5" x14ac:dyDescent="0.25">
      <c r="A878" s="148">
        <v>101</v>
      </c>
      <c r="B878" s="149" t="s">
        <v>708</v>
      </c>
      <c r="C878" s="99" t="s">
        <v>2500</v>
      </c>
      <c r="D878" s="98" t="s">
        <v>2501</v>
      </c>
      <c r="E878" s="150" t="s">
        <v>292</v>
      </c>
    </row>
    <row r="879" spans="1:5" x14ac:dyDescent="0.25">
      <c r="A879" s="148">
        <v>101</v>
      </c>
      <c r="B879" s="149" t="s">
        <v>708</v>
      </c>
      <c r="C879" s="99" t="s">
        <v>2502</v>
      </c>
      <c r="D879" s="98" t="s">
        <v>2503</v>
      </c>
      <c r="E879" s="150" t="s">
        <v>292</v>
      </c>
    </row>
    <row r="880" spans="1:5" x14ac:dyDescent="0.25">
      <c r="A880" s="148">
        <v>101</v>
      </c>
      <c r="B880" s="149" t="s">
        <v>708</v>
      </c>
      <c r="C880" s="99" t="s">
        <v>2504</v>
      </c>
      <c r="D880" s="98" t="s">
        <v>2505</v>
      </c>
      <c r="E880" s="150" t="s">
        <v>292</v>
      </c>
    </row>
    <row r="881" spans="1:5" x14ac:dyDescent="0.25">
      <c r="A881" s="148">
        <v>101</v>
      </c>
      <c r="B881" s="149" t="s">
        <v>708</v>
      </c>
      <c r="C881" s="99" t="s">
        <v>2506</v>
      </c>
      <c r="D881" s="98" t="s">
        <v>2507</v>
      </c>
      <c r="E881" s="150" t="s">
        <v>292</v>
      </c>
    </row>
    <row r="882" spans="1:5" x14ac:dyDescent="0.25">
      <c r="A882" s="148">
        <v>101</v>
      </c>
      <c r="B882" s="149" t="s">
        <v>708</v>
      </c>
      <c r="C882" s="99" t="s">
        <v>2508</v>
      </c>
      <c r="D882" s="98" t="s">
        <v>2509</v>
      </c>
      <c r="E882" s="150" t="s">
        <v>292</v>
      </c>
    </row>
    <row r="883" spans="1:5" x14ac:dyDescent="0.25">
      <c r="A883" s="148">
        <v>101</v>
      </c>
      <c r="B883" s="149" t="s">
        <v>708</v>
      </c>
      <c r="C883" s="99" t="s">
        <v>2510</v>
      </c>
      <c r="D883" s="98" t="s">
        <v>2511</v>
      </c>
      <c r="E883" s="150" t="s">
        <v>292</v>
      </c>
    </row>
    <row r="884" spans="1:5" x14ac:dyDescent="0.25">
      <c r="A884" s="148">
        <v>101</v>
      </c>
      <c r="B884" s="149" t="s">
        <v>708</v>
      </c>
      <c r="C884" s="99" t="s">
        <v>2512</v>
      </c>
      <c r="D884" s="98" t="s">
        <v>2513</v>
      </c>
      <c r="E884" s="150" t="s">
        <v>292</v>
      </c>
    </row>
    <row r="885" spans="1:5" x14ac:dyDescent="0.25">
      <c r="A885" s="148">
        <v>101</v>
      </c>
      <c r="B885" s="149" t="s">
        <v>708</v>
      </c>
      <c r="C885" s="99" t="s">
        <v>2514</v>
      </c>
      <c r="D885" s="98" t="s">
        <v>2515</v>
      </c>
      <c r="E885" s="150" t="s">
        <v>292</v>
      </c>
    </row>
    <row r="886" spans="1:5" x14ac:dyDescent="0.25">
      <c r="A886" s="148">
        <v>101</v>
      </c>
      <c r="B886" s="149" t="s">
        <v>708</v>
      </c>
      <c r="C886" s="99" t="s">
        <v>2516</v>
      </c>
      <c r="D886" s="98" t="s">
        <v>2517</v>
      </c>
      <c r="E886" s="150" t="s">
        <v>292</v>
      </c>
    </row>
    <row r="887" spans="1:5" x14ac:dyDescent="0.25">
      <c r="A887" s="148">
        <v>101</v>
      </c>
      <c r="B887" s="149" t="s">
        <v>708</v>
      </c>
      <c r="C887" s="99" t="s">
        <v>2518</v>
      </c>
      <c r="D887" s="98" t="s">
        <v>2519</v>
      </c>
      <c r="E887" s="150" t="s">
        <v>292</v>
      </c>
    </row>
    <row r="888" spans="1:5" x14ac:dyDescent="0.25">
      <c r="A888" s="148">
        <v>101</v>
      </c>
      <c r="B888" s="149" t="s">
        <v>708</v>
      </c>
      <c r="C888" s="99" t="s">
        <v>2520</v>
      </c>
      <c r="D888" s="98" t="s">
        <v>2521</v>
      </c>
      <c r="E888" s="150" t="s">
        <v>292</v>
      </c>
    </row>
    <row r="889" spans="1:5" x14ac:dyDescent="0.25">
      <c r="A889" s="148">
        <v>101</v>
      </c>
      <c r="B889" s="149" t="s">
        <v>708</v>
      </c>
      <c r="C889" s="99" t="s">
        <v>2522</v>
      </c>
      <c r="D889" s="98" t="s">
        <v>2523</v>
      </c>
      <c r="E889" s="150" t="s">
        <v>292</v>
      </c>
    </row>
    <row r="890" spans="1:5" x14ac:dyDescent="0.25">
      <c r="A890" s="148">
        <v>101</v>
      </c>
      <c r="B890" s="149" t="s">
        <v>708</v>
      </c>
      <c r="C890" s="99" t="s">
        <v>2524</v>
      </c>
      <c r="D890" s="98" t="s">
        <v>2525</v>
      </c>
      <c r="E890" s="150" t="s">
        <v>292</v>
      </c>
    </row>
    <row r="891" spans="1:5" x14ac:dyDescent="0.25">
      <c r="A891" s="148">
        <v>101</v>
      </c>
      <c r="B891" s="149" t="s">
        <v>708</v>
      </c>
      <c r="C891" s="99" t="s">
        <v>2526</v>
      </c>
      <c r="D891" s="98" t="s">
        <v>2527</v>
      </c>
      <c r="E891" s="150" t="s">
        <v>292</v>
      </c>
    </row>
    <row r="892" spans="1:5" x14ac:dyDescent="0.25">
      <c r="A892" s="148">
        <v>101</v>
      </c>
      <c r="B892" s="149" t="s">
        <v>708</v>
      </c>
      <c r="C892" s="99" t="s">
        <v>2528</v>
      </c>
      <c r="D892" s="98" t="s">
        <v>2529</v>
      </c>
      <c r="E892" s="150" t="s">
        <v>292</v>
      </c>
    </row>
    <row r="893" spans="1:5" x14ac:dyDescent="0.25">
      <c r="A893" s="148">
        <v>101</v>
      </c>
      <c r="B893" s="149" t="s">
        <v>708</v>
      </c>
      <c r="C893" s="99" t="s">
        <v>2530</v>
      </c>
      <c r="D893" s="98" t="s">
        <v>2531</v>
      </c>
      <c r="E893" s="150" t="s">
        <v>292</v>
      </c>
    </row>
    <row r="894" spans="1:5" x14ac:dyDescent="0.25">
      <c r="A894" s="148">
        <v>101</v>
      </c>
      <c r="B894" s="149" t="s">
        <v>708</v>
      </c>
      <c r="C894" s="99" t="s">
        <v>2532</v>
      </c>
      <c r="D894" s="98" t="s">
        <v>2533</v>
      </c>
      <c r="E894" s="150" t="s">
        <v>292</v>
      </c>
    </row>
    <row r="895" spans="1:5" x14ac:dyDescent="0.25">
      <c r="A895" s="148">
        <v>102</v>
      </c>
      <c r="B895" s="149" t="s">
        <v>710</v>
      </c>
      <c r="C895" s="99" t="s">
        <v>2388</v>
      </c>
      <c r="D895" s="98" t="s">
        <v>2389</v>
      </c>
      <c r="E895" s="150" t="s">
        <v>292</v>
      </c>
    </row>
    <row r="896" spans="1:5" x14ac:dyDescent="0.25">
      <c r="A896" s="148">
        <v>102</v>
      </c>
      <c r="B896" s="149" t="s">
        <v>710</v>
      </c>
      <c r="C896" s="99" t="s">
        <v>2390</v>
      </c>
      <c r="D896" s="98" t="s">
        <v>2391</v>
      </c>
      <c r="E896" s="150" t="s">
        <v>292</v>
      </c>
    </row>
    <row r="897" spans="1:5" x14ac:dyDescent="0.25">
      <c r="A897" s="148">
        <v>102</v>
      </c>
      <c r="B897" s="149" t="s">
        <v>710</v>
      </c>
      <c r="C897" s="99" t="s">
        <v>2392</v>
      </c>
      <c r="D897" s="98" t="s">
        <v>2393</v>
      </c>
      <c r="E897" s="150" t="s">
        <v>292</v>
      </c>
    </row>
    <row r="898" spans="1:5" x14ac:dyDescent="0.25">
      <c r="A898" s="148">
        <v>102</v>
      </c>
      <c r="B898" s="149" t="s">
        <v>710</v>
      </c>
      <c r="C898" s="99" t="s">
        <v>2394</v>
      </c>
      <c r="D898" s="98" t="s">
        <v>2395</v>
      </c>
    </row>
    <row r="899" spans="1:5" x14ac:dyDescent="0.25">
      <c r="A899" s="148">
        <v>102</v>
      </c>
      <c r="B899" s="149" t="s">
        <v>710</v>
      </c>
      <c r="C899" s="99" t="s">
        <v>2396</v>
      </c>
      <c r="D899" s="98" t="s">
        <v>2397</v>
      </c>
    </row>
    <row r="900" spans="1:5" x14ac:dyDescent="0.25">
      <c r="A900" s="148">
        <v>102</v>
      </c>
      <c r="B900" s="149" t="s">
        <v>710</v>
      </c>
      <c r="C900" s="99" t="s">
        <v>2398</v>
      </c>
      <c r="D900" s="98" t="s">
        <v>2399</v>
      </c>
    </row>
    <row r="901" spans="1:5" x14ac:dyDescent="0.25">
      <c r="A901" s="148">
        <v>102</v>
      </c>
      <c r="B901" s="149" t="s">
        <v>710</v>
      </c>
      <c r="C901" s="99" t="s">
        <v>2400</v>
      </c>
      <c r="D901" s="98" t="s">
        <v>2401</v>
      </c>
    </row>
    <row r="902" spans="1:5" x14ac:dyDescent="0.25">
      <c r="A902" s="148">
        <v>102</v>
      </c>
      <c r="B902" s="149" t="s">
        <v>710</v>
      </c>
      <c r="C902" s="99" t="s">
        <v>2402</v>
      </c>
      <c r="D902" s="98" t="s">
        <v>2403</v>
      </c>
    </row>
    <row r="903" spans="1:5" x14ac:dyDescent="0.25">
      <c r="A903" s="148">
        <v>102</v>
      </c>
      <c r="B903" s="149" t="s">
        <v>710</v>
      </c>
      <c r="C903" s="99" t="s">
        <v>2404</v>
      </c>
      <c r="D903" s="98" t="s">
        <v>2405</v>
      </c>
    </row>
    <row r="904" spans="1:5" x14ac:dyDescent="0.25">
      <c r="A904" s="148">
        <v>102</v>
      </c>
      <c r="B904" s="149" t="s">
        <v>710</v>
      </c>
      <c r="C904" s="99" t="s">
        <v>2406</v>
      </c>
      <c r="D904" s="98" t="s">
        <v>2407</v>
      </c>
    </row>
    <row r="905" spans="1:5" x14ac:dyDescent="0.25">
      <c r="A905" s="148">
        <v>102</v>
      </c>
      <c r="B905" s="149" t="s">
        <v>710</v>
      </c>
      <c r="C905" s="99" t="s">
        <v>2408</v>
      </c>
      <c r="D905" s="98" t="s">
        <v>2409</v>
      </c>
    </row>
    <row r="906" spans="1:5" x14ac:dyDescent="0.25">
      <c r="A906" s="148">
        <v>102</v>
      </c>
      <c r="B906" s="149" t="s">
        <v>710</v>
      </c>
      <c r="C906" s="99" t="s">
        <v>2410</v>
      </c>
      <c r="D906" s="98" t="s">
        <v>2411</v>
      </c>
    </row>
    <row r="907" spans="1:5" x14ac:dyDescent="0.25">
      <c r="A907" s="148">
        <v>102</v>
      </c>
      <c r="B907" s="149" t="s">
        <v>710</v>
      </c>
      <c r="C907" s="99" t="s">
        <v>2412</v>
      </c>
      <c r="D907" s="98" t="s">
        <v>2413</v>
      </c>
    </row>
    <row r="908" spans="1:5" x14ac:dyDescent="0.25">
      <c r="A908" s="148">
        <v>102</v>
      </c>
      <c r="B908" s="149" t="s">
        <v>710</v>
      </c>
      <c r="C908" s="99" t="s">
        <v>2414</v>
      </c>
      <c r="D908" s="98" t="s">
        <v>2415</v>
      </c>
    </row>
    <row r="909" spans="1:5" x14ac:dyDescent="0.25">
      <c r="A909" s="148">
        <v>102</v>
      </c>
      <c r="B909" s="149" t="s">
        <v>710</v>
      </c>
      <c r="C909" s="99" t="s">
        <v>2416</v>
      </c>
      <c r="D909" s="98" t="s">
        <v>2417</v>
      </c>
    </row>
    <row r="910" spans="1:5" x14ac:dyDescent="0.25">
      <c r="A910" s="148">
        <v>102</v>
      </c>
      <c r="B910" s="149" t="s">
        <v>710</v>
      </c>
      <c r="C910" s="99" t="s">
        <v>2418</v>
      </c>
      <c r="D910" s="98"/>
    </row>
    <row r="911" spans="1:5" x14ac:dyDescent="0.25">
      <c r="A911" s="148">
        <v>102</v>
      </c>
      <c r="B911" s="149" t="s">
        <v>710</v>
      </c>
      <c r="C911" s="99" t="s">
        <v>2419</v>
      </c>
      <c r="D911" s="98"/>
    </row>
    <row r="912" spans="1:5" x14ac:dyDescent="0.25">
      <c r="A912" s="148">
        <v>102</v>
      </c>
      <c r="B912" s="149" t="s">
        <v>710</v>
      </c>
      <c r="C912" s="99" t="s">
        <v>2420</v>
      </c>
      <c r="D912" s="98"/>
    </row>
    <row r="913" spans="1:4" x14ac:dyDescent="0.25">
      <c r="A913" s="148">
        <v>102</v>
      </c>
      <c r="B913" s="149" t="s">
        <v>710</v>
      </c>
      <c r="C913" s="99" t="s">
        <v>2421</v>
      </c>
      <c r="D913" s="98" t="s">
        <v>2422</v>
      </c>
    </row>
    <row r="914" spans="1:4" x14ac:dyDescent="0.25">
      <c r="A914" s="148">
        <v>102</v>
      </c>
      <c r="B914" s="149" t="s">
        <v>710</v>
      </c>
      <c r="C914" s="99" t="s">
        <v>2423</v>
      </c>
      <c r="D914" s="98"/>
    </row>
    <row r="915" spans="1:4" x14ac:dyDescent="0.25">
      <c r="A915" s="148">
        <v>102</v>
      </c>
      <c r="B915" s="149" t="s">
        <v>710</v>
      </c>
      <c r="C915" s="99" t="s">
        <v>2424</v>
      </c>
      <c r="D915" s="98"/>
    </row>
    <row r="916" spans="1:4" x14ac:dyDescent="0.25">
      <c r="A916" s="148">
        <v>102</v>
      </c>
      <c r="B916" s="149" t="s">
        <v>710</v>
      </c>
      <c r="C916" s="99" t="s">
        <v>2425</v>
      </c>
      <c r="D916" s="98"/>
    </row>
    <row r="917" spans="1:4" x14ac:dyDescent="0.25">
      <c r="A917" s="148">
        <v>102</v>
      </c>
      <c r="B917" s="149" t="s">
        <v>710</v>
      </c>
      <c r="C917" s="99" t="s">
        <v>2426</v>
      </c>
      <c r="D917" s="98"/>
    </row>
    <row r="918" spans="1:4" x14ac:dyDescent="0.25">
      <c r="A918" s="148">
        <v>102</v>
      </c>
      <c r="B918" s="149" t="s">
        <v>710</v>
      </c>
      <c r="C918" s="99" t="s">
        <v>2427</v>
      </c>
      <c r="D918" s="98" t="s">
        <v>2428</v>
      </c>
    </row>
    <row r="919" spans="1:4" x14ac:dyDescent="0.25">
      <c r="A919" s="148">
        <v>102</v>
      </c>
      <c r="B919" s="149" t="s">
        <v>710</v>
      </c>
      <c r="C919" s="99" t="s">
        <v>2429</v>
      </c>
      <c r="D919" s="98" t="s">
        <v>2430</v>
      </c>
    </row>
    <row r="920" spans="1:4" x14ac:dyDescent="0.25">
      <c r="A920" s="148">
        <v>102</v>
      </c>
      <c r="B920" s="149" t="s">
        <v>710</v>
      </c>
      <c r="C920" s="99" t="s">
        <v>2431</v>
      </c>
      <c r="D920" s="98" t="s">
        <v>2432</v>
      </c>
    </row>
    <row r="921" spans="1:4" x14ac:dyDescent="0.25">
      <c r="A921" s="148">
        <v>102</v>
      </c>
      <c r="B921" s="149" t="s">
        <v>710</v>
      </c>
      <c r="C921" s="99" t="s">
        <v>2433</v>
      </c>
      <c r="D921" s="98" t="s">
        <v>2434</v>
      </c>
    </row>
    <row r="922" spans="1:4" x14ac:dyDescent="0.25">
      <c r="A922" s="148">
        <v>102</v>
      </c>
      <c r="B922" s="149" t="s">
        <v>710</v>
      </c>
      <c r="C922" s="99" t="s">
        <v>2435</v>
      </c>
      <c r="D922" s="98" t="s">
        <v>2436</v>
      </c>
    </row>
    <row r="923" spans="1:4" x14ac:dyDescent="0.25">
      <c r="A923" s="148">
        <v>102</v>
      </c>
      <c r="B923" s="149" t="s">
        <v>710</v>
      </c>
      <c r="C923" s="99" t="s">
        <v>2437</v>
      </c>
      <c r="D923" s="98" t="s">
        <v>2438</v>
      </c>
    </row>
    <row r="924" spans="1:4" x14ac:dyDescent="0.25">
      <c r="A924" s="148">
        <v>102</v>
      </c>
      <c r="B924" s="149" t="s">
        <v>710</v>
      </c>
      <c r="C924" s="99" t="s">
        <v>2439</v>
      </c>
      <c r="D924" s="98" t="s">
        <v>2440</v>
      </c>
    </row>
    <row r="925" spans="1:4" x14ac:dyDescent="0.25">
      <c r="A925" s="148">
        <v>102</v>
      </c>
      <c r="B925" s="149" t="s">
        <v>710</v>
      </c>
      <c r="C925" s="99" t="s">
        <v>2441</v>
      </c>
      <c r="D925" s="98" t="s">
        <v>2442</v>
      </c>
    </row>
    <row r="926" spans="1:4" x14ac:dyDescent="0.25">
      <c r="A926" s="148">
        <v>102</v>
      </c>
      <c r="B926" s="149" t="s">
        <v>710</v>
      </c>
      <c r="C926" s="99" t="s">
        <v>2443</v>
      </c>
      <c r="D926" s="98" t="s">
        <v>2444</v>
      </c>
    </row>
    <row r="927" spans="1:4" x14ac:dyDescent="0.25">
      <c r="A927" s="148">
        <v>102</v>
      </c>
      <c r="B927" s="149" t="s">
        <v>710</v>
      </c>
      <c r="C927" s="99" t="s">
        <v>2445</v>
      </c>
      <c r="D927" s="98" t="s">
        <v>2446</v>
      </c>
    </row>
    <row r="928" spans="1:4" x14ac:dyDescent="0.25">
      <c r="A928" s="148">
        <v>102</v>
      </c>
      <c r="B928" s="149" t="s">
        <v>710</v>
      </c>
      <c r="C928" s="99" t="s">
        <v>2447</v>
      </c>
      <c r="D928" s="98" t="s">
        <v>2448</v>
      </c>
    </row>
    <row r="929" spans="1:5" x14ac:dyDescent="0.25">
      <c r="A929" s="148">
        <v>102</v>
      </c>
      <c r="B929" s="149" t="s">
        <v>710</v>
      </c>
      <c r="C929" s="99" t="s">
        <v>2449</v>
      </c>
      <c r="D929" s="98" t="s">
        <v>2450</v>
      </c>
    </row>
    <row r="930" spans="1:5" x14ac:dyDescent="0.25">
      <c r="A930" s="148">
        <v>102</v>
      </c>
      <c r="B930" s="149" t="s">
        <v>710</v>
      </c>
      <c r="C930" s="99" t="s">
        <v>2451</v>
      </c>
      <c r="D930" s="98" t="s">
        <v>2452</v>
      </c>
    </row>
    <row r="931" spans="1:5" x14ac:dyDescent="0.25">
      <c r="A931" s="148">
        <v>102</v>
      </c>
      <c r="B931" s="149" t="s">
        <v>710</v>
      </c>
      <c r="C931" s="99" t="s">
        <v>2453</v>
      </c>
      <c r="D931" s="98" t="s">
        <v>2454</v>
      </c>
    </row>
    <row r="932" spans="1:5" x14ac:dyDescent="0.25">
      <c r="A932" s="148">
        <v>102</v>
      </c>
      <c r="B932" s="149" t="s">
        <v>710</v>
      </c>
      <c r="C932" s="99" t="s">
        <v>2455</v>
      </c>
      <c r="D932" s="98" t="s">
        <v>2456</v>
      </c>
    </row>
    <row r="933" spans="1:5" x14ac:dyDescent="0.25">
      <c r="A933" s="148">
        <v>102</v>
      </c>
      <c r="B933" s="149" t="s">
        <v>710</v>
      </c>
      <c r="C933" s="99" t="s">
        <v>2457</v>
      </c>
      <c r="D933" s="98" t="s">
        <v>2458</v>
      </c>
    </row>
    <row r="934" spans="1:5" x14ac:dyDescent="0.25">
      <c r="A934" s="148">
        <v>102</v>
      </c>
      <c r="B934" s="149" t="s">
        <v>710</v>
      </c>
      <c r="C934" s="99" t="s">
        <v>2459</v>
      </c>
      <c r="D934" s="98" t="s">
        <v>2460</v>
      </c>
    </row>
    <row r="935" spans="1:5" x14ac:dyDescent="0.25">
      <c r="A935" s="148">
        <v>102</v>
      </c>
      <c r="B935" s="149" t="s">
        <v>710</v>
      </c>
      <c r="C935" s="99" t="s">
        <v>2461</v>
      </c>
      <c r="D935" s="98" t="s">
        <v>2462</v>
      </c>
    </row>
    <row r="936" spans="1:5" x14ac:dyDescent="0.25">
      <c r="A936" s="148">
        <v>102</v>
      </c>
      <c r="B936" s="149" t="s">
        <v>710</v>
      </c>
      <c r="C936" s="99" t="s">
        <v>2463</v>
      </c>
      <c r="D936" s="98" t="s">
        <v>2464</v>
      </c>
    </row>
    <row r="937" spans="1:5" x14ac:dyDescent="0.25">
      <c r="A937" s="148">
        <v>102</v>
      </c>
      <c r="B937" s="149" t="s">
        <v>710</v>
      </c>
      <c r="C937" s="99" t="s">
        <v>2465</v>
      </c>
      <c r="D937" s="98" t="s">
        <v>2466</v>
      </c>
    </row>
    <row r="938" spans="1:5" x14ac:dyDescent="0.25">
      <c r="A938" s="148">
        <v>102</v>
      </c>
      <c r="B938" s="149" t="s">
        <v>710</v>
      </c>
      <c r="C938" s="99" t="s">
        <v>2467</v>
      </c>
      <c r="D938" s="98" t="s">
        <v>2468</v>
      </c>
    </row>
    <row r="939" spans="1:5" x14ac:dyDescent="0.25">
      <c r="A939" s="148">
        <v>102</v>
      </c>
      <c r="B939" s="149" t="s">
        <v>710</v>
      </c>
      <c r="C939" s="99" t="s">
        <v>2469</v>
      </c>
      <c r="D939" s="98" t="s">
        <v>2470</v>
      </c>
    </row>
    <row r="940" spans="1:5" x14ac:dyDescent="0.25">
      <c r="A940" s="148">
        <v>102</v>
      </c>
      <c r="B940" s="149" t="s">
        <v>710</v>
      </c>
      <c r="C940" s="99" t="s">
        <v>2471</v>
      </c>
      <c r="D940" s="98" t="s">
        <v>2472</v>
      </c>
    </row>
    <row r="941" spans="1:5" x14ac:dyDescent="0.25">
      <c r="A941" s="148">
        <v>102</v>
      </c>
      <c r="B941" s="149" t="s">
        <v>710</v>
      </c>
      <c r="C941" s="99" t="s">
        <v>2473</v>
      </c>
      <c r="D941" s="98" t="s">
        <v>2474</v>
      </c>
    </row>
    <row r="942" spans="1:5" x14ac:dyDescent="0.25">
      <c r="A942" s="148">
        <v>102</v>
      </c>
      <c r="B942" s="149" t="s">
        <v>710</v>
      </c>
      <c r="C942" s="99" t="s">
        <v>2475</v>
      </c>
      <c r="D942" s="98" t="s">
        <v>2476</v>
      </c>
      <c r="E942" s="150" t="s">
        <v>292</v>
      </c>
    </row>
    <row r="943" spans="1:5" x14ac:dyDescent="0.25">
      <c r="A943" s="148">
        <v>102</v>
      </c>
      <c r="B943" s="149" t="s">
        <v>710</v>
      </c>
      <c r="C943" s="99" t="s">
        <v>2477</v>
      </c>
      <c r="D943" s="98" t="s">
        <v>2478</v>
      </c>
      <c r="E943" s="150" t="s">
        <v>292</v>
      </c>
    </row>
    <row r="944" spans="1:5" x14ac:dyDescent="0.25">
      <c r="A944" s="148">
        <v>102</v>
      </c>
      <c r="B944" s="149" t="s">
        <v>710</v>
      </c>
      <c r="C944" s="99" t="s">
        <v>2479</v>
      </c>
      <c r="D944" s="98" t="s">
        <v>2480</v>
      </c>
      <c r="E944" s="150" t="s">
        <v>292</v>
      </c>
    </row>
    <row r="945" spans="1:5" x14ac:dyDescent="0.25">
      <c r="A945" s="148">
        <v>102</v>
      </c>
      <c r="B945" s="149" t="s">
        <v>710</v>
      </c>
      <c r="C945" s="99" t="s">
        <v>2481</v>
      </c>
      <c r="D945" s="98" t="s">
        <v>2482</v>
      </c>
      <c r="E945" s="150" t="s">
        <v>292</v>
      </c>
    </row>
    <row r="946" spans="1:5" x14ac:dyDescent="0.25">
      <c r="A946" s="148">
        <v>102</v>
      </c>
      <c r="B946" s="149" t="s">
        <v>710</v>
      </c>
      <c r="C946" s="99" t="s">
        <v>2483</v>
      </c>
      <c r="D946" s="98" t="s">
        <v>2484</v>
      </c>
      <c r="E946" s="150" t="s">
        <v>292</v>
      </c>
    </row>
    <row r="947" spans="1:5" x14ac:dyDescent="0.25">
      <c r="A947" s="148">
        <v>102</v>
      </c>
      <c r="B947" s="149" t="s">
        <v>710</v>
      </c>
      <c r="C947" s="99" t="s">
        <v>2485</v>
      </c>
      <c r="D947" s="98" t="s">
        <v>2486</v>
      </c>
      <c r="E947" s="150" t="s">
        <v>292</v>
      </c>
    </row>
    <row r="948" spans="1:5" x14ac:dyDescent="0.25">
      <c r="A948" s="148">
        <v>102</v>
      </c>
      <c r="B948" s="149" t="s">
        <v>710</v>
      </c>
      <c r="C948" s="99" t="s">
        <v>2487</v>
      </c>
      <c r="D948" s="98" t="s">
        <v>2488</v>
      </c>
      <c r="E948" s="150" t="s">
        <v>292</v>
      </c>
    </row>
    <row r="949" spans="1:5" x14ac:dyDescent="0.25">
      <c r="A949" s="148">
        <v>102</v>
      </c>
      <c r="B949" s="149" t="s">
        <v>710</v>
      </c>
      <c r="C949" s="99" t="s">
        <v>2489</v>
      </c>
      <c r="D949" s="98" t="s">
        <v>2490</v>
      </c>
      <c r="E949" s="150" t="s">
        <v>292</v>
      </c>
    </row>
    <row r="950" spans="1:5" x14ac:dyDescent="0.25">
      <c r="A950" s="148">
        <v>102</v>
      </c>
      <c r="B950" s="149" t="s">
        <v>710</v>
      </c>
      <c r="C950" s="99" t="s">
        <v>2491</v>
      </c>
      <c r="D950" s="98" t="s">
        <v>2492</v>
      </c>
      <c r="E950" s="150" t="s">
        <v>292</v>
      </c>
    </row>
    <row r="951" spans="1:5" x14ac:dyDescent="0.25">
      <c r="A951" s="148">
        <v>102</v>
      </c>
      <c r="B951" s="149" t="s">
        <v>710</v>
      </c>
      <c r="C951" s="99" t="s">
        <v>2493</v>
      </c>
      <c r="D951" s="98" t="s">
        <v>2494</v>
      </c>
      <c r="E951" s="150" t="s">
        <v>292</v>
      </c>
    </row>
    <row r="952" spans="1:5" x14ac:dyDescent="0.25">
      <c r="A952" s="148">
        <v>102</v>
      </c>
      <c r="B952" s="149" t="s">
        <v>710</v>
      </c>
      <c r="C952" s="99" t="s">
        <v>2495</v>
      </c>
      <c r="D952" s="98" t="s">
        <v>2496</v>
      </c>
      <c r="E952" s="150" t="s">
        <v>292</v>
      </c>
    </row>
    <row r="953" spans="1:5" x14ac:dyDescent="0.25">
      <c r="A953" s="148">
        <v>102</v>
      </c>
      <c r="B953" s="149" t="s">
        <v>710</v>
      </c>
      <c r="C953" s="99" t="s">
        <v>2497</v>
      </c>
      <c r="D953" s="98" t="s">
        <v>2411</v>
      </c>
      <c r="E953" s="150" t="s">
        <v>292</v>
      </c>
    </row>
    <row r="954" spans="1:5" x14ac:dyDescent="0.25">
      <c r="A954" s="148">
        <v>102</v>
      </c>
      <c r="B954" s="149" t="s">
        <v>710</v>
      </c>
      <c r="C954" s="99" t="s">
        <v>2498</v>
      </c>
      <c r="D954" s="98" t="s">
        <v>2499</v>
      </c>
      <c r="E954" s="150" t="s">
        <v>292</v>
      </c>
    </row>
    <row r="955" spans="1:5" x14ac:dyDescent="0.25">
      <c r="A955" s="148">
        <v>102</v>
      </c>
      <c r="B955" s="149" t="s">
        <v>710</v>
      </c>
      <c r="C955" s="99" t="s">
        <v>2500</v>
      </c>
      <c r="D955" s="98" t="s">
        <v>2501</v>
      </c>
      <c r="E955" s="150" t="s">
        <v>292</v>
      </c>
    </row>
    <row r="956" spans="1:5" x14ac:dyDescent="0.25">
      <c r="A956" s="148">
        <v>102</v>
      </c>
      <c r="B956" s="149" t="s">
        <v>710</v>
      </c>
      <c r="C956" s="99" t="s">
        <v>2502</v>
      </c>
      <c r="D956" s="98" t="s">
        <v>2503</v>
      </c>
      <c r="E956" s="150" t="s">
        <v>292</v>
      </c>
    </row>
    <row r="957" spans="1:5" x14ac:dyDescent="0.25">
      <c r="A957" s="148">
        <v>102</v>
      </c>
      <c r="B957" s="149" t="s">
        <v>710</v>
      </c>
      <c r="C957" s="99" t="s">
        <v>2504</v>
      </c>
      <c r="D957" s="98" t="s">
        <v>2505</v>
      </c>
      <c r="E957" s="150" t="s">
        <v>292</v>
      </c>
    </row>
    <row r="958" spans="1:5" x14ac:dyDescent="0.25">
      <c r="A958" s="148">
        <v>102</v>
      </c>
      <c r="B958" s="149" t="s">
        <v>710</v>
      </c>
      <c r="C958" s="99" t="s">
        <v>2506</v>
      </c>
      <c r="D958" s="98" t="s">
        <v>2507</v>
      </c>
      <c r="E958" s="150" t="s">
        <v>292</v>
      </c>
    </row>
    <row r="959" spans="1:5" x14ac:dyDescent="0.25">
      <c r="A959" s="148">
        <v>102</v>
      </c>
      <c r="B959" s="149" t="s">
        <v>710</v>
      </c>
      <c r="C959" s="99" t="s">
        <v>2508</v>
      </c>
      <c r="D959" s="98" t="s">
        <v>2509</v>
      </c>
      <c r="E959" s="150" t="s">
        <v>292</v>
      </c>
    </row>
    <row r="960" spans="1:5" x14ac:dyDescent="0.25">
      <c r="A960" s="148">
        <v>102</v>
      </c>
      <c r="B960" s="149" t="s">
        <v>710</v>
      </c>
      <c r="C960" s="99" t="s">
        <v>2510</v>
      </c>
      <c r="D960" s="98" t="s">
        <v>2511</v>
      </c>
      <c r="E960" s="150" t="s">
        <v>292</v>
      </c>
    </row>
    <row r="961" spans="1:5" x14ac:dyDescent="0.25">
      <c r="A961" s="148">
        <v>102</v>
      </c>
      <c r="B961" s="149" t="s">
        <v>710</v>
      </c>
      <c r="C961" s="99" t="s">
        <v>2512</v>
      </c>
      <c r="D961" s="98" t="s">
        <v>2513</v>
      </c>
      <c r="E961" s="150" t="s">
        <v>292</v>
      </c>
    </row>
    <row r="962" spans="1:5" x14ac:dyDescent="0.25">
      <c r="A962" s="148">
        <v>102</v>
      </c>
      <c r="B962" s="149" t="s">
        <v>710</v>
      </c>
      <c r="C962" s="99" t="s">
        <v>2514</v>
      </c>
      <c r="D962" s="98" t="s">
        <v>2515</v>
      </c>
      <c r="E962" s="150" t="s">
        <v>292</v>
      </c>
    </row>
    <row r="963" spans="1:5" x14ac:dyDescent="0.25">
      <c r="A963" s="148">
        <v>102</v>
      </c>
      <c r="B963" s="149" t="s">
        <v>710</v>
      </c>
      <c r="C963" s="99" t="s">
        <v>2516</v>
      </c>
      <c r="D963" s="98" t="s">
        <v>2517</v>
      </c>
      <c r="E963" s="150" t="s">
        <v>292</v>
      </c>
    </row>
    <row r="964" spans="1:5" x14ac:dyDescent="0.25">
      <c r="A964" s="148">
        <v>102</v>
      </c>
      <c r="B964" s="149" t="s">
        <v>710</v>
      </c>
      <c r="C964" s="99" t="s">
        <v>2518</v>
      </c>
      <c r="D964" s="98" t="s">
        <v>2519</v>
      </c>
      <c r="E964" s="150" t="s">
        <v>292</v>
      </c>
    </row>
    <row r="965" spans="1:5" x14ac:dyDescent="0.25">
      <c r="A965" s="148">
        <v>102</v>
      </c>
      <c r="B965" s="149" t="s">
        <v>710</v>
      </c>
      <c r="C965" s="99" t="s">
        <v>2520</v>
      </c>
      <c r="D965" s="98" t="s">
        <v>2521</v>
      </c>
      <c r="E965" s="150" t="s">
        <v>292</v>
      </c>
    </row>
    <row r="966" spans="1:5" x14ac:dyDescent="0.25">
      <c r="A966" s="148">
        <v>102</v>
      </c>
      <c r="B966" s="149" t="s">
        <v>710</v>
      </c>
      <c r="C966" s="99" t="s">
        <v>2522</v>
      </c>
      <c r="D966" s="98" t="s">
        <v>2523</v>
      </c>
      <c r="E966" s="150" t="s">
        <v>292</v>
      </c>
    </row>
    <row r="967" spans="1:5" x14ac:dyDescent="0.25">
      <c r="A967" s="148">
        <v>102</v>
      </c>
      <c r="B967" s="149" t="s">
        <v>710</v>
      </c>
      <c r="C967" s="99" t="s">
        <v>2524</v>
      </c>
      <c r="D967" s="98" t="s">
        <v>2525</v>
      </c>
      <c r="E967" s="150" t="s">
        <v>292</v>
      </c>
    </row>
    <row r="968" spans="1:5" x14ac:dyDescent="0.25">
      <c r="A968" s="148">
        <v>102</v>
      </c>
      <c r="B968" s="149" t="s">
        <v>710</v>
      </c>
      <c r="C968" s="99" t="s">
        <v>2526</v>
      </c>
      <c r="D968" s="98" t="s">
        <v>2527</v>
      </c>
      <c r="E968" s="150" t="s">
        <v>292</v>
      </c>
    </row>
    <row r="969" spans="1:5" x14ac:dyDescent="0.25">
      <c r="A969" s="148">
        <v>102</v>
      </c>
      <c r="B969" s="149" t="s">
        <v>710</v>
      </c>
      <c r="C969" s="99" t="s">
        <v>2528</v>
      </c>
      <c r="D969" s="98" t="s">
        <v>2529</v>
      </c>
      <c r="E969" s="150" t="s">
        <v>292</v>
      </c>
    </row>
    <row r="970" spans="1:5" x14ac:dyDescent="0.25">
      <c r="A970" s="148">
        <v>102</v>
      </c>
      <c r="B970" s="149" t="s">
        <v>710</v>
      </c>
      <c r="C970" s="99" t="s">
        <v>2530</v>
      </c>
      <c r="D970" s="98" t="s">
        <v>2531</v>
      </c>
      <c r="E970" s="150" t="s">
        <v>292</v>
      </c>
    </row>
    <row r="971" spans="1:5" x14ac:dyDescent="0.25">
      <c r="A971" s="148">
        <v>102</v>
      </c>
      <c r="B971" s="149" t="s">
        <v>710</v>
      </c>
      <c r="C971" s="99" t="s">
        <v>2532</v>
      </c>
      <c r="D971" s="98" t="s">
        <v>2533</v>
      </c>
      <c r="E971" s="150" t="s">
        <v>292</v>
      </c>
    </row>
    <row r="972" spans="1:5" hidden="1" x14ac:dyDescent="0.25">
      <c r="A972" s="148">
        <v>103</v>
      </c>
      <c r="B972" s="149" t="s">
        <v>712</v>
      </c>
      <c r="C972" s="99" t="s">
        <v>1072</v>
      </c>
      <c r="D972" s="98" t="s">
        <v>2534</v>
      </c>
    </row>
    <row r="973" spans="1:5" hidden="1" x14ac:dyDescent="0.25">
      <c r="A973" s="148">
        <v>103</v>
      </c>
      <c r="B973" s="149" t="s">
        <v>712</v>
      </c>
      <c r="C973" s="99" t="s">
        <v>1074</v>
      </c>
      <c r="D973" s="98" t="s">
        <v>2535</v>
      </c>
    </row>
    <row r="974" spans="1:5" hidden="1" x14ac:dyDescent="0.25">
      <c r="A974" s="148">
        <v>103</v>
      </c>
      <c r="B974" s="149" t="s">
        <v>712</v>
      </c>
      <c r="C974" s="99" t="s">
        <v>1076</v>
      </c>
      <c r="D974" s="98" t="s">
        <v>2536</v>
      </c>
    </row>
    <row r="975" spans="1:5" hidden="1" x14ac:dyDescent="0.25">
      <c r="A975" s="148">
        <v>103</v>
      </c>
      <c r="B975" s="149" t="s">
        <v>712</v>
      </c>
      <c r="C975" s="99" t="s">
        <v>2010</v>
      </c>
      <c r="D975" s="98" t="s">
        <v>2537</v>
      </c>
    </row>
    <row r="976" spans="1:5" hidden="1" x14ac:dyDescent="0.25">
      <c r="A976" s="148">
        <v>103</v>
      </c>
      <c r="B976" s="149" t="s">
        <v>712</v>
      </c>
      <c r="C976" s="99" t="s">
        <v>1417</v>
      </c>
      <c r="D976" s="98" t="s">
        <v>2538</v>
      </c>
    </row>
    <row r="977" spans="1:4" hidden="1" x14ac:dyDescent="0.25">
      <c r="A977" s="148">
        <v>103</v>
      </c>
      <c r="B977" s="149" t="s">
        <v>712</v>
      </c>
      <c r="C977" s="99" t="s">
        <v>2013</v>
      </c>
      <c r="D977" s="98" t="s">
        <v>2539</v>
      </c>
    </row>
    <row r="978" spans="1:4" hidden="1" x14ac:dyDescent="0.25">
      <c r="A978" s="148">
        <v>103</v>
      </c>
      <c r="B978" s="149" t="s">
        <v>712</v>
      </c>
      <c r="C978" s="99" t="s">
        <v>2015</v>
      </c>
      <c r="D978" s="98" t="s">
        <v>2540</v>
      </c>
    </row>
    <row r="979" spans="1:4" hidden="1" x14ac:dyDescent="0.25">
      <c r="A979" s="148">
        <v>103</v>
      </c>
      <c r="B979" s="149" t="s">
        <v>712</v>
      </c>
      <c r="C979" s="99" t="s">
        <v>2017</v>
      </c>
      <c r="D979" s="98" t="s">
        <v>2541</v>
      </c>
    </row>
    <row r="980" spans="1:4" hidden="1" x14ac:dyDescent="0.25">
      <c r="A980" s="148">
        <v>103</v>
      </c>
      <c r="B980" s="149" t="s">
        <v>712</v>
      </c>
      <c r="C980" s="99" t="s">
        <v>2019</v>
      </c>
      <c r="D980" s="98" t="s">
        <v>2542</v>
      </c>
    </row>
    <row r="981" spans="1:4" hidden="1" x14ac:dyDescent="0.25">
      <c r="A981" s="148">
        <v>103</v>
      </c>
      <c r="B981" s="149" t="s">
        <v>712</v>
      </c>
      <c r="C981" s="99" t="s">
        <v>1419</v>
      </c>
      <c r="D981" s="98" t="s">
        <v>2543</v>
      </c>
    </row>
    <row r="982" spans="1:4" hidden="1" x14ac:dyDescent="0.25">
      <c r="A982" s="148">
        <v>103</v>
      </c>
      <c r="B982" s="149" t="s">
        <v>712</v>
      </c>
      <c r="C982" s="99" t="s">
        <v>1421</v>
      </c>
      <c r="D982" s="98" t="s">
        <v>2544</v>
      </c>
    </row>
    <row r="983" spans="1:4" hidden="1" x14ac:dyDescent="0.25">
      <c r="A983" s="148">
        <v>103</v>
      </c>
      <c r="B983" s="149" t="s">
        <v>712</v>
      </c>
      <c r="C983" s="99" t="s">
        <v>1423</v>
      </c>
      <c r="D983" s="98" t="s">
        <v>2545</v>
      </c>
    </row>
    <row r="984" spans="1:4" hidden="1" x14ac:dyDescent="0.25">
      <c r="A984" s="148">
        <v>103</v>
      </c>
      <c r="B984" s="149" t="s">
        <v>712</v>
      </c>
      <c r="C984" s="99" t="s">
        <v>1425</v>
      </c>
      <c r="D984" s="98" t="s">
        <v>2546</v>
      </c>
    </row>
    <row r="985" spans="1:4" hidden="1" x14ac:dyDescent="0.25">
      <c r="A985" s="148">
        <v>103</v>
      </c>
      <c r="B985" s="149" t="s">
        <v>712</v>
      </c>
      <c r="C985" s="99" t="s">
        <v>1427</v>
      </c>
      <c r="D985" s="98" t="s">
        <v>2547</v>
      </c>
    </row>
    <row r="986" spans="1:4" hidden="1" x14ac:dyDescent="0.25">
      <c r="A986" s="148">
        <v>103</v>
      </c>
      <c r="B986" s="149" t="s">
        <v>712</v>
      </c>
      <c r="C986" s="99" t="s">
        <v>1429</v>
      </c>
      <c r="D986" s="98" t="s">
        <v>2548</v>
      </c>
    </row>
    <row r="987" spans="1:4" hidden="1" x14ac:dyDescent="0.25">
      <c r="A987" s="148">
        <v>103</v>
      </c>
      <c r="B987" s="149" t="s">
        <v>712</v>
      </c>
      <c r="C987" s="99" t="s">
        <v>1431</v>
      </c>
      <c r="D987" s="98" t="s">
        <v>2549</v>
      </c>
    </row>
    <row r="988" spans="1:4" hidden="1" x14ac:dyDescent="0.25">
      <c r="A988" s="148">
        <v>103</v>
      </c>
      <c r="B988" s="149" t="s">
        <v>712</v>
      </c>
      <c r="C988" s="99" t="s">
        <v>1433</v>
      </c>
      <c r="D988" s="98" t="s">
        <v>2550</v>
      </c>
    </row>
    <row r="989" spans="1:4" hidden="1" x14ac:dyDescent="0.25">
      <c r="A989" s="148">
        <v>103</v>
      </c>
      <c r="B989" s="149" t="s">
        <v>712</v>
      </c>
      <c r="C989" s="99" t="s">
        <v>1435</v>
      </c>
      <c r="D989" s="98" t="s">
        <v>2551</v>
      </c>
    </row>
    <row r="990" spans="1:4" hidden="1" x14ac:dyDescent="0.25">
      <c r="A990" s="148">
        <v>103</v>
      </c>
      <c r="B990" s="149" t="s">
        <v>712</v>
      </c>
      <c r="C990" s="99" t="s">
        <v>1437</v>
      </c>
      <c r="D990" s="98" t="s">
        <v>2552</v>
      </c>
    </row>
    <row r="991" spans="1:4" hidden="1" x14ac:dyDescent="0.25">
      <c r="A991" s="148">
        <v>103</v>
      </c>
      <c r="B991" s="149" t="s">
        <v>712</v>
      </c>
      <c r="C991" s="99" t="s">
        <v>2553</v>
      </c>
      <c r="D991" s="98" t="s">
        <v>2554</v>
      </c>
    </row>
    <row r="992" spans="1:4" hidden="1" x14ac:dyDescent="0.25">
      <c r="A992" s="151">
        <v>103</v>
      </c>
      <c r="B992" s="152" t="s">
        <v>712</v>
      </c>
      <c r="C992" s="99" t="s">
        <v>1440</v>
      </c>
      <c r="D992" s="98" t="s">
        <v>2555</v>
      </c>
    </row>
    <row r="993" spans="1:4" hidden="1" x14ac:dyDescent="0.25">
      <c r="A993" s="148">
        <v>103</v>
      </c>
      <c r="B993" s="149" t="s">
        <v>712</v>
      </c>
      <c r="C993" s="99" t="s">
        <v>1442</v>
      </c>
      <c r="D993" s="98" t="s">
        <v>2556</v>
      </c>
    </row>
    <row r="994" spans="1:4" hidden="1" x14ac:dyDescent="0.25">
      <c r="A994" s="148">
        <v>103</v>
      </c>
      <c r="B994" s="149" t="s">
        <v>712</v>
      </c>
      <c r="C994" s="99" t="s">
        <v>1444</v>
      </c>
      <c r="D994" s="98" t="s">
        <v>2557</v>
      </c>
    </row>
    <row r="995" spans="1:4" hidden="1" x14ac:dyDescent="0.25">
      <c r="A995" s="148">
        <v>103</v>
      </c>
      <c r="B995" s="149" t="s">
        <v>712</v>
      </c>
      <c r="C995" s="99" t="s">
        <v>1446</v>
      </c>
      <c r="D995" s="98" t="s">
        <v>2558</v>
      </c>
    </row>
    <row r="996" spans="1:4" hidden="1" x14ac:dyDescent="0.25">
      <c r="A996" s="148">
        <v>103</v>
      </c>
      <c r="B996" s="149" t="s">
        <v>712</v>
      </c>
      <c r="C996" s="99" t="s">
        <v>1448</v>
      </c>
      <c r="D996" s="98" t="s">
        <v>2559</v>
      </c>
    </row>
    <row r="997" spans="1:4" hidden="1" x14ac:dyDescent="0.25">
      <c r="A997" s="148">
        <v>103</v>
      </c>
      <c r="B997" s="149" t="s">
        <v>712</v>
      </c>
      <c r="C997" s="99" t="s">
        <v>1450</v>
      </c>
      <c r="D997" s="98" t="s">
        <v>2560</v>
      </c>
    </row>
    <row r="998" spans="1:4" hidden="1" x14ac:dyDescent="0.25">
      <c r="A998" s="148">
        <v>106</v>
      </c>
      <c r="B998" s="149" t="s">
        <v>718</v>
      </c>
      <c r="C998" s="99" t="s">
        <v>1020</v>
      </c>
      <c r="D998" s="98" t="s">
        <v>2561</v>
      </c>
    </row>
    <row r="999" spans="1:4" hidden="1" x14ac:dyDescent="0.25">
      <c r="A999" s="148">
        <v>106</v>
      </c>
      <c r="B999" s="149" t="s">
        <v>718</v>
      </c>
      <c r="C999" s="99" t="s">
        <v>2562</v>
      </c>
      <c r="D999" s="98" t="s">
        <v>2563</v>
      </c>
    </row>
    <row r="1000" spans="1:4" hidden="1" x14ac:dyDescent="0.25">
      <c r="A1000" s="148">
        <v>106</v>
      </c>
      <c r="B1000" s="149" t="s">
        <v>718</v>
      </c>
      <c r="C1000" s="99" t="s">
        <v>2564</v>
      </c>
      <c r="D1000" s="98" t="s">
        <v>2565</v>
      </c>
    </row>
    <row r="1001" spans="1:4" hidden="1" x14ac:dyDescent="0.25">
      <c r="A1001" s="148">
        <v>106</v>
      </c>
      <c r="B1001" s="149" t="s">
        <v>718</v>
      </c>
      <c r="C1001" s="99" t="s">
        <v>1085</v>
      </c>
      <c r="D1001" s="98" t="s">
        <v>2566</v>
      </c>
    </row>
    <row r="1002" spans="1:4" hidden="1" x14ac:dyDescent="0.25">
      <c r="A1002" s="148">
        <v>106</v>
      </c>
      <c r="B1002" s="149" t="s">
        <v>718</v>
      </c>
      <c r="C1002" s="99" t="s">
        <v>2567</v>
      </c>
      <c r="D1002" s="98" t="s">
        <v>2568</v>
      </c>
    </row>
    <row r="1003" spans="1:4" hidden="1" x14ac:dyDescent="0.25">
      <c r="A1003" s="148">
        <v>106</v>
      </c>
      <c r="B1003" s="149" t="s">
        <v>718</v>
      </c>
      <c r="C1003" s="99" t="s">
        <v>2569</v>
      </c>
      <c r="D1003" s="98" t="s">
        <v>2570</v>
      </c>
    </row>
    <row r="1004" spans="1:4" hidden="1" x14ac:dyDescent="0.25">
      <c r="A1004" s="153">
        <v>107</v>
      </c>
      <c r="B1004" s="154" t="s">
        <v>720</v>
      </c>
      <c r="C1004" s="100" t="s">
        <v>2571</v>
      </c>
      <c r="D1004" s="98" t="s">
        <v>2572</v>
      </c>
    </row>
    <row r="1005" spans="1:4" hidden="1" x14ac:dyDescent="0.25">
      <c r="A1005" s="157">
        <v>107</v>
      </c>
      <c r="B1005" s="158" t="s">
        <v>720</v>
      </c>
      <c r="C1005" s="100" t="s">
        <v>2573</v>
      </c>
      <c r="D1005" s="98" t="s">
        <v>2574</v>
      </c>
    </row>
    <row r="1006" spans="1:4" hidden="1" x14ac:dyDescent="0.25">
      <c r="A1006" s="157">
        <v>107</v>
      </c>
      <c r="B1006" s="158" t="s">
        <v>720</v>
      </c>
      <c r="C1006" s="100" t="s">
        <v>2575</v>
      </c>
      <c r="D1006" s="98" t="s">
        <v>2576</v>
      </c>
    </row>
    <row r="1007" spans="1:4" hidden="1" x14ac:dyDescent="0.25">
      <c r="A1007" s="157">
        <v>107</v>
      </c>
      <c r="B1007" s="158" t="s">
        <v>720</v>
      </c>
      <c r="C1007" s="100" t="s">
        <v>2577</v>
      </c>
      <c r="D1007" s="98" t="s">
        <v>2578</v>
      </c>
    </row>
    <row r="1008" spans="1:4" hidden="1" x14ac:dyDescent="0.25">
      <c r="A1008" s="157">
        <v>107</v>
      </c>
      <c r="B1008" s="158" t="s">
        <v>720</v>
      </c>
      <c r="C1008" s="100" t="s">
        <v>2579</v>
      </c>
      <c r="D1008" s="98" t="s">
        <v>2580</v>
      </c>
    </row>
    <row r="1009" spans="1:5" hidden="1" x14ac:dyDescent="0.25">
      <c r="A1009" s="157">
        <v>107</v>
      </c>
      <c r="B1009" s="158" t="s">
        <v>720</v>
      </c>
      <c r="C1009" s="100" t="s">
        <v>2581</v>
      </c>
      <c r="D1009" s="98" t="s">
        <v>2582</v>
      </c>
    </row>
    <row r="1010" spans="1:5" hidden="1" x14ac:dyDescent="0.25">
      <c r="A1010" s="157">
        <v>107</v>
      </c>
      <c r="B1010" s="158" t="s">
        <v>720</v>
      </c>
      <c r="C1010" s="100" t="s">
        <v>2583</v>
      </c>
      <c r="D1010" s="98" t="s">
        <v>2584</v>
      </c>
    </row>
    <row r="1011" spans="1:5" hidden="1" x14ac:dyDescent="0.25">
      <c r="A1011" s="157">
        <v>107</v>
      </c>
      <c r="B1011" s="158" t="s">
        <v>720</v>
      </c>
      <c r="C1011" s="100" t="s">
        <v>2585</v>
      </c>
      <c r="D1011" s="98" t="s">
        <v>2586</v>
      </c>
    </row>
    <row r="1012" spans="1:5" hidden="1" x14ac:dyDescent="0.25">
      <c r="A1012" s="157">
        <v>107</v>
      </c>
      <c r="B1012" s="158" t="s">
        <v>720</v>
      </c>
      <c r="C1012" s="100" t="s">
        <v>2587</v>
      </c>
      <c r="D1012" s="98" t="s">
        <v>2588</v>
      </c>
    </row>
    <row r="1013" spans="1:5" hidden="1" x14ac:dyDescent="0.25">
      <c r="A1013" s="157">
        <v>107</v>
      </c>
      <c r="B1013" s="158" t="s">
        <v>720</v>
      </c>
      <c r="C1013" s="100" t="s">
        <v>2589</v>
      </c>
      <c r="D1013" s="101" t="s">
        <v>2590</v>
      </c>
      <c r="E1013" s="150" t="s">
        <v>292</v>
      </c>
    </row>
    <row r="1014" spans="1:5" hidden="1" x14ac:dyDescent="0.25">
      <c r="A1014" s="161">
        <v>107</v>
      </c>
      <c r="B1014" s="162" t="s">
        <v>720</v>
      </c>
      <c r="C1014" s="100" t="s">
        <v>2591</v>
      </c>
      <c r="D1014" s="101" t="s">
        <v>2592</v>
      </c>
    </row>
    <row r="1015" spans="1:5" hidden="1" x14ac:dyDescent="0.3">
      <c r="A1015" s="148">
        <v>110</v>
      </c>
      <c r="B1015" s="149" t="s">
        <v>724</v>
      </c>
      <c r="C1015" s="112">
        <v>64</v>
      </c>
      <c r="D1015" s="113" t="s">
        <v>2593</v>
      </c>
      <c r="E1015" s="150" t="s">
        <v>292</v>
      </c>
    </row>
    <row r="1016" spans="1:5" hidden="1" x14ac:dyDescent="0.3">
      <c r="A1016" s="148">
        <v>110</v>
      </c>
      <c r="B1016" s="149" t="s">
        <v>724</v>
      </c>
      <c r="C1016" s="112">
        <v>65</v>
      </c>
      <c r="D1016" s="113" t="s">
        <v>2594</v>
      </c>
      <c r="E1016" s="150" t="s">
        <v>292</v>
      </c>
    </row>
    <row r="1017" spans="1:5" hidden="1" x14ac:dyDescent="0.3">
      <c r="A1017" s="148">
        <v>110</v>
      </c>
      <c r="B1017" s="149" t="s">
        <v>724</v>
      </c>
      <c r="C1017" s="112">
        <v>67</v>
      </c>
      <c r="D1017" s="113" t="s">
        <v>2595</v>
      </c>
      <c r="E1017" s="150" t="s">
        <v>292</v>
      </c>
    </row>
    <row r="1018" spans="1:5" hidden="1" x14ac:dyDescent="0.3">
      <c r="A1018" s="148">
        <v>110</v>
      </c>
      <c r="B1018" s="149" t="s">
        <v>724</v>
      </c>
      <c r="C1018" s="112">
        <v>68</v>
      </c>
      <c r="D1018" s="113" t="s">
        <v>2596</v>
      </c>
      <c r="E1018" s="150" t="s">
        <v>292</v>
      </c>
    </row>
    <row r="1019" spans="1:5" hidden="1" x14ac:dyDescent="0.3">
      <c r="A1019" s="148">
        <v>110</v>
      </c>
      <c r="B1019" s="149" t="s">
        <v>724</v>
      </c>
      <c r="C1019" s="112">
        <v>70</v>
      </c>
      <c r="D1019" s="113" t="s">
        <v>2597</v>
      </c>
      <c r="E1019" s="150" t="s">
        <v>292</v>
      </c>
    </row>
    <row r="1020" spans="1:5" hidden="1" x14ac:dyDescent="0.3">
      <c r="A1020" s="148">
        <v>110</v>
      </c>
      <c r="B1020" s="149" t="s">
        <v>724</v>
      </c>
      <c r="C1020" s="112">
        <v>71</v>
      </c>
      <c r="D1020" s="113" t="s">
        <v>2598</v>
      </c>
      <c r="E1020" s="150" t="s">
        <v>292</v>
      </c>
    </row>
    <row r="1021" spans="1:5" hidden="1" x14ac:dyDescent="0.3">
      <c r="A1021" s="148">
        <v>110</v>
      </c>
      <c r="B1021" s="149" t="s">
        <v>724</v>
      </c>
      <c r="C1021" s="112">
        <v>73</v>
      </c>
      <c r="D1021" s="113" t="s">
        <v>2599</v>
      </c>
      <c r="E1021" s="150" t="s">
        <v>292</v>
      </c>
    </row>
    <row r="1022" spans="1:5" hidden="1" x14ac:dyDescent="0.3">
      <c r="A1022" s="151">
        <v>110</v>
      </c>
      <c r="B1022" s="152" t="s">
        <v>724</v>
      </c>
      <c r="C1022" s="112">
        <v>75</v>
      </c>
      <c r="D1022" s="113" t="s">
        <v>2600</v>
      </c>
      <c r="E1022" s="150" t="s">
        <v>292</v>
      </c>
    </row>
    <row r="1023" spans="1:5" hidden="1" x14ac:dyDescent="0.3">
      <c r="A1023" s="148">
        <v>110</v>
      </c>
      <c r="B1023" s="149" t="s">
        <v>724</v>
      </c>
      <c r="C1023" s="112">
        <v>76</v>
      </c>
      <c r="D1023" s="113" t="s">
        <v>2601</v>
      </c>
      <c r="E1023" s="150" t="s">
        <v>292</v>
      </c>
    </row>
    <row r="1024" spans="1:5" hidden="1" x14ac:dyDescent="0.3">
      <c r="A1024" s="148">
        <v>110</v>
      </c>
      <c r="B1024" s="149" t="s">
        <v>724</v>
      </c>
      <c r="C1024" s="112">
        <v>77</v>
      </c>
      <c r="D1024" s="113" t="s">
        <v>2602</v>
      </c>
      <c r="E1024" s="150" t="s">
        <v>292</v>
      </c>
    </row>
    <row r="1025" spans="1:5" hidden="1" x14ac:dyDescent="0.3">
      <c r="A1025" s="148">
        <v>110</v>
      </c>
      <c r="B1025" s="149" t="s">
        <v>724</v>
      </c>
      <c r="C1025" s="112">
        <v>97</v>
      </c>
      <c r="D1025" s="113" t="s">
        <v>2603</v>
      </c>
      <c r="E1025" s="150" t="s">
        <v>292</v>
      </c>
    </row>
    <row r="1026" spans="1:5" hidden="1" x14ac:dyDescent="0.25">
      <c r="A1026" s="151">
        <v>110</v>
      </c>
      <c r="B1026" s="152" t="s">
        <v>724</v>
      </c>
      <c r="C1026" s="99">
        <v>102</v>
      </c>
      <c r="D1026" s="98" t="s">
        <v>2604</v>
      </c>
      <c r="E1026" s="150" t="s">
        <v>292</v>
      </c>
    </row>
    <row r="1027" spans="1:5" hidden="1" x14ac:dyDescent="0.25">
      <c r="A1027" s="148">
        <v>110</v>
      </c>
      <c r="B1027" s="149" t="s">
        <v>724</v>
      </c>
      <c r="C1027" s="114">
        <v>103</v>
      </c>
      <c r="D1027" s="115" t="s">
        <v>2605</v>
      </c>
      <c r="E1027" s="150" t="s">
        <v>292</v>
      </c>
    </row>
    <row r="1028" spans="1:5" hidden="1" x14ac:dyDescent="0.3">
      <c r="A1028" s="148">
        <v>110</v>
      </c>
      <c r="B1028" s="149" t="s">
        <v>724</v>
      </c>
      <c r="C1028" s="112">
        <v>104</v>
      </c>
      <c r="D1028" s="113" t="s">
        <v>2606</v>
      </c>
      <c r="E1028" s="150" t="s">
        <v>292</v>
      </c>
    </row>
    <row r="1029" spans="1:5" hidden="1" x14ac:dyDescent="0.3">
      <c r="A1029" s="148">
        <v>110</v>
      </c>
      <c r="B1029" s="149" t="s">
        <v>724</v>
      </c>
      <c r="C1029" s="112">
        <v>106</v>
      </c>
      <c r="D1029" s="113" t="s">
        <v>2607</v>
      </c>
      <c r="E1029" s="150" t="s">
        <v>292</v>
      </c>
    </row>
    <row r="1030" spans="1:5" hidden="1" x14ac:dyDescent="0.3">
      <c r="A1030" s="148">
        <v>110</v>
      </c>
      <c r="B1030" s="149" t="s">
        <v>724</v>
      </c>
      <c r="C1030" s="112">
        <v>107</v>
      </c>
      <c r="D1030" s="113" t="s">
        <v>2608</v>
      </c>
      <c r="E1030" s="150" t="s">
        <v>292</v>
      </c>
    </row>
    <row r="1031" spans="1:5" hidden="1" x14ac:dyDescent="0.3">
      <c r="A1031" s="148">
        <v>110</v>
      </c>
      <c r="B1031" s="149" t="s">
        <v>724</v>
      </c>
      <c r="C1031" s="112">
        <v>108</v>
      </c>
      <c r="D1031" s="113" t="s">
        <v>2609</v>
      </c>
      <c r="E1031" s="150" t="s">
        <v>292</v>
      </c>
    </row>
    <row r="1032" spans="1:5" hidden="1" x14ac:dyDescent="0.3">
      <c r="A1032" s="148">
        <v>110</v>
      </c>
      <c r="B1032" s="149" t="s">
        <v>724</v>
      </c>
      <c r="C1032" s="112">
        <v>109</v>
      </c>
      <c r="D1032" s="113" t="s">
        <v>2610</v>
      </c>
      <c r="E1032" s="150" t="s">
        <v>292</v>
      </c>
    </row>
    <row r="1033" spans="1:5" hidden="1" x14ac:dyDescent="0.25">
      <c r="A1033" s="148">
        <v>110</v>
      </c>
      <c r="B1033" s="149" t="s">
        <v>724</v>
      </c>
      <c r="C1033" s="99">
        <v>205</v>
      </c>
      <c r="D1033" s="101" t="s">
        <v>2611</v>
      </c>
      <c r="E1033" s="150" t="s">
        <v>292</v>
      </c>
    </row>
    <row r="1034" spans="1:5" hidden="1" x14ac:dyDescent="0.3">
      <c r="A1034" s="148">
        <v>110</v>
      </c>
      <c r="B1034" s="149" t="s">
        <v>724</v>
      </c>
      <c r="C1034" s="112">
        <v>209</v>
      </c>
      <c r="D1034" s="113" t="s">
        <v>2612</v>
      </c>
      <c r="E1034" s="150" t="s">
        <v>292</v>
      </c>
    </row>
    <row r="1035" spans="1:5" hidden="1" x14ac:dyDescent="0.25">
      <c r="A1035" s="148">
        <v>110</v>
      </c>
      <c r="B1035" s="149" t="s">
        <v>724</v>
      </c>
      <c r="C1035" s="99">
        <v>225</v>
      </c>
      <c r="D1035" s="101" t="s">
        <v>2613</v>
      </c>
      <c r="E1035" s="150" t="s">
        <v>292</v>
      </c>
    </row>
    <row r="1036" spans="1:5" hidden="1" x14ac:dyDescent="0.25">
      <c r="A1036" s="148">
        <v>112</v>
      </c>
      <c r="B1036" s="149" t="s">
        <v>730</v>
      </c>
      <c r="C1036" s="99" t="s">
        <v>2614</v>
      </c>
      <c r="D1036" s="98" t="s">
        <v>2615</v>
      </c>
      <c r="E1036" s="150" t="s">
        <v>292</v>
      </c>
    </row>
    <row r="1037" spans="1:5" hidden="1" x14ac:dyDescent="0.25">
      <c r="A1037" s="148">
        <v>112</v>
      </c>
      <c r="B1037" s="149" t="s">
        <v>730</v>
      </c>
      <c r="C1037" s="99" t="s">
        <v>2616</v>
      </c>
      <c r="D1037" s="98" t="s">
        <v>2617</v>
      </c>
      <c r="E1037" s="150" t="s">
        <v>292</v>
      </c>
    </row>
    <row r="1038" spans="1:5" hidden="1" x14ac:dyDescent="0.25">
      <c r="A1038" s="148">
        <v>112</v>
      </c>
      <c r="B1038" s="149" t="s">
        <v>730</v>
      </c>
      <c r="C1038" s="99" t="s">
        <v>2618</v>
      </c>
      <c r="D1038" s="98" t="s">
        <v>2619</v>
      </c>
      <c r="E1038" s="150" t="s">
        <v>292</v>
      </c>
    </row>
    <row r="1039" spans="1:5" hidden="1" x14ac:dyDescent="0.25">
      <c r="A1039" s="148">
        <v>112</v>
      </c>
      <c r="B1039" s="149" t="s">
        <v>730</v>
      </c>
      <c r="C1039" s="99" t="s">
        <v>2620</v>
      </c>
      <c r="D1039" s="98" t="s">
        <v>2621</v>
      </c>
      <c r="E1039" s="150" t="s">
        <v>292</v>
      </c>
    </row>
    <row r="1040" spans="1:5" hidden="1" x14ac:dyDescent="0.25">
      <c r="A1040" s="148">
        <v>112</v>
      </c>
      <c r="B1040" s="149" t="s">
        <v>730</v>
      </c>
      <c r="C1040" s="99" t="s">
        <v>2622</v>
      </c>
      <c r="D1040" s="98" t="s">
        <v>2623</v>
      </c>
      <c r="E1040" s="150" t="s">
        <v>292</v>
      </c>
    </row>
    <row r="1041" spans="1:5" hidden="1" x14ac:dyDescent="0.25">
      <c r="A1041" s="148">
        <v>112</v>
      </c>
      <c r="B1041" s="149" t="s">
        <v>730</v>
      </c>
      <c r="C1041" s="99" t="s">
        <v>2624</v>
      </c>
      <c r="D1041" s="98" t="s">
        <v>2625</v>
      </c>
    </row>
    <row r="1042" spans="1:5" hidden="1" x14ac:dyDescent="0.25">
      <c r="A1042" s="148">
        <v>112</v>
      </c>
      <c r="B1042" s="149" t="s">
        <v>730</v>
      </c>
      <c r="C1042" s="99" t="s">
        <v>2626</v>
      </c>
      <c r="D1042" s="98" t="s">
        <v>2627</v>
      </c>
    </row>
    <row r="1043" spans="1:5" hidden="1" x14ac:dyDescent="0.25">
      <c r="A1043" s="148">
        <v>112</v>
      </c>
      <c r="B1043" s="149" t="s">
        <v>730</v>
      </c>
      <c r="C1043" s="99" t="s">
        <v>2628</v>
      </c>
      <c r="D1043" s="98" t="s">
        <v>2629</v>
      </c>
    </row>
    <row r="1044" spans="1:5" hidden="1" x14ac:dyDescent="0.25">
      <c r="A1044" s="148">
        <v>112</v>
      </c>
      <c r="B1044" s="149" t="s">
        <v>730</v>
      </c>
      <c r="C1044" s="99" t="s">
        <v>2630</v>
      </c>
      <c r="D1044" s="98" t="s">
        <v>2631</v>
      </c>
    </row>
    <row r="1045" spans="1:5" hidden="1" x14ac:dyDescent="0.25">
      <c r="A1045" s="148">
        <v>112</v>
      </c>
      <c r="B1045" s="149" t="s">
        <v>730</v>
      </c>
      <c r="C1045" s="99" t="s">
        <v>2632</v>
      </c>
      <c r="D1045" s="98" t="s">
        <v>2633</v>
      </c>
    </row>
    <row r="1046" spans="1:5" hidden="1" x14ac:dyDescent="0.25">
      <c r="A1046" s="148">
        <v>112</v>
      </c>
      <c r="B1046" s="149" t="s">
        <v>730</v>
      </c>
      <c r="C1046" s="99" t="s">
        <v>2634</v>
      </c>
      <c r="D1046" s="98" t="s">
        <v>2635</v>
      </c>
    </row>
    <row r="1047" spans="1:5" hidden="1" x14ac:dyDescent="0.25">
      <c r="A1047" s="148">
        <v>112</v>
      </c>
      <c r="B1047" s="149" t="s">
        <v>730</v>
      </c>
      <c r="C1047" s="99" t="s">
        <v>2636</v>
      </c>
      <c r="D1047" s="98" t="s">
        <v>2637</v>
      </c>
    </row>
    <row r="1048" spans="1:5" hidden="1" x14ac:dyDescent="0.25">
      <c r="A1048" s="148">
        <v>112</v>
      </c>
      <c r="B1048" s="149" t="s">
        <v>730</v>
      </c>
      <c r="C1048" s="99" t="s">
        <v>2638</v>
      </c>
      <c r="D1048" s="98" t="s">
        <v>2639</v>
      </c>
    </row>
    <row r="1049" spans="1:5" hidden="1" x14ac:dyDescent="0.25">
      <c r="A1049" s="148">
        <v>112</v>
      </c>
      <c r="B1049" s="149" t="s">
        <v>730</v>
      </c>
      <c r="C1049" s="99" t="s">
        <v>2640</v>
      </c>
      <c r="D1049" s="98" t="s">
        <v>2641</v>
      </c>
    </row>
    <row r="1050" spans="1:5" hidden="1" x14ac:dyDescent="0.25">
      <c r="A1050" s="148">
        <v>112</v>
      </c>
      <c r="B1050" s="149" t="s">
        <v>730</v>
      </c>
      <c r="C1050" s="99" t="s">
        <v>2642</v>
      </c>
      <c r="D1050" s="98" t="s">
        <v>2643</v>
      </c>
    </row>
    <row r="1051" spans="1:5" hidden="1" x14ac:dyDescent="0.25">
      <c r="A1051" s="148">
        <v>112</v>
      </c>
      <c r="B1051" s="149" t="s">
        <v>730</v>
      </c>
      <c r="C1051" s="99" t="s">
        <v>2644</v>
      </c>
      <c r="D1051" s="98" t="s">
        <v>2645</v>
      </c>
      <c r="E1051" s="150" t="s">
        <v>292</v>
      </c>
    </row>
    <row r="1052" spans="1:5" hidden="1" x14ac:dyDescent="0.25">
      <c r="A1052" s="148">
        <v>112</v>
      </c>
      <c r="B1052" s="149" t="s">
        <v>730</v>
      </c>
      <c r="C1052" s="99" t="s">
        <v>2646</v>
      </c>
      <c r="D1052" s="98" t="s">
        <v>2647</v>
      </c>
      <c r="E1052" s="150" t="s">
        <v>292</v>
      </c>
    </row>
    <row r="1053" spans="1:5" hidden="1" x14ac:dyDescent="0.25">
      <c r="A1053" s="148">
        <v>112</v>
      </c>
      <c r="B1053" s="149" t="s">
        <v>730</v>
      </c>
      <c r="C1053" s="99" t="s">
        <v>2648</v>
      </c>
      <c r="D1053" s="98" t="s">
        <v>2649</v>
      </c>
      <c r="E1053" s="150" t="s">
        <v>292</v>
      </c>
    </row>
    <row r="1054" spans="1:5" hidden="1" x14ac:dyDescent="0.25">
      <c r="A1054" s="148">
        <v>112</v>
      </c>
      <c r="B1054" s="149" t="s">
        <v>730</v>
      </c>
      <c r="C1054" s="99" t="s">
        <v>2650</v>
      </c>
      <c r="D1054" s="98" t="s">
        <v>2651</v>
      </c>
      <c r="E1054" s="150" t="s">
        <v>292</v>
      </c>
    </row>
    <row r="1055" spans="1:5" hidden="1" x14ac:dyDescent="0.25">
      <c r="A1055" s="151">
        <v>120</v>
      </c>
      <c r="B1055" s="152" t="s">
        <v>745</v>
      </c>
      <c r="C1055" s="99">
        <v>61</v>
      </c>
      <c r="D1055" s="98" t="s">
        <v>2652</v>
      </c>
    </row>
    <row r="1056" spans="1:5" hidden="1" x14ac:dyDescent="0.25">
      <c r="A1056" s="151">
        <v>120</v>
      </c>
      <c r="B1056" s="152" t="s">
        <v>745</v>
      </c>
      <c r="C1056" s="99" t="s">
        <v>1492</v>
      </c>
      <c r="D1056" s="98" t="s">
        <v>2653</v>
      </c>
    </row>
    <row r="1057" spans="1:4" hidden="1" x14ac:dyDescent="0.25">
      <c r="A1057" s="148">
        <v>120</v>
      </c>
      <c r="B1057" s="149" t="s">
        <v>745</v>
      </c>
      <c r="C1057" s="99" t="s">
        <v>1494</v>
      </c>
      <c r="D1057" s="98" t="s">
        <v>2654</v>
      </c>
    </row>
    <row r="1058" spans="1:4" hidden="1" x14ac:dyDescent="0.25">
      <c r="A1058" s="148">
        <v>120</v>
      </c>
      <c r="B1058" s="149" t="s">
        <v>745</v>
      </c>
      <c r="C1058" s="99" t="s">
        <v>1496</v>
      </c>
      <c r="D1058" s="98" t="s">
        <v>2593</v>
      </c>
    </row>
    <row r="1059" spans="1:4" hidden="1" x14ac:dyDescent="0.25">
      <c r="A1059" s="148">
        <v>120</v>
      </c>
      <c r="B1059" s="149" t="s">
        <v>745</v>
      </c>
      <c r="C1059" s="99" t="s">
        <v>1498</v>
      </c>
      <c r="D1059" s="98" t="s">
        <v>2594</v>
      </c>
    </row>
    <row r="1060" spans="1:4" hidden="1" x14ac:dyDescent="0.25">
      <c r="A1060" s="148">
        <v>120</v>
      </c>
      <c r="B1060" s="149" t="s">
        <v>745</v>
      </c>
      <c r="C1060" s="99" t="s">
        <v>1500</v>
      </c>
      <c r="D1060" s="98" t="s">
        <v>2655</v>
      </c>
    </row>
    <row r="1061" spans="1:4" hidden="1" x14ac:dyDescent="0.25">
      <c r="A1061" s="148">
        <v>120</v>
      </c>
      <c r="B1061" s="149" t="s">
        <v>745</v>
      </c>
      <c r="C1061" s="99" t="s">
        <v>1502</v>
      </c>
      <c r="D1061" s="98" t="s">
        <v>2595</v>
      </c>
    </row>
    <row r="1062" spans="1:4" hidden="1" x14ac:dyDescent="0.25">
      <c r="A1062" s="148">
        <v>120</v>
      </c>
      <c r="B1062" s="149" t="s">
        <v>745</v>
      </c>
      <c r="C1062" s="99" t="s">
        <v>2656</v>
      </c>
      <c r="D1062" s="98" t="s">
        <v>2596</v>
      </c>
    </row>
    <row r="1063" spans="1:4" hidden="1" x14ac:dyDescent="0.25">
      <c r="A1063" s="148">
        <v>120</v>
      </c>
      <c r="B1063" s="149" t="s">
        <v>745</v>
      </c>
      <c r="C1063" s="99" t="s">
        <v>2657</v>
      </c>
      <c r="D1063" s="98" t="s">
        <v>2658</v>
      </c>
    </row>
    <row r="1064" spans="1:4" hidden="1" x14ac:dyDescent="0.25">
      <c r="A1064" s="148">
        <v>120</v>
      </c>
      <c r="B1064" s="149" t="s">
        <v>745</v>
      </c>
      <c r="C1064" s="99" t="s">
        <v>1504</v>
      </c>
      <c r="D1064" s="98" t="s">
        <v>2597</v>
      </c>
    </row>
    <row r="1065" spans="1:4" hidden="1" x14ac:dyDescent="0.25">
      <c r="A1065" s="148">
        <v>120</v>
      </c>
      <c r="B1065" s="149" t="s">
        <v>745</v>
      </c>
      <c r="C1065" s="99" t="s">
        <v>1506</v>
      </c>
      <c r="D1065" s="98" t="s">
        <v>2598</v>
      </c>
    </row>
    <row r="1066" spans="1:4" hidden="1" x14ac:dyDescent="0.25">
      <c r="A1066" s="148">
        <v>120</v>
      </c>
      <c r="B1066" s="149" t="s">
        <v>745</v>
      </c>
      <c r="C1066" s="99" t="s">
        <v>1508</v>
      </c>
      <c r="D1066" s="98" t="s">
        <v>2659</v>
      </c>
    </row>
    <row r="1067" spans="1:4" hidden="1" x14ac:dyDescent="0.25">
      <c r="A1067" s="148">
        <v>120</v>
      </c>
      <c r="B1067" s="149" t="s">
        <v>745</v>
      </c>
      <c r="C1067" s="99" t="s">
        <v>1510</v>
      </c>
      <c r="D1067" s="98" t="s">
        <v>2599</v>
      </c>
    </row>
    <row r="1068" spans="1:4" hidden="1" x14ac:dyDescent="0.25">
      <c r="A1068" s="148">
        <v>120</v>
      </c>
      <c r="B1068" s="149" t="s">
        <v>745</v>
      </c>
      <c r="C1068" s="99" t="s">
        <v>1512</v>
      </c>
      <c r="D1068" s="98" t="s">
        <v>2660</v>
      </c>
    </row>
    <row r="1069" spans="1:4" hidden="1" x14ac:dyDescent="0.25">
      <c r="A1069" s="151">
        <v>120</v>
      </c>
      <c r="B1069" s="152" t="s">
        <v>745</v>
      </c>
      <c r="C1069" s="99" t="s">
        <v>1514</v>
      </c>
      <c r="D1069" s="98" t="s">
        <v>2600</v>
      </c>
    </row>
    <row r="1070" spans="1:4" hidden="1" x14ac:dyDescent="0.25">
      <c r="A1070" s="148">
        <v>120</v>
      </c>
      <c r="B1070" s="149" t="s">
        <v>745</v>
      </c>
      <c r="C1070" s="99" t="s">
        <v>2661</v>
      </c>
      <c r="D1070" s="98" t="s">
        <v>2601</v>
      </c>
    </row>
    <row r="1071" spans="1:4" hidden="1" x14ac:dyDescent="0.25">
      <c r="A1071" s="148">
        <v>120</v>
      </c>
      <c r="B1071" s="149" t="s">
        <v>745</v>
      </c>
      <c r="C1071" s="99" t="s">
        <v>2662</v>
      </c>
      <c r="D1071" s="98" t="s">
        <v>2602</v>
      </c>
    </row>
    <row r="1072" spans="1:4" hidden="1" x14ac:dyDescent="0.25">
      <c r="A1072" s="148">
        <v>120</v>
      </c>
      <c r="B1072" s="149" t="s">
        <v>745</v>
      </c>
      <c r="C1072" s="99" t="s">
        <v>2663</v>
      </c>
      <c r="D1072" s="98" t="s">
        <v>2664</v>
      </c>
    </row>
    <row r="1073" spans="1:5" hidden="1" x14ac:dyDescent="0.25">
      <c r="A1073" s="148">
        <v>120</v>
      </c>
      <c r="B1073" s="149" t="s">
        <v>745</v>
      </c>
      <c r="C1073" s="99" t="s">
        <v>2665</v>
      </c>
      <c r="D1073" s="98" t="s">
        <v>2666</v>
      </c>
    </row>
    <row r="1074" spans="1:5" hidden="1" x14ac:dyDescent="0.25">
      <c r="A1074" s="148">
        <v>120</v>
      </c>
      <c r="B1074" s="149" t="s">
        <v>745</v>
      </c>
      <c r="C1074" s="99" t="s">
        <v>1516</v>
      </c>
      <c r="D1074" s="98" t="s">
        <v>2667</v>
      </c>
    </row>
    <row r="1075" spans="1:5" hidden="1" x14ac:dyDescent="0.25">
      <c r="A1075" s="148">
        <v>120</v>
      </c>
      <c r="B1075" s="149" t="s">
        <v>745</v>
      </c>
      <c r="C1075" s="99" t="s">
        <v>1532</v>
      </c>
      <c r="D1075" s="98" t="s">
        <v>2603</v>
      </c>
    </row>
    <row r="1076" spans="1:5" hidden="1" x14ac:dyDescent="0.25">
      <c r="A1076" s="148">
        <v>120</v>
      </c>
      <c r="B1076" s="149" t="s">
        <v>745</v>
      </c>
      <c r="C1076" s="99">
        <v>98</v>
      </c>
      <c r="D1076" s="98" t="s">
        <v>2668</v>
      </c>
    </row>
    <row r="1077" spans="1:5" hidden="1" x14ac:dyDescent="0.25">
      <c r="A1077" s="148">
        <v>120</v>
      </c>
      <c r="B1077" s="149" t="s">
        <v>745</v>
      </c>
      <c r="C1077" s="99">
        <v>104</v>
      </c>
      <c r="D1077" s="98" t="s">
        <v>2606</v>
      </c>
      <c r="E1077" s="150" t="s">
        <v>292</v>
      </c>
    </row>
    <row r="1078" spans="1:5" hidden="1" x14ac:dyDescent="0.25">
      <c r="A1078" s="148">
        <v>120</v>
      </c>
      <c r="B1078" s="149" t="s">
        <v>745</v>
      </c>
      <c r="C1078" s="99">
        <v>106</v>
      </c>
      <c r="D1078" s="98" t="s">
        <v>2607</v>
      </c>
      <c r="E1078" s="150" t="s">
        <v>292</v>
      </c>
    </row>
    <row r="1079" spans="1:5" hidden="1" x14ac:dyDescent="0.25">
      <c r="A1079" s="148">
        <v>120</v>
      </c>
      <c r="B1079" s="149" t="s">
        <v>745</v>
      </c>
      <c r="C1079" s="99">
        <v>107</v>
      </c>
      <c r="D1079" s="98" t="s">
        <v>2608</v>
      </c>
      <c r="E1079" s="150" t="s">
        <v>292</v>
      </c>
    </row>
    <row r="1080" spans="1:5" hidden="1" x14ac:dyDescent="0.25">
      <c r="A1080" s="148">
        <v>120</v>
      </c>
      <c r="B1080" s="149" t="s">
        <v>745</v>
      </c>
      <c r="C1080" s="99">
        <v>108</v>
      </c>
      <c r="D1080" s="98" t="s">
        <v>2669</v>
      </c>
      <c r="E1080" s="150" t="s">
        <v>292</v>
      </c>
    </row>
    <row r="1081" spans="1:5" hidden="1" x14ac:dyDescent="0.25">
      <c r="A1081" s="148">
        <v>120</v>
      </c>
      <c r="B1081" s="149" t="s">
        <v>745</v>
      </c>
      <c r="C1081" s="99">
        <v>109</v>
      </c>
      <c r="D1081" s="98" t="s">
        <v>2610</v>
      </c>
      <c r="E1081" s="150" t="s">
        <v>292</v>
      </c>
    </row>
    <row r="1082" spans="1:5" hidden="1" x14ac:dyDescent="0.25">
      <c r="A1082" s="153">
        <v>123</v>
      </c>
      <c r="B1082" s="154" t="s">
        <v>753</v>
      </c>
      <c r="C1082" s="100" t="s">
        <v>1054</v>
      </c>
      <c r="D1082" s="98" t="s">
        <v>2670</v>
      </c>
      <c r="E1082" s="150" t="s">
        <v>292</v>
      </c>
    </row>
    <row r="1083" spans="1:5" hidden="1" x14ac:dyDescent="0.25">
      <c r="A1083" s="157">
        <v>123</v>
      </c>
      <c r="B1083" s="158" t="s">
        <v>753</v>
      </c>
      <c r="C1083" s="100" t="s">
        <v>2671</v>
      </c>
      <c r="D1083" s="98" t="s">
        <v>2672</v>
      </c>
    </row>
    <row r="1084" spans="1:5" hidden="1" x14ac:dyDescent="0.25">
      <c r="A1084" s="157">
        <v>123</v>
      </c>
      <c r="B1084" s="158" t="s">
        <v>753</v>
      </c>
      <c r="C1084" s="100" t="s">
        <v>1060</v>
      </c>
      <c r="D1084" s="98" t="s">
        <v>2673</v>
      </c>
      <c r="E1084" s="150" t="s">
        <v>292</v>
      </c>
    </row>
    <row r="1085" spans="1:5" hidden="1" x14ac:dyDescent="0.25">
      <c r="A1085" s="161">
        <v>123</v>
      </c>
      <c r="B1085" s="162" t="s">
        <v>753</v>
      </c>
      <c r="C1085" s="100" t="s">
        <v>2674</v>
      </c>
      <c r="D1085" s="98" t="s">
        <v>2675</v>
      </c>
    </row>
    <row r="1086" spans="1:5" hidden="1" x14ac:dyDescent="0.25">
      <c r="A1086" s="151">
        <v>124</v>
      </c>
      <c r="B1086" s="152" t="s">
        <v>755</v>
      </c>
      <c r="C1086" s="100" t="s">
        <v>1460</v>
      </c>
      <c r="D1086" s="98" t="s">
        <v>2676</v>
      </c>
    </row>
    <row r="1087" spans="1:5" hidden="1" x14ac:dyDescent="0.25">
      <c r="A1087" s="151">
        <v>124</v>
      </c>
      <c r="B1087" s="152" t="s">
        <v>755</v>
      </c>
      <c r="C1087" s="99" t="s">
        <v>1462</v>
      </c>
      <c r="D1087" s="98" t="s">
        <v>2677</v>
      </c>
    </row>
    <row r="1088" spans="1:5" hidden="1" x14ac:dyDescent="0.25">
      <c r="A1088" s="148">
        <v>124</v>
      </c>
      <c r="B1088" s="149" t="s">
        <v>755</v>
      </c>
      <c r="C1088" s="99" t="s">
        <v>1464</v>
      </c>
      <c r="D1088" s="98" t="s">
        <v>2678</v>
      </c>
    </row>
    <row r="1089" spans="1:4" hidden="1" x14ac:dyDescent="0.25">
      <c r="A1089" s="148">
        <v>124</v>
      </c>
      <c r="B1089" s="149" t="s">
        <v>755</v>
      </c>
      <c r="C1089" s="99" t="s">
        <v>1466</v>
      </c>
      <c r="D1089" s="98" t="s">
        <v>2679</v>
      </c>
    </row>
    <row r="1090" spans="1:4" hidden="1" x14ac:dyDescent="0.25">
      <c r="A1090" s="148">
        <v>124</v>
      </c>
      <c r="B1090" s="149" t="s">
        <v>755</v>
      </c>
      <c r="C1090" s="99" t="s">
        <v>1468</v>
      </c>
      <c r="D1090" s="98" t="s">
        <v>2680</v>
      </c>
    </row>
    <row r="1091" spans="1:4" hidden="1" x14ac:dyDescent="0.25">
      <c r="A1091" s="148">
        <v>124</v>
      </c>
      <c r="B1091" s="149" t="s">
        <v>755</v>
      </c>
      <c r="C1091" s="99" t="s">
        <v>1470</v>
      </c>
      <c r="D1091" s="98" t="s">
        <v>2681</v>
      </c>
    </row>
    <row r="1092" spans="1:4" hidden="1" x14ac:dyDescent="0.25">
      <c r="A1092" s="148">
        <v>124</v>
      </c>
      <c r="B1092" s="149" t="s">
        <v>755</v>
      </c>
      <c r="C1092" s="99" t="s">
        <v>1472</v>
      </c>
      <c r="D1092" s="98" t="s">
        <v>2682</v>
      </c>
    </row>
    <row r="1093" spans="1:4" hidden="1" x14ac:dyDescent="0.25">
      <c r="A1093" s="148">
        <v>124</v>
      </c>
      <c r="B1093" s="149" t="s">
        <v>755</v>
      </c>
      <c r="C1093" s="99" t="s">
        <v>2683</v>
      </c>
      <c r="D1093" s="98" t="s">
        <v>2684</v>
      </c>
    </row>
    <row r="1094" spans="1:4" hidden="1" x14ac:dyDescent="0.25">
      <c r="A1094" s="148">
        <v>124</v>
      </c>
      <c r="B1094" s="149" t="s">
        <v>755</v>
      </c>
      <c r="C1094" s="99" t="s">
        <v>2685</v>
      </c>
      <c r="D1094" s="98" t="s">
        <v>2686</v>
      </c>
    </row>
    <row r="1095" spans="1:4" hidden="1" x14ac:dyDescent="0.25">
      <c r="A1095" s="151">
        <v>124</v>
      </c>
      <c r="B1095" s="152" t="s">
        <v>755</v>
      </c>
      <c r="C1095" s="99" t="s">
        <v>1474</v>
      </c>
      <c r="D1095" s="98" t="s">
        <v>2687</v>
      </c>
    </row>
    <row r="1096" spans="1:4" hidden="1" x14ac:dyDescent="0.25">
      <c r="A1096" s="148">
        <v>124</v>
      </c>
      <c r="B1096" s="149" t="s">
        <v>755</v>
      </c>
      <c r="C1096" s="99" t="s">
        <v>1476</v>
      </c>
      <c r="D1096" s="98" t="s">
        <v>2688</v>
      </c>
    </row>
    <row r="1097" spans="1:4" hidden="1" x14ac:dyDescent="0.25">
      <c r="A1097" s="148">
        <v>124</v>
      </c>
      <c r="B1097" s="149" t="s">
        <v>755</v>
      </c>
      <c r="C1097" s="99" t="s">
        <v>2689</v>
      </c>
      <c r="D1097" s="98" t="s">
        <v>2690</v>
      </c>
    </row>
    <row r="1098" spans="1:4" hidden="1" x14ac:dyDescent="0.25">
      <c r="A1098" s="148">
        <v>124</v>
      </c>
      <c r="B1098" s="149" t="s">
        <v>755</v>
      </c>
      <c r="C1098" s="99" t="s">
        <v>2691</v>
      </c>
      <c r="D1098" s="98" t="s">
        <v>2692</v>
      </c>
    </row>
    <row r="1099" spans="1:4" hidden="1" x14ac:dyDescent="0.25">
      <c r="A1099" s="148">
        <v>124</v>
      </c>
      <c r="B1099" s="149" t="s">
        <v>755</v>
      </c>
      <c r="C1099" s="99" t="s">
        <v>2693</v>
      </c>
      <c r="D1099" s="98" t="s">
        <v>2694</v>
      </c>
    </row>
    <row r="1100" spans="1:4" hidden="1" x14ac:dyDescent="0.25">
      <c r="A1100" s="148">
        <v>124</v>
      </c>
      <c r="B1100" s="149" t="s">
        <v>755</v>
      </c>
      <c r="C1100" s="99" t="s">
        <v>1478</v>
      </c>
      <c r="D1100" s="98" t="s">
        <v>2695</v>
      </c>
    </row>
    <row r="1101" spans="1:4" hidden="1" x14ac:dyDescent="0.25">
      <c r="A1101" s="148">
        <v>124</v>
      </c>
      <c r="B1101" s="149" t="s">
        <v>755</v>
      </c>
      <c r="C1101" s="99" t="s">
        <v>2696</v>
      </c>
      <c r="D1101" s="98" t="s">
        <v>2697</v>
      </c>
    </row>
    <row r="1102" spans="1:4" hidden="1" x14ac:dyDescent="0.25">
      <c r="A1102" s="148">
        <v>124</v>
      </c>
      <c r="B1102" s="149" t="s">
        <v>755</v>
      </c>
      <c r="C1102" s="99" t="s">
        <v>2698</v>
      </c>
      <c r="D1102" s="98" t="s">
        <v>2699</v>
      </c>
    </row>
    <row r="1103" spans="1:4" hidden="1" x14ac:dyDescent="0.25">
      <c r="A1103" s="148">
        <v>124</v>
      </c>
      <c r="B1103" s="149" t="s">
        <v>755</v>
      </c>
      <c r="C1103" s="99" t="s">
        <v>2700</v>
      </c>
      <c r="D1103" s="98" t="s">
        <v>2701</v>
      </c>
    </row>
    <row r="1104" spans="1:4" hidden="1" x14ac:dyDescent="0.25">
      <c r="A1104" s="148">
        <v>124</v>
      </c>
      <c r="B1104" s="149" t="s">
        <v>755</v>
      </c>
      <c r="C1104" s="99" t="s">
        <v>2702</v>
      </c>
      <c r="D1104" s="98" t="s">
        <v>2703</v>
      </c>
    </row>
    <row r="1105" spans="1:5" hidden="1" x14ac:dyDescent="0.25">
      <c r="A1105" s="148">
        <v>124</v>
      </c>
      <c r="B1105" s="149" t="s">
        <v>755</v>
      </c>
      <c r="C1105" s="99" t="s">
        <v>1480</v>
      </c>
      <c r="D1105" s="98" t="s">
        <v>2704</v>
      </c>
    </row>
    <row r="1106" spans="1:5" hidden="1" x14ac:dyDescent="0.25">
      <c r="A1106" s="148">
        <v>124</v>
      </c>
      <c r="B1106" s="149" t="s">
        <v>755</v>
      </c>
      <c r="C1106" s="99" t="s">
        <v>1482</v>
      </c>
      <c r="D1106" s="98" t="s">
        <v>2705</v>
      </c>
    </row>
    <row r="1107" spans="1:5" hidden="1" x14ac:dyDescent="0.25">
      <c r="A1107" s="148">
        <v>124</v>
      </c>
      <c r="B1107" s="149" t="s">
        <v>755</v>
      </c>
      <c r="C1107" s="99" t="s">
        <v>1484</v>
      </c>
      <c r="D1107" s="98" t="s">
        <v>2706</v>
      </c>
    </row>
    <row r="1108" spans="1:5" hidden="1" x14ac:dyDescent="0.25">
      <c r="A1108" s="148">
        <v>124</v>
      </c>
      <c r="B1108" s="149" t="s">
        <v>755</v>
      </c>
      <c r="C1108" s="99">
        <v>53</v>
      </c>
      <c r="D1108" s="98" t="s">
        <v>2707</v>
      </c>
      <c r="E1108" s="150" t="s">
        <v>292</v>
      </c>
    </row>
    <row r="1109" spans="1:5" hidden="1" x14ac:dyDescent="0.25">
      <c r="A1109" s="148">
        <v>124</v>
      </c>
      <c r="B1109" s="149" t="s">
        <v>755</v>
      </c>
      <c r="C1109" s="99" t="s">
        <v>2662</v>
      </c>
      <c r="D1109" s="98" t="s">
        <v>2602</v>
      </c>
      <c r="E1109" s="150" t="s">
        <v>292</v>
      </c>
    </row>
    <row r="1110" spans="1:5" hidden="1" x14ac:dyDescent="0.25">
      <c r="A1110" s="148">
        <v>124</v>
      </c>
      <c r="B1110" s="149" t="s">
        <v>755</v>
      </c>
      <c r="C1110" s="99" t="s">
        <v>2663</v>
      </c>
      <c r="D1110" s="98" t="s">
        <v>2664</v>
      </c>
      <c r="E1110" s="150" t="s">
        <v>2708</v>
      </c>
    </row>
    <row r="1111" spans="1:5" hidden="1" x14ac:dyDescent="0.25">
      <c r="A1111" s="148">
        <v>124</v>
      </c>
      <c r="B1111" s="149" t="s">
        <v>755</v>
      </c>
      <c r="C1111" s="99">
        <v>81</v>
      </c>
      <c r="D1111" s="98" t="s">
        <v>2709</v>
      </c>
      <c r="E1111" s="150" t="s">
        <v>292</v>
      </c>
    </row>
    <row r="1112" spans="1:5" hidden="1" x14ac:dyDescent="0.25">
      <c r="A1112" s="148">
        <v>124</v>
      </c>
      <c r="B1112" s="149" t="s">
        <v>755</v>
      </c>
      <c r="C1112" s="99">
        <v>82</v>
      </c>
      <c r="D1112" s="98" t="s">
        <v>2710</v>
      </c>
      <c r="E1112" s="150" t="s">
        <v>292</v>
      </c>
    </row>
    <row r="1113" spans="1:5" hidden="1" x14ac:dyDescent="0.25">
      <c r="A1113" s="148">
        <v>124</v>
      </c>
      <c r="B1113" s="149" t="s">
        <v>755</v>
      </c>
      <c r="C1113" s="99">
        <v>83</v>
      </c>
      <c r="D1113" s="98" t="s">
        <v>2711</v>
      </c>
      <c r="E1113" s="150" t="s">
        <v>292</v>
      </c>
    </row>
    <row r="1114" spans="1:5" hidden="1" x14ac:dyDescent="0.25">
      <c r="A1114" s="148">
        <v>124</v>
      </c>
      <c r="B1114" s="149" t="s">
        <v>755</v>
      </c>
      <c r="C1114" s="99">
        <v>91</v>
      </c>
      <c r="D1114" s="98" t="s">
        <v>2712</v>
      </c>
      <c r="E1114" s="150" t="s">
        <v>292</v>
      </c>
    </row>
    <row r="1115" spans="1:5" hidden="1" x14ac:dyDescent="0.25">
      <c r="A1115" s="148">
        <v>124</v>
      </c>
      <c r="B1115" s="149" t="s">
        <v>755</v>
      </c>
      <c r="C1115" s="99">
        <v>92</v>
      </c>
      <c r="D1115" s="98" t="s">
        <v>2713</v>
      </c>
      <c r="E1115" s="150" t="s">
        <v>292</v>
      </c>
    </row>
    <row r="1116" spans="1:5" hidden="1" x14ac:dyDescent="0.25">
      <c r="A1116" s="148">
        <v>124</v>
      </c>
      <c r="B1116" s="149" t="s">
        <v>755</v>
      </c>
      <c r="C1116" s="99">
        <v>93</v>
      </c>
      <c r="D1116" s="98" t="s">
        <v>2714</v>
      </c>
      <c r="E1116" s="150" t="s">
        <v>292</v>
      </c>
    </row>
    <row r="1117" spans="1:5" hidden="1" x14ac:dyDescent="0.25">
      <c r="A1117" s="148">
        <v>124</v>
      </c>
      <c r="B1117" s="149" t="s">
        <v>755</v>
      </c>
      <c r="C1117" s="99">
        <v>94</v>
      </c>
      <c r="D1117" s="98" t="s">
        <v>2715</v>
      </c>
      <c r="E1117" s="150" t="s">
        <v>292</v>
      </c>
    </row>
    <row r="1118" spans="1:5" hidden="1" x14ac:dyDescent="0.25">
      <c r="A1118" s="148">
        <v>124</v>
      </c>
      <c r="B1118" s="149" t="s">
        <v>755</v>
      </c>
      <c r="C1118" s="99" t="s">
        <v>1535</v>
      </c>
      <c r="D1118" s="101" t="s">
        <v>2716</v>
      </c>
    </row>
    <row r="1119" spans="1:5" hidden="1" x14ac:dyDescent="0.3">
      <c r="A1119" s="151">
        <v>124</v>
      </c>
      <c r="B1119" s="152" t="s">
        <v>755</v>
      </c>
      <c r="C1119" s="112">
        <v>102</v>
      </c>
      <c r="D1119" s="113" t="s">
        <v>2604</v>
      </c>
      <c r="E1119" s="150" t="s">
        <v>292</v>
      </c>
    </row>
    <row r="1120" spans="1:5" hidden="1" x14ac:dyDescent="0.25">
      <c r="A1120" s="148">
        <v>124</v>
      </c>
      <c r="B1120" s="149" t="s">
        <v>755</v>
      </c>
      <c r="C1120" s="99">
        <v>103</v>
      </c>
      <c r="D1120" s="101" t="s">
        <v>2605</v>
      </c>
      <c r="E1120" s="150" t="s">
        <v>292</v>
      </c>
    </row>
    <row r="1121" spans="1:5" hidden="1" x14ac:dyDescent="0.25">
      <c r="A1121" s="148">
        <v>124</v>
      </c>
      <c r="B1121" s="149" t="s">
        <v>755</v>
      </c>
      <c r="C1121" s="99">
        <v>205</v>
      </c>
      <c r="D1121" s="101" t="s">
        <v>2611</v>
      </c>
      <c r="E1121" s="150" t="s">
        <v>292</v>
      </c>
    </row>
    <row r="1122" spans="1:5" hidden="1" x14ac:dyDescent="0.3">
      <c r="A1122" s="148">
        <v>124</v>
      </c>
      <c r="B1122" s="149" t="s">
        <v>755</v>
      </c>
      <c r="C1122" s="112">
        <v>209</v>
      </c>
      <c r="D1122" s="113" t="s">
        <v>2612</v>
      </c>
      <c r="E1122" s="150" t="s">
        <v>292</v>
      </c>
    </row>
    <row r="1123" spans="1:5" hidden="1" x14ac:dyDescent="0.25">
      <c r="A1123" s="151">
        <v>124</v>
      </c>
      <c r="B1123" s="152" t="s">
        <v>755</v>
      </c>
      <c r="C1123" s="97">
        <v>213</v>
      </c>
      <c r="D1123" s="98" t="s">
        <v>2717</v>
      </c>
      <c r="E1123" s="150" t="s">
        <v>2708</v>
      </c>
    </row>
    <row r="1124" spans="1:5" hidden="1" x14ac:dyDescent="0.25">
      <c r="A1124" s="151">
        <v>124</v>
      </c>
      <c r="B1124" s="152" t="s">
        <v>755</v>
      </c>
      <c r="C1124" s="99">
        <v>215</v>
      </c>
      <c r="D1124" s="98" t="s">
        <v>2718</v>
      </c>
      <c r="E1124" s="150" t="s">
        <v>2708</v>
      </c>
    </row>
    <row r="1125" spans="1:5" hidden="1" x14ac:dyDescent="0.25">
      <c r="A1125" s="148">
        <v>124</v>
      </c>
      <c r="B1125" s="149" t="s">
        <v>755</v>
      </c>
      <c r="C1125" s="99">
        <v>217</v>
      </c>
      <c r="D1125" s="98" t="s">
        <v>2719</v>
      </c>
      <c r="E1125" s="150" t="s">
        <v>292</v>
      </c>
    </row>
    <row r="1126" spans="1:5" hidden="1" x14ac:dyDescent="0.25">
      <c r="A1126" s="148">
        <v>124</v>
      </c>
      <c r="B1126" s="149" t="s">
        <v>755</v>
      </c>
      <c r="C1126" s="99">
        <v>218</v>
      </c>
      <c r="D1126" s="98" t="s">
        <v>2720</v>
      </c>
      <c r="E1126" s="150" t="s">
        <v>292</v>
      </c>
    </row>
    <row r="1127" spans="1:5" hidden="1" x14ac:dyDescent="0.25">
      <c r="A1127" s="148">
        <v>124</v>
      </c>
      <c r="B1127" s="149" t="s">
        <v>755</v>
      </c>
      <c r="C1127" s="99">
        <v>219</v>
      </c>
      <c r="D1127" s="98" t="s">
        <v>2721</v>
      </c>
      <c r="E1127" s="150" t="s">
        <v>292</v>
      </c>
    </row>
    <row r="1128" spans="1:5" hidden="1" x14ac:dyDescent="0.25">
      <c r="A1128" s="151">
        <v>124</v>
      </c>
      <c r="B1128" s="152" t="s">
        <v>755</v>
      </c>
      <c r="C1128" s="99">
        <v>221</v>
      </c>
      <c r="D1128" s="98" t="s">
        <v>2722</v>
      </c>
      <c r="E1128" s="150" t="s">
        <v>292</v>
      </c>
    </row>
    <row r="1129" spans="1:5" hidden="1" x14ac:dyDescent="0.25">
      <c r="A1129" s="148">
        <v>124</v>
      </c>
      <c r="B1129" s="149" t="s">
        <v>755</v>
      </c>
      <c r="C1129" s="99">
        <v>223</v>
      </c>
      <c r="D1129" s="98" t="s">
        <v>2723</v>
      </c>
      <c r="E1129" s="150" t="s">
        <v>292</v>
      </c>
    </row>
    <row r="1130" spans="1:5" hidden="1" x14ac:dyDescent="0.25">
      <c r="A1130" s="148">
        <v>124</v>
      </c>
      <c r="B1130" s="149" t="s">
        <v>755</v>
      </c>
      <c r="C1130" s="99">
        <v>226</v>
      </c>
      <c r="D1130" s="98" t="s">
        <v>2724</v>
      </c>
      <c r="E1130" s="150" t="s">
        <v>292</v>
      </c>
    </row>
    <row r="1131" spans="1:5" hidden="1" x14ac:dyDescent="0.25">
      <c r="A1131" s="148">
        <v>128</v>
      </c>
      <c r="B1131" s="149" t="s">
        <v>761</v>
      </c>
      <c r="C1131" s="99" t="s">
        <v>2725</v>
      </c>
      <c r="D1131" s="98" t="s">
        <v>2726</v>
      </c>
    </row>
    <row r="1132" spans="1:5" hidden="1" x14ac:dyDescent="0.25">
      <c r="A1132" s="148">
        <v>128</v>
      </c>
      <c r="B1132" s="149" t="s">
        <v>761</v>
      </c>
      <c r="C1132" s="99" t="s">
        <v>2727</v>
      </c>
      <c r="D1132" s="98" t="s">
        <v>2728</v>
      </c>
    </row>
    <row r="1133" spans="1:5" hidden="1" x14ac:dyDescent="0.25">
      <c r="A1133" s="148">
        <v>128</v>
      </c>
      <c r="B1133" s="149" t="s">
        <v>761</v>
      </c>
      <c r="C1133" s="99" t="s">
        <v>2729</v>
      </c>
      <c r="D1133" s="98" t="s">
        <v>2730</v>
      </c>
    </row>
    <row r="1134" spans="1:5" hidden="1" x14ac:dyDescent="0.25">
      <c r="A1134" s="148">
        <v>128</v>
      </c>
      <c r="B1134" s="149" t="s">
        <v>761</v>
      </c>
      <c r="C1134" s="99" t="s">
        <v>2731</v>
      </c>
      <c r="D1134" s="98" t="s">
        <v>2732</v>
      </c>
    </row>
    <row r="1135" spans="1:5" hidden="1" x14ac:dyDescent="0.25">
      <c r="A1135" s="153">
        <v>131</v>
      </c>
      <c r="B1135" s="154" t="s">
        <v>769</v>
      </c>
      <c r="C1135" s="99" t="s">
        <v>2733</v>
      </c>
      <c r="D1135" s="98" t="s">
        <v>2734</v>
      </c>
    </row>
    <row r="1136" spans="1:5" hidden="1" x14ac:dyDescent="0.25">
      <c r="A1136" s="157">
        <v>131</v>
      </c>
      <c r="B1136" s="158" t="s">
        <v>769</v>
      </c>
      <c r="C1136" s="99" t="s">
        <v>2735</v>
      </c>
      <c r="D1136" s="98" t="s">
        <v>2736</v>
      </c>
    </row>
    <row r="1137" spans="1:5" hidden="1" x14ac:dyDescent="0.25">
      <c r="A1137" s="157">
        <v>131</v>
      </c>
      <c r="B1137" s="158" t="s">
        <v>769</v>
      </c>
      <c r="C1137" s="99" t="s">
        <v>2737</v>
      </c>
      <c r="D1137" s="98" t="s">
        <v>2738</v>
      </c>
    </row>
    <row r="1138" spans="1:5" hidden="1" x14ac:dyDescent="0.25">
      <c r="A1138" s="157">
        <v>131</v>
      </c>
      <c r="B1138" s="158" t="s">
        <v>769</v>
      </c>
      <c r="C1138" s="99" t="s">
        <v>2739</v>
      </c>
      <c r="D1138" s="98" t="s">
        <v>2740</v>
      </c>
    </row>
    <row r="1139" spans="1:5" hidden="1" x14ac:dyDescent="0.25">
      <c r="A1139" s="157">
        <v>131</v>
      </c>
      <c r="B1139" s="158" t="s">
        <v>769</v>
      </c>
      <c r="C1139" s="99" t="s">
        <v>2741</v>
      </c>
      <c r="D1139" s="98" t="s">
        <v>2742</v>
      </c>
    </row>
    <row r="1140" spans="1:5" hidden="1" x14ac:dyDescent="0.25">
      <c r="A1140" s="157">
        <v>131</v>
      </c>
      <c r="B1140" s="158" t="s">
        <v>769</v>
      </c>
      <c r="C1140" s="99" t="s">
        <v>2743</v>
      </c>
      <c r="D1140" s="98" t="s">
        <v>2744</v>
      </c>
    </row>
    <row r="1141" spans="1:5" hidden="1" x14ac:dyDescent="0.25">
      <c r="A1141" s="157">
        <v>131</v>
      </c>
      <c r="B1141" s="158" t="s">
        <v>769</v>
      </c>
      <c r="C1141" s="99" t="s">
        <v>2745</v>
      </c>
      <c r="D1141" s="98" t="s">
        <v>2746</v>
      </c>
    </row>
    <row r="1142" spans="1:5" hidden="1" x14ac:dyDescent="0.25">
      <c r="A1142" s="157">
        <v>131</v>
      </c>
      <c r="B1142" s="158" t="s">
        <v>769</v>
      </c>
      <c r="C1142" s="99" t="s">
        <v>2747</v>
      </c>
      <c r="D1142" s="98" t="s">
        <v>2748</v>
      </c>
      <c r="E1142" s="150" t="s">
        <v>292</v>
      </c>
    </row>
    <row r="1143" spans="1:5" hidden="1" x14ac:dyDescent="0.25">
      <c r="A1143" s="157">
        <v>131</v>
      </c>
      <c r="B1143" s="158" t="s">
        <v>769</v>
      </c>
      <c r="C1143" s="99" t="s">
        <v>2749</v>
      </c>
      <c r="D1143" s="98" t="s">
        <v>2750</v>
      </c>
      <c r="E1143" s="150" t="s">
        <v>292</v>
      </c>
    </row>
    <row r="1144" spans="1:5" hidden="1" x14ac:dyDescent="0.25">
      <c r="A1144" s="157">
        <v>131</v>
      </c>
      <c r="B1144" s="158" t="s">
        <v>769</v>
      </c>
      <c r="C1144" s="99" t="s">
        <v>2751</v>
      </c>
      <c r="D1144" s="98" t="s">
        <v>2752</v>
      </c>
      <c r="E1144" s="150" t="s">
        <v>292</v>
      </c>
    </row>
    <row r="1145" spans="1:5" hidden="1" x14ac:dyDescent="0.25">
      <c r="A1145" s="157">
        <v>131</v>
      </c>
      <c r="B1145" s="158" t="s">
        <v>769</v>
      </c>
      <c r="C1145" s="99" t="s">
        <v>2753</v>
      </c>
      <c r="D1145" s="98" t="s">
        <v>2754</v>
      </c>
    </row>
    <row r="1146" spans="1:5" hidden="1" x14ac:dyDescent="0.25">
      <c r="A1146" s="157">
        <v>131</v>
      </c>
      <c r="B1146" s="158" t="s">
        <v>769</v>
      </c>
      <c r="C1146" s="99" t="s">
        <v>2755</v>
      </c>
      <c r="D1146" s="98" t="s">
        <v>2756</v>
      </c>
    </row>
    <row r="1147" spans="1:5" hidden="1" x14ac:dyDescent="0.25">
      <c r="A1147" s="157">
        <v>131</v>
      </c>
      <c r="B1147" s="158" t="s">
        <v>769</v>
      </c>
      <c r="C1147" s="99" t="s">
        <v>2757</v>
      </c>
      <c r="D1147" s="98" t="s">
        <v>2758</v>
      </c>
    </row>
    <row r="1148" spans="1:5" hidden="1" x14ac:dyDescent="0.25">
      <c r="A1148" s="157">
        <v>131</v>
      </c>
      <c r="B1148" s="158" t="s">
        <v>769</v>
      </c>
      <c r="C1148" s="99" t="s">
        <v>2759</v>
      </c>
      <c r="D1148" s="98" t="s">
        <v>2760</v>
      </c>
    </row>
    <row r="1149" spans="1:5" hidden="1" x14ac:dyDescent="0.25">
      <c r="A1149" s="157">
        <v>131</v>
      </c>
      <c r="B1149" s="158" t="s">
        <v>769</v>
      </c>
      <c r="C1149" s="99" t="s">
        <v>2761</v>
      </c>
      <c r="D1149" s="98" t="s">
        <v>2762</v>
      </c>
    </row>
    <row r="1150" spans="1:5" hidden="1" x14ac:dyDescent="0.25">
      <c r="A1150" s="157">
        <v>131</v>
      </c>
      <c r="B1150" s="158" t="s">
        <v>769</v>
      </c>
      <c r="C1150" s="99" t="s">
        <v>2763</v>
      </c>
      <c r="D1150" s="98" t="s">
        <v>2764</v>
      </c>
    </row>
    <row r="1151" spans="1:5" hidden="1" x14ac:dyDescent="0.25">
      <c r="A1151" s="157">
        <v>131</v>
      </c>
      <c r="B1151" s="158" t="s">
        <v>769</v>
      </c>
      <c r="C1151" s="99" t="s">
        <v>2765</v>
      </c>
      <c r="D1151" s="98" t="s">
        <v>2766</v>
      </c>
    </row>
    <row r="1152" spans="1:5" hidden="1" x14ac:dyDescent="0.25">
      <c r="A1152" s="157">
        <v>131</v>
      </c>
      <c r="B1152" s="158" t="s">
        <v>769</v>
      </c>
      <c r="C1152" s="99" t="s">
        <v>2767</v>
      </c>
      <c r="D1152" s="98" t="s">
        <v>2746</v>
      </c>
    </row>
    <row r="1153" spans="1:4" hidden="1" x14ac:dyDescent="0.25">
      <c r="A1153" s="157">
        <v>131</v>
      </c>
      <c r="B1153" s="158" t="s">
        <v>769</v>
      </c>
      <c r="C1153" s="99" t="s">
        <v>2768</v>
      </c>
      <c r="D1153" s="98" t="s">
        <v>2769</v>
      </c>
    </row>
    <row r="1154" spans="1:4" hidden="1" x14ac:dyDescent="0.25">
      <c r="A1154" s="157">
        <v>131</v>
      </c>
      <c r="B1154" s="158" t="s">
        <v>769</v>
      </c>
      <c r="C1154" s="99" t="s">
        <v>2770</v>
      </c>
      <c r="D1154" s="98" t="s">
        <v>2771</v>
      </c>
    </row>
    <row r="1155" spans="1:4" hidden="1" x14ac:dyDescent="0.25">
      <c r="A1155" s="157">
        <v>131</v>
      </c>
      <c r="B1155" s="158" t="s">
        <v>769</v>
      </c>
      <c r="C1155" s="99" t="s">
        <v>2772</v>
      </c>
      <c r="D1155" s="98" t="s">
        <v>2773</v>
      </c>
    </row>
    <row r="1156" spans="1:4" hidden="1" x14ac:dyDescent="0.25">
      <c r="A1156" s="157">
        <v>131</v>
      </c>
      <c r="B1156" s="158" t="s">
        <v>769</v>
      </c>
      <c r="C1156" s="99" t="s">
        <v>2774</v>
      </c>
      <c r="D1156" s="98" t="s">
        <v>2775</v>
      </c>
    </row>
    <row r="1157" spans="1:4" hidden="1" x14ac:dyDescent="0.25">
      <c r="A1157" s="157">
        <v>131</v>
      </c>
      <c r="B1157" s="158" t="s">
        <v>769</v>
      </c>
      <c r="C1157" s="99" t="s">
        <v>2776</v>
      </c>
      <c r="D1157" s="98" t="s">
        <v>2777</v>
      </c>
    </row>
    <row r="1158" spans="1:4" hidden="1" x14ac:dyDescent="0.25">
      <c r="A1158" s="157">
        <v>131</v>
      </c>
      <c r="B1158" s="158" t="s">
        <v>769</v>
      </c>
      <c r="C1158" s="99" t="s">
        <v>2778</v>
      </c>
      <c r="D1158" s="98" t="s">
        <v>2779</v>
      </c>
    </row>
    <row r="1159" spans="1:4" hidden="1" x14ac:dyDescent="0.25">
      <c r="A1159" s="157">
        <v>131</v>
      </c>
      <c r="B1159" s="158" t="s">
        <v>769</v>
      </c>
      <c r="C1159" s="99" t="s">
        <v>2780</v>
      </c>
      <c r="D1159" s="98" t="s">
        <v>2781</v>
      </c>
    </row>
    <row r="1160" spans="1:4" hidden="1" x14ac:dyDescent="0.25">
      <c r="A1160" s="157">
        <v>131</v>
      </c>
      <c r="B1160" s="158" t="s">
        <v>769</v>
      </c>
      <c r="C1160" s="99" t="s">
        <v>2782</v>
      </c>
      <c r="D1160" s="98" t="s">
        <v>2783</v>
      </c>
    </row>
    <row r="1161" spans="1:4" hidden="1" x14ac:dyDescent="0.25">
      <c r="A1161" s="157">
        <v>131</v>
      </c>
      <c r="B1161" s="158" t="s">
        <v>769</v>
      </c>
      <c r="C1161" s="99" t="s">
        <v>2784</v>
      </c>
      <c r="D1161" s="98" t="s">
        <v>2785</v>
      </c>
    </row>
    <row r="1162" spans="1:4" hidden="1" x14ac:dyDescent="0.25">
      <c r="A1162" s="157">
        <v>131</v>
      </c>
      <c r="B1162" s="158" t="s">
        <v>769</v>
      </c>
      <c r="C1162" s="99" t="s">
        <v>2786</v>
      </c>
      <c r="D1162" s="98" t="s">
        <v>2787</v>
      </c>
    </row>
    <row r="1163" spans="1:4" hidden="1" x14ac:dyDescent="0.25">
      <c r="A1163" s="157">
        <v>131</v>
      </c>
      <c r="B1163" s="158" t="s">
        <v>769</v>
      </c>
      <c r="C1163" s="99" t="s">
        <v>2788</v>
      </c>
      <c r="D1163" s="98" t="s">
        <v>2789</v>
      </c>
    </row>
    <row r="1164" spans="1:4" hidden="1" x14ac:dyDescent="0.25">
      <c r="A1164" s="157">
        <v>131</v>
      </c>
      <c r="B1164" s="158" t="s">
        <v>769</v>
      </c>
      <c r="C1164" s="99" t="s">
        <v>2790</v>
      </c>
      <c r="D1164" s="98" t="s">
        <v>2791</v>
      </c>
    </row>
    <row r="1165" spans="1:4" hidden="1" x14ac:dyDescent="0.25">
      <c r="A1165" s="157">
        <v>131</v>
      </c>
      <c r="B1165" s="158" t="s">
        <v>769</v>
      </c>
      <c r="C1165" s="99" t="s">
        <v>2792</v>
      </c>
      <c r="D1165" s="98" t="s">
        <v>2793</v>
      </c>
    </row>
    <row r="1166" spans="1:4" hidden="1" x14ac:dyDescent="0.25">
      <c r="A1166" s="157">
        <v>131</v>
      </c>
      <c r="B1166" s="158" t="s">
        <v>769</v>
      </c>
      <c r="C1166" s="99" t="s">
        <v>2794</v>
      </c>
      <c r="D1166" s="98" t="s">
        <v>2795</v>
      </c>
    </row>
    <row r="1167" spans="1:4" hidden="1" x14ac:dyDescent="0.25">
      <c r="A1167" s="157">
        <v>131</v>
      </c>
      <c r="B1167" s="158" t="s">
        <v>769</v>
      </c>
      <c r="C1167" s="99" t="s">
        <v>2796</v>
      </c>
      <c r="D1167" s="98" t="s">
        <v>2797</v>
      </c>
    </row>
    <row r="1168" spans="1:4" hidden="1" x14ac:dyDescent="0.25">
      <c r="A1168" s="157">
        <v>131</v>
      </c>
      <c r="B1168" s="158" t="s">
        <v>769</v>
      </c>
      <c r="C1168" s="99" t="s">
        <v>2798</v>
      </c>
      <c r="D1168" s="98" t="s">
        <v>2799</v>
      </c>
    </row>
    <row r="1169" spans="1:5" hidden="1" x14ac:dyDescent="0.25">
      <c r="A1169" s="157">
        <v>131</v>
      </c>
      <c r="B1169" s="158" t="s">
        <v>769</v>
      </c>
      <c r="C1169" s="99" t="s">
        <v>2800</v>
      </c>
      <c r="D1169" s="98" t="s">
        <v>2801</v>
      </c>
    </row>
    <row r="1170" spans="1:5" hidden="1" x14ac:dyDescent="0.25">
      <c r="A1170" s="157">
        <v>131</v>
      </c>
      <c r="B1170" s="158" t="s">
        <v>769</v>
      </c>
      <c r="C1170" s="99" t="s">
        <v>2802</v>
      </c>
      <c r="D1170" s="98" t="s">
        <v>2803</v>
      </c>
      <c r="E1170" s="150" t="s">
        <v>292</v>
      </c>
    </row>
    <row r="1171" spans="1:5" hidden="1" x14ac:dyDescent="0.25">
      <c r="A1171" s="157">
        <v>131</v>
      </c>
      <c r="B1171" s="158" t="s">
        <v>769</v>
      </c>
      <c r="C1171" s="99" t="s">
        <v>2804</v>
      </c>
      <c r="D1171" s="98" t="s">
        <v>2805</v>
      </c>
      <c r="E1171" s="150" t="s">
        <v>292</v>
      </c>
    </row>
    <row r="1172" spans="1:5" hidden="1" x14ac:dyDescent="0.25">
      <c r="A1172" s="157">
        <v>131</v>
      </c>
      <c r="B1172" s="158" t="s">
        <v>769</v>
      </c>
      <c r="C1172" s="99" t="s">
        <v>2806</v>
      </c>
      <c r="D1172" s="98" t="s">
        <v>2807</v>
      </c>
      <c r="E1172" s="150" t="s">
        <v>292</v>
      </c>
    </row>
    <row r="1173" spans="1:5" hidden="1" x14ac:dyDescent="0.25">
      <c r="A1173" s="157">
        <v>131</v>
      </c>
      <c r="B1173" s="158" t="s">
        <v>769</v>
      </c>
      <c r="C1173" s="99" t="s">
        <v>2808</v>
      </c>
      <c r="D1173" s="98" t="s">
        <v>2809</v>
      </c>
      <c r="E1173" s="150" t="s">
        <v>292</v>
      </c>
    </row>
    <row r="1174" spans="1:5" hidden="1" x14ac:dyDescent="0.25">
      <c r="A1174" s="157">
        <v>131</v>
      </c>
      <c r="B1174" s="158" t="s">
        <v>769</v>
      </c>
      <c r="C1174" s="99" t="s">
        <v>2810</v>
      </c>
      <c r="D1174" s="98" t="s">
        <v>2811</v>
      </c>
      <c r="E1174" s="150" t="s">
        <v>292</v>
      </c>
    </row>
    <row r="1175" spans="1:5" hidden="1" x14ac:dyDescent="0.25">
      <c r="A1175" s="157">
        <v>131</v>
      </c>
      <c r="B1175" s="158" t="s">
        <v>769</v>
      </c>
      <c r="C1175" s="99" t="s">
        <v>2812</v>
      </c>
      <c r="D1175" s="98" t="s">
        <v>2813</v>
      </c>
      <c r="E1175" s="150" t="s">
        <v>292</v>
      </c>
    </row>
    <row r="1176" spans="1:5" hidden="1" x14ac:dyDescent="0.25">
      <c r="A1176" s="157">
        <v>131</v>
      </c>
      <c r="B1176" s="158" t="s">
        <v>769</v>
      </c>
      <c r="C1176" s="99" t="s">
        <v>2814</v>
      </c>
      <c r="D1176" s="98" t="s">
        <v>2815</v>
      </c>
      <c r="E1176" s="150" t="s">
        <v>292</v>
      </c>
    </row>
    <row r="1177" spans="1:5" hidden="1" x14ac:dyDescent="0.25">
      <c r="A1177" s="157">
        <v>131</v>
      </c>
      <c r="B1177" s="158" t="s">
        <v>769</v>
      </c>
      <c r="C1177" s="99" t="s">
        <v>2816</v>
      </c>
      <c r="D1177" s="98" t="s">
        <v>2817</v>
      </c>
      <c r="E1177" s="150" t="s">
        <v>292</v>
      </c>
    </row>
    <row r="1178" spans="1:5" hidden="1" x14ac:dyDescent="0.25">
      <c r="A1178" s="157">
        <v>131</v>
      </c>
      <c r="B1178" s="158" t="s">
        <v>769</v>
      </c>
      <c r="C1178" s="99" t="s">
        <v>2818</v>
      </c>
      <c r="D1178" s="98" t="s">
        <v>2819</v>
      </c>
      <c r="E1178" s="150" t="s">
        <v>292</v>
      </c>
    </row>
    <row r="1179" spans="1:5" hidden="1" x14ac:dyDescent="0.25">
      <c r="A1179" s="157">
        <v>131</v>
      </c>
      <c r="B1179" s="158" t="s">
        <v>769</v>
      </c>
      <c r="C1179" s="99" t="s">
        <v>2820</v>
      </c>
      <c r="D1179" s="98" t="s">
        <v>2821</v>
      </c>
      <c r="E1179" s="150" t="s">
        <v>292</v>
      </c>
    </row>
    <row r="1180" spans="1:5" hidden="1" x14ac:dyDescent="0.25">
      <c r="A1180" s="157">
        <v>131</v>
      </c>
      <c r="B1180" s="158" t="s">
        <v>769</v>
      </c>
      <c r="C1180" s="99" t="s">
        <v>2822</v>
      </c>
      <c r="D1180" s="98" t="s">
        <v>2823</v>
      </c>
      <c r="E1180" s="150" t="s">
        <v>292</v>
      </c>
    </row>
    <row r="1181" spans="1:5" hidden="1" x14ac:dyDescent="0.25">
      <c r="A1181" s="157">
        <v>131</v>
      </c>
      <c r="B1181" s="158" t="s">
        <v>769</v>
      </c>
      <c r="C1181" s="99" t="s">
        <v>2824</v>
      </c>
      <c r="D1181" s="98" t="s">
        <v>2825</v>
      </c>
      <c r="E1181" s="150" t="s">
        <v>292</v>
      </c>
    </row>
    <row r="1182" spans="1:5" hidden="1" x14ac:dyDescent="0.25">
      <c r="A1182" s="157">
        <v>131</v>
      </c>
      <c r="B1182" s="158" t="s">
        <v>769</v>
      </c>
      <c r="C1182" s="99" t="s">
        <v>2826</v>
      </c>
      <c r="D1182" s="98" t="s">
        <v>2827</v>
      </c>
      <c r="E1182" s="150" t="s">
        <v>292</v>
      </c>
    </row>
    <row r="1183" spans="1:5" hidden="1" x14ac:dyDescent="0.25">
      <c r="A1183" s="157">
        <v>131</v>
      </c>
      <c r="B1183" s="158" t="s">
        <v>769</v>
      </c>
      <c r="C1183" s="99" t="s">
        <v>2828</v>
      </c>
      <c r="D1183" s="98" t="s">
        <v>2829</v>
      </c>
      <c r="E1183" s="150" t="s">
        <v>292</v>
      </c>
    </row>
    <row r="1184" spans="1:5" hidden="1" x14ac:dyDescent="0.25">
      <c r="A1184" s="157">
        <v>131</v>
      </c>
      <c r="B1184" s="158" t="s">
        <v>769</v>
      </c>
      <c r="C1184" s="99" t="s">
        <v>2830</v>
      </c>
      <c r="D1184" s="98" t="s">
        <v>2831</v>
      </c>
      <c r="E1184" s="150" t="s">
        <v>292</v>
      </c>
    </row>
    <row r="1185" spans="1:5" hidden="1" x14ac:dyDescent="0.25">
      <c r="A1185" s="157">
        <v>131</v>
      </c>
      <c r="B1185" s="158" t="s">
        <v>769</v>
      </c>
      <c r="C1185" s="99" t="s">
        <v>2832</v>
      </c>
      <c r="D1185" s="98" t="s">
        <v>2833</v>
      </c>
      <c r="E1185" s="150" t="s">
        <v>292</v>
      </c>
    </row>
    <row r="1186" spans="1:5" hidden="1" x14ac:dyDescent="0.25">
      <c r="A1186" s="157">
        <v>131</v>
      </c>
      <c r="B1186" s="158" t="s">
        <v>769</v>
      </c>
      <c r="C1186" s="99" t="s">
        <v>2834</v>
      </c>
      <c r="D1186" s="98" t="s">
        <v>2835</v>
      </c>
      <c r="E1186" s="150" t="s">
        <v>292</v>
      </c>
    </row>
    <row r="1187" spans="1:5" hidden="1" x14ac:dyDescent="0.25">
      <c r="A1187" s="157">
        <v>131</v>
      </c>
      <c r="B1187" s="158" t="s">
        <v>769</v>
      </c>
      <c r="C1187" s="99" t="s">
        <v>2836</v>
      </c>
      <c r="D1187" s="98" t="s">
        <v>2837</v>
      </c>
      <c r="E1187" s="150" t="s">
        <v>292</v>
      </c>
    </row>
    <row r="1188" spans="1:5" hidden="1" x14ac:dyDescent="0.25">
      <c r="A1188" s="157">
        <v>131</v>
      </c>
      <c r="B1188" s="158" t="s">
        <v>769</v>
      </c>
      <c r="C1188" s="99" t="s">
        <v>2838</v>
      </c>
      <c r="D1188" s="98" t="s">
        <v>2839</v>
      </c>
    </row>
    <row r="1189" spans="1:5" hidden="1" x14ac:dyDescent="0.25">
      <c r="A1189" s="157">
        <v>131</v>
      </c>
      <c r="B1189" s="158" t="s">
        <v>769</v>
      </c>
      <c r="C1189" s="99" t="s">
        <v>2840</v>
      </c>
      <c r="D1189" s="98" t="s">
        <v>2841</v>
      </c>
    </row>
    <row r="1190" spans="1:5" hidden="1" x14ac:dyDescent="0.25">
      <c r="A1190" s="161">
        <v>131</v>
      </c>
      <c r="B1190" s="162" t="s">
        <v>769</v>
      </c>
      <c r="C1190" s="99" t="s">
        <v>2842</v>
      </c>
      <c r="D1190" s="98" t="s">
        <v>2843</v>
      </c>
    </row>
    <row r="1191" spans="1:5" hidden="1" x14ac:dyDescent="0.25">
      <c r="A1191" s="148" t="s">
        <v>2844</v>
      </c>
      <c r="B1191" s="149" t="s">
        <v>791</v>
      </c>
      <c r="C1191" s="99" t="s">
        <v>2845</v>
      </c>
      <c r="D1191" s="98" t="s">
        <v>2846</v>
      </c>
      <c r="E1191" s="150" t="s">
        <v>292</v>
      </c>
    </row>
    <row r="1192" spans="1:5" hidden="1" x14ac:dyDescent="0.25">
      <c r="A1192" s="148">
        <v>148</v>
      </c>
      <c r="B1192" s="149" t="s">
        <v>805</v>
      </c>
      <c r="C1192" s="99" t="s">
        <v>2847</v>
      </c>
      <c r="D1192" s="98" t="s">
        <v>2848</v>
      </c>
    </row>
    <row r="1193" spans="1:5" hidden="1" x14ac:dyDescent="0.25">
      <c r="A1193" s="148">
        <v>148</v>
      </c>
      <c r="B1193" s="149" t="s">
        <v>805</v>
      </c>
      <c r="C1193" s="99" t="s">
        <v>2849</v>
      </c>
      <c r="D1193" s="98" t="s">
        <v>2819</v>
      </c>
      <c r="E1193" s="150" t="s">
        <v>292</v>
      </c>
    </row>
    <row r="1194" spans="1:5" hidden="1" x14ac:dyDescent="0.25">
      <c r="A1194" s="148">
        <v>148</v>
      </c>
      <c r="B1194" s="149" t="s">
        <v>805</v>
      </c>
      <c r="C1194" s="99" t="s">
        <v>2850</v>
      </c>
      <c r="D1194" s="98" t="s">
        <v>2851</v>
      </c>
    </row>
    <row r="1195" spans="1:5" hidden="1" x14ac:dyDescent="0.25">
      <c r="A1195" s="148">
        <v>148</v>
      </c>
      <c r="B1195" s="149" t="s">
        <v>805</v>
      </c>
      <c r="C1195" s="99" t="s">
        <v>2852</v>
      </c>
      <c r="D1195" s="98" t="s">
        <v>2853</v>
      </c>
    </row>
    <row r="1196" spans="1:5" hidden="1" x14ac:dyDescent="0.25">
      <c r="A1196" s="148">
        <v>148</v>
      </c>
      <c r="B1196" s="149" t="s">
        <v>805</v>
      </c>
      <c r="C1196" s="99" t="s">
        <v>2854</v>
      </c>
      <c r="D1196" s="98" t="s">
        <v>2855</v>
      </c>
    </row>
    <row r="1197" spans="1:5" hidden="1" x14ac:dyDescent="0.25">
      <c r="A1197" s="148">
        <v>150</v>
      </c>
      <c r="B1197" s="149" t="s">
        <v>809</v>
      </c>
      <c r="C1197" s="116" t="s">
        <v>2856</v>
      </c>
      <c r="D1197" s="98" t="s">
        <v>2857</v>
      </c>
    </row>
    <row r="1198" spans="1:5" hidden="1" x14ac:dyDescent="0.25">
      <c r="A1198" s="148">
        <v>150</v>
      </c>
      <c r="B1198" s="149" t="s">
        <v>809</v>
      </c>
      <c r="C1198" s="99">
        <v>1</v>
      </c>
      <c r="D1198" s="101" t="s">
        <v>2858</v>
      </c>
    </row>
    <row r="1199" spans="1:5" hidden="1" x14ac:dyDescent="0.25">
      <c r="A1199" s="148">
        <v>152</v>
      </c>
      <c r="B1199" s="149" t="s">
        <v>803</v>
      </c>
      <c r="C1199" s="108" t="s">
        <v>13</v>
      </c>
      <c r="D1199" s="98" t="s">
        <v>2859</v>
      </c>
      <c r="E1199" s="117" t="s">
        <v>2859</v>
      </c>
    </row>
    <row r="1200" spans="1:5" hidden="1" x14ac:dyDescent="0.25">
      <c r="A1200" s="148">
        <v>153</v>
      </c>
      <c r="B1200" s="149" t="s">
        <v>815</v>
      </c>
      <c r="C1200" s="99" t="s">
        <v>2860</v>
      </c>
      <c r="D1200" s="98" t="s">
        <v>2861</v>
      </c>
      <c r="E1200" s="117"/>
    </row>
    <row r="1201" spans="1:5" hidden="1" x14ac:dyDescent="0.25">
      <c r="A1201" s="148">
        <v>153</v>
      </c>
      <c r="B1201" s="149" t="s">
        <v>815</v>
      </c>
      <c r="C1201" s="99" t="s">
        <v>2862</v>
      </c>
      <c r="D1201" s="98" t="s">
        <v>2863</v>
      </c>
      <c r="E1201" s="117"/>
    </row>
    <row r="1202" spans="1:5" hidden="1" x14ac:dyDescent="0.25">
      <c r="A1202" s="151">
        <v>153</v>
      </c>
      <c r="B1202" s="152" t="s">
        <v>815</v>
      </c>
      <c r="C1202" s="99" t="s">
        <v>2864</v>
      </c>
      <c r="D1202" s="98" t="s">
        <v>2865</v>
      </c>
      <c r="E1202" s="117"/>
    </row>
    <row r="1203" spans="1:5" hidden="1" x14ac:dyDescent="0.25">
      <c r="A1203" s="148">
        <v>153</v>
      </c>
      <c r="B1203" s="149" t="s">
        <v>815</v>
      </c>
      <c r="C1203" s="99" t="s">
        <v>2866</v>
      </c>
      <c r="D1203" s="98" t="s">
        <v>2867</v>
      </c>
      <c r="E1203" s="117"/>
    </row>
    <row r="1204" spans="1:5" hidden="1" x14ac:dyDescent="0.25">
      <c r="A1204" s="151">
        <v>153</v>
      </c>
      <c r="B1204" s="152" t="s">
        <v>815</v>
      </c>
      <c r="C1204" s="99" t="s">
        <v>2868</v>
      </c>
      <c r="D1204" s="98" t="s">
        <v>2869</v>
      </c>
      <c r="E1204" s="117"/>
    </row>
    <row r="1205" spans="1:5" hidden="1" x14ac:dyDescent="0.25">
      <c r="A1205" s="148">
        <v>154</v>
      </c>
      <c r="B1205" s="149" t="s">
        <v>817</v>
      </c>
      <c r="C1205" s="99" t="s">
        <v>1072</v>
      </c>
      <c r="D1205" s="98" t="s">
        <v>2870</v>
      </c>
      <c r="E1205" s="117"/>
    </row>
    <row r="1206" spans="1:5" hidden="1" x14ac:dyDescent="0.25">
      <c r="A1206" s="148">
        <v>154</v>
      </c>
      <c r="B1206" s="149" t="s">
        <v>817</v>
      </c>
      <c r="C1206" s="99" t="s">
        <v>1074</v>
      </c>
      <c r="D1206" s="98" t="s">
        <v>2871</v>
      </c>
      <c r="E1206" s="117"/>
    </row>
    <row r="1207" spans="1:5" hidden="1" x14ac:dyDescent="0.25">
      <c r="A1207" s="148">
        <v>154</v>
      </c>
      <c r="B1207" s="149" t="s">
        <v>817</v>
      </c>
      <c r="C1207" s="99" t="s">
        <v>2010</v>
      </c>
      <c r="D1207" s="98" t="s">
        <v>2872</v>
      </c>
      <c r="E1207" s="117"/>
    </row>
    <row r="1208" spans="1:5" hidden="1" x14ac:dyDescent="0.25">
      <c r="A1208" s="148">
        <v>154</v>
      </c>
      <c r="B1208" s="149" t="s">
        <v>817</v>
      </c>
      <c r="C1208" s="99" t="s">
        <v>2019</v>
      </c>
      <c r="D1208" s="98" t="s">
        <v>2873</v>
      </c>
      <c r="E1208" s="117"/>
    </row>
    <row r="1209" spans="1:5" hidden="1" x14ac:dyDescent="0.25">
      <c r="A1209" s="148">
        <v>154</v>
      </c>
      <c r="B1209" s="149" t="s">
        <v>817</v>
      </c>
      <c r="C1209" s="99" t="s">
        <v>1419</v>
      </c>
      <c r="D1209" s="98" t="s">
        <v>2874</v>
      </c>
      <c r="E1209" s="117"/>
    </row>
    <row r="1210" spans="1:5" hidden="1" x14ac:dyDescent="0.25">
      <c r="A1210" s="148">
        <v>154</v>
      </c>
      <c r="B1210" s="149" t="s">
        <v>817</v>
      </c>
      <c r="C1210" s="99" t="s">
        <v>1421</v>
      </c>
      <c r="D1210" s="98" t="s">
        <v>2875</v>
      </c>
      <c r="E1210" s="117"/>
    </row>
    <row r="1211" spans="1:5" hidden="1" x14ac:dyDescent="0.25">
      <c r="A1211" s="148">
        <v>154</v>
      </c>
      <c r="B1211" s="149" t="s">
        <v>817</v>
      </c>
      <c r="C1211" s="99" t="s">
        <v>1425</v>
      </c>
      <c r="D1211" s="98" t="s">
        <v>2876</v>
      </c>
      <c r="E1211" s="117"/>
    </row>
    <row r="1212" spans="1:5" hidden="1" x14ac:dyDescent="0.25">
      <c r="A1212" s="148">
        <v>154</v>
      </c>
      <c r="B1212" s="149" t="s">
        <v>817</v>
      </c>
      <c r="C1212" s="99" t="s">
        <v>1427</v>
      </c>
      <c r="D1212" s="98" t="s">
        <v>2877</v>
      </c>
      <c r="E1212" s="117"/>
    </row>
    <row r="1213" spans="1:5" hidden="1" x14ac:dyDescent="0.25">
      <c r="A1213" s="148">
        <v>154</v>
      </c>
      <c r="B1213" s="149" t="s">
        <v>817</v>
      </c>
      <c r="C1213" s="99" t="s">
        <v>1431</v>
      </c>
      <c r="D1213" s="98" t="s">
        <v>2878</v>
      </c>
      <c r="E1213" s="117"/>
    </row>
    <row r="1214" spans="1:5" hidden="1" x14ac:dyDescent="0.25">
      <c r="A1214" s="148">
        <v>154</v>
      </c>
      <c r="B1214" s="149" t="s">
        <v>817</v>
      </c>
      <c r="C1214" s="99" t="s">
        <v>1433</v>
      </c>
      <c r="D1214" s="98" t="s">
        <v>2879</v>
      </c>
      <c r="E1214" s="117"/>
    </row>
    <row r="1215" spans="1:5" hidden="1" x14ac:dyDescent="0.25">
      <c r="A1215" s="148">
        <v>154</v>
      </c>
      <c r="B1215" s="149" t="s">
        <v>817</v>
      </c>
      <c r="C1215" s="99" t="s">
        <v>1435</v>
      </c>
      <c r="D1215" s="98" t="s">
        <v>2880</v>
      </c>
      <c r="E1215" s="117"/>
    </row>
    <row r="1216" spans="1:5" hidden="1" x14ac:dyDescent="0.25">
      <c r="A1216" s="148">
        <v>154</v>
      </c>
      <c r="B1216" s="149" t="s">
        <v>817</v>
      </c>
      <c r="C1216" s="99" t="s">
        <v>1440</v>
      </c>
      <c r="D1216" s="98" t="s">
        <v>2881</v>
      </c>
      <c r="E1216" s="117"/>
    </row>
    <row r="1217" spans="1:5" hidden="1" x14ac:dyDescent="0.25">
      <c r="A1217" s="148">
        <v>154</v>
      </c>
      <c r="B1217" s="149" t="s">
        <v>817</v>
      </c>
      <c r="C1217" s="99" t="s">
        <v>1442</v>
      </c>
      <c r="D1217" s="98" t="s">
        <v>2882</v>
      </c>
      <c r="E1217" s="117"/>
    </row>
    <row r="1218" spans="1:5" hidden="1" x14ac:dyDescent="0.25">
      <c r="A1218" s="148">
        <v>154</v>
      </c>
      <c r="B1218" s="149" t="s">
        <v>817</v>
      </c>
      <c r="C1218" s="99" t="s">
        <v>1444</v>
      </c>
      <c r="D1218" s="98" t="s">
        <v>2883</v>
      </c>
      <c r="E1218" s="117"/>
    </row>
    <row r="1219" spans="1:5" hidden="1" x14ac:dyDescent="0.25">
      <c r="A1219" s="148">
        <v>154</v>
      </c>
      <c r="B1219" s="149" t="s">
        <v>817</v>
      </c>
      <c r="C1219" s="99" t="s">
        <v>1450</v>
      </c>
      <c r="D1219" s="98" t="s">
        <v>2884</v>
      </c>
      <c r="E1219" s="117"/>
    </row>
    <row r="1220" spans="1:5" hidden="1" x14ac:dyDescent="0.25">
      <c r="A1220" s="148">
        <v>154</v>
      </c>
      <c r="B1220" s="149" t="s">
        <v>817</v>
      </c>
      <c r="C1220" s="99" t="s">
        <v>1452</v>
      </c>
      <c r="D1220" s="98" t="s">
        <v>2885</v>
      </c>
      <c r="E1220" s="117"/>
    </row>
    <row r="1221" spans="1:5" hidden="1" x14ac:dyDescent="0.25">
      <c r="A1221" s="148">
        <v>154</v>
      </c>
      <c r="B1221" s="149" t="s">
        <v>817</v>
      </c>
      <c r="C1221" s="99" t="s">
        <v>1454</v>
      </c>
      <c r="D1221" s="98" t="s">
        <v>2886</v>
      </c>
      <c r="E1221" s="117"/>
    </row>
    <row r="1222" spans="1:5" hidden="1" x14ac:dyDescent="0.25">
      <c r="A1222" s="148">
        <v>154</v>
      </c>
      <c r="B1222" s="149" t="s">
        <v>817</v>
      </c>
      <c r="C1222" s="99" t="s">
        <v>1456</v>
      </c>
      <c r="D1222" s="98" t="s">
        <v>2887</v>
      </c>
      <c r="E1222" s="117"/>
    </row>
    <row r="1223" spans="1:5" hidden="1" x14ac:dyDescent="0.25">
      <c r="A1223" s="148">
        <v>154</v>
      </c>
      <c r="B1223" s="149" t="s">
        <v>817</v>
      </c>
      <c r="C1223" s="99" t="s">
        <v>1528</v>
      </c>
      <c r="D1223" s="98" t="s">
        <v>2888</v>
      </c>
      <c r="E1223" s="117"/>
    </row>
    <row r="1224" spans="1:5" hidden="1" x14ac:dyDescent="0.25">
      <c r="A1224" s="148">
        <v>155</v>
      </c>
      <c r="B1224" s="149" t="s">
        <v>819</v>
      </c>
      <c r="C1224" s="99" t="s">
        <v>2889</v>
      </c>
      <c r="D1224" s="98" t="s">
        <v>2890</v>
      </c>
      <c r="E1224" s="117"/>
    </row>
    <row r="1225" spans="1:5" hidden="1" x14ac:dyDescent="0.25">
      <c r="A1225" s="148">
        <v>155</v>
      </c>
      <c r="B1225" s="149" t="s">
        <v>819</v>
      </c>
      <c r="C1225" s="99" t="s">
        <v>2891</v>
      </c>
      <c r="D1225" s="98" t="s">
        <v>2892</v>
      </c>
      <c r="E1225" s="117"/>
    </row>
    <row r="1226" spans="1:5" hidden="1" x14ac:dyDescent="0.25">
      <c r="A1226" s="148">
        <v>155</v>
      </c>
      <c r="B1226" s="149" t="s">
        <v>819</v>
      </c>
      <c r="C1226" s="99" t="s">
        <v>2893</v>
      </c>
      <c r="D1226" s="98" t="s">
        <v>2894</v>
      </c>
      <c r="E1226" s="117"/>
    </row>
    <row r="1227" spans="1:5" hidden="1" x14ac:dyDescent="0.25">
      <c r="A1227" s="148">
        <v>155</v>
      </c>
      <c r="B1227" s="149" t="s">
        <v>819</v>
      </c>
      <c r="C1227" s="99" t="s">
        <v>2895</v>
      </c>
      <c r="D1227" s="98" t="s">
        <v>2896</v>
      </c>
      <c r="E1227" s="117"/>
    </row>
    <row r="1228" spans="1:5" hidden="1" x14ac:dyDescent="0.25">
      <c r="A1228" s="148">
        <v>155</v>
      </c>
      <c r="B1228" s="149" t="s">
        <v>819</v>
      </c>
      <c r="C1228" s="99" t="s">
        <v>2897</v>
      </c>
      <c r="D1228" s="98" t="s">
        <v>2898</v>
      </c>
      <c r="E1228" s="117"/>
    </row>
    <row r="1229" spans="1:5" hidden="1" x14ac:dyDescent="0.25">
      <c r="A1229" s="148">
        <v>156</v>
      </c>
      <c r="B1229" s="149" t="s">
        <v>821</v>
      </c>
      <c r="C1229" s="99" t="s">
        <v>1020</v>
      </c>
      <c r="D1229" s="98" t="s">
        <v>2899</v>
      </c>
      <c r="E1229" s="117"/>
    </row>
    <row r="1230" spans="1:5" hidden="1" x14ac:dyDescent="0.25">
      <c r="A1230" s="148">
        <v>156</v>
      </c>
      <c r="B1230" s="149" t="s">
        <v>821</v>
      </c>
      <c r="C1230" s="99" t="s">
        <v>2900</v>
      </c>
      <c r="D1230" s="98" t="s">
        <v>2611</v>
      </c>
      <c r="E1230" s="117"/>
    </row>
    <row r="1231" spans="1:5" hidden="1" x14ac:dyDescent="0.25">
      <c r="A1231" s="148">
        <v>156</v>
      </c>
      <c r="B1231" s="149" t="s">
        <v>821</v>
      </c>
      <c r="C1231" s="99" t="s">
        <v>2567</v>
      </c>
      <c r="D1231" s="98" t="s">
        <v>2901</v>
      </c>
      <c r="E1231" s="117"/>
    </row>
    <row r="1232" spans="1:5" hidden="1" x14ac:dyDescent="0.25">
      <c r="A1232" s="148">
        <v>156</v>
      </c>
      <c r="B1232" s="149" t="s">
        <v>821</v>
      </c>
      <c r="C1232" s="99" t="s">
        <v>2902</v>
      </c>
      <c r="D1232" s="98" t="s">
        <v>2903</v>
      </c>
      <c r="E1232" s="117"/>
    </row>
    <row r="1233" spans="1:5" hidden="1" x14ac:dyDescent="0.25">
      <c r="A1233" s="148">
        <v>156</v>
      </c>
      <c r="B1233" s="149" t="s">
        <v>821</v>
      </c>
      <c r="C1233" s="99" t="s">
        <v>2904</v>
      </c>
      <c r="D1233" s="98" t="s">
        <v>2905</v>
      </c>
      <c r="E1233" s="117"/>
    </row>
    <row r="1234" spans="1:5" hidden="1" x14ac:dyDescent="0.25">
      <c r="A1234" s="148">
        <v>156</v>
      </c>
      <c r="B1234" s="149" t="s">
        <v>821</v>
      </c>
      <c r="C1234" s="99" t="s">
        <v>2906</v>
      </c>
      <c r="D1234" s="98" t="s">
        <v>2907</v>
      </c>
      <c r="E1234" s="117"/>
    </row>
    <row r="1235" spans="1:5" hidden="1" x14ac:dyDescent="0.25">
      <c r="A1235" s="148">
        <v>156</v>
      </c>
      <c r="B1235" s="149" t="s">
        <v>821</v>
      </c>
      <c r="C1235" s="99" t="s">
        <v>2908</v>
      </c>
      <c r="D1235" s="98" t="s">
        <v>2909</v>
      </c>
      <c r="E1235" s="117"/>
    </row>
    <row r="1236" spans="1:5" hidden="1" x14ac:dyDescent="0.25">
      <c r="A1236" s="148">
        <v>156</v>
      </c>
      <c r="B1236" s="149" t="s">
        <v>821</v>
      </c>
      <c r="C1236" s="99" t="s">
        <v>2910</v>
      </c>
      <c r="D1236" s="98" t="s">
        <v>2911</v>
      </c>
      <c r="E1236" s="117"/>
    </row>
    <row r="1237" spans="1:5" hidden="1" x14ac:dyDescent="0.25">
      <c r="A1237" s="148">
        <v>156</v>
      </c>
      <c r="B1237" s="149" t="s">
        <v>821</v>
      </c>
      <c r="C1237" s="99" t="s">
        <v>1089</v>
      </c>
      <c r="D1237" s="98" t="s">
        <v>2912</v>
      </c>
      <c r="E1237" s="117"/>
    </row>
    <row r="1238" spans="1:5" hidden="1" x14ac:dyDescent="0.25">
      <c r="A1238" s="148">
        <v>156</v>
      </c>
      <c r="B1238" s="149" t="s">
        <v>821</v>
      </c>
      <c r="C1238" s="99" t="s">
        <v>2913</v>
      </c>
      <c r="D1238" s="98" t="s">
        <v>2914</v>
      </c>
      <c r="E1238" s="117"/>
    </row>
    <row r="1239" spans="1:5" hidden="1" x14ac:dyDescent="0.25">
      <c r="A1239" s="148">
        <v>160</v>
      </c>
      <c r="B1239" s="149" t="s">
        <v>831</v>
      </c>
      <c r="C1239" s="108" t="s">
        <v>13</v>
      </c>
      <c r="D1239" s="98" t="s">
        <v>2859</v>
      </c>
      <c r="E1239" s="117" t="s">
        <v>2859</v>
      </c>
    </row>
    <row r="1240" spans="1:5" hidden="1" x14ac:dyDescent="0.25">
      <c r="A1240" s="148">
        <v>162</v>
      </c>
      <c r="B1240" s="149" t="s">
        <v>835</v>
      </c>
      <c r="C1240" s="285" t="s">
        <v>1072</v>
      </c>
      <c r="D1240" s="98" t="s">
        <v>2915</v>
      </c>
      <c r="E1240" s="117"/>
    </row>
    <row r="1241" spans="1:5" hidden="1" x14ac:dyDescent="0.25">
      <c r="A1241" s="148">
        <v>162</v>
      </c>
      <c r="B1241" s="149" t="s">
        <v>835</v>
      </c>
      <c r="C1241" s="285" t="s">
        <v>1074</v>
      </c>
      <c r="D1241" s="98" t="s">
        <v>2916</v>
      </c>
      <c r="E1241" s="117"/>
    </row>
    <row r="1242" spans="1:5" hidden="1" x14ac:dyDescent="0.25">
      <c r="A1242" s="151">
        <v>162</v>
      </c>
      <c r="B1242" s="152" t="s">
        <v>835</v>
      </c>
      <c r="C1242" s="285" t="s">
        <v>1076</v>
      </c>
      <c r="D1242" s="98" t="s">
        <v>2917</v>
      </c>
      <c r="E1242" s="117"/>
    </row>
    <row r="1243" spans="1:5" hidden="1" x14ac:dyDescent="0.25">
      <c r="A1243" s="148">
        <v>162</v>
      </c>
      <c r="B1243" s="149" t="s">
        <v>835</v>
      </c>
      <c r="C1243" s="285" t="s">
        <v>2010</v>
      </c>
      <c r="D1243" s="98" t="s">
        <v>2918</v>
      </c>
      <c r="E1243" s="117"/>
    </row>
    <row r="1244" spans="1:5" hidden="1" x14ac:dyDescent="0.25">
      <c r="A1244" s="151">
        <v>162</v>
      </c>
      <c r="B1244" s="152" t="s">
        <v>835</v>
      </c>
      <c r="C1244" s="285" t="s">
        <v>1417</v>
      </c>
      <c r="D1244" s="98" t="s">
        <v>2919</v>
      </c>
      <c r="E1244" s="117"/>
    </row>
    <row r="1245" spans="1:5" hidden="1" x14ac:dyDescent="0.25">
      <c r="A1245" s="148">
        <v>162</v>
      </c>
      <c r="B1245" s="149" t="s">
        <v>835</v>
      </c>
      <c r="C1245" s="285" t="s">
        <v>2013</v>
      </c>
      <c r="D1245" s="98" t="s">
        <v>2920</v>
      </c>
      <c r="E1245" s="117"/>
    </row>
    <row r="1246" spans="1:5" hidden="1" x14ac:dyDescent="0.25">
      <c r="A1246" s="148">
        <v>162</v>
      </c>
      <c r="B1246" s="149" t="s">
        <v>835</v>
      </c>
      <c r="C1246" s="285" t="s">
        <v>2015</v>
      </c>
      <c r="D1246" s="98" t="s">
        <v>2921</v>
      </c>
      <c r="E1246" s="117"/>
    </row>
    <row r="1247" spans="1:5" hidden="1" x14ac:dyDescent="0.25">
      <c r="A1247" s="148">
        <v>162</v>
      </c>
      <c r="B1247" s="149" t="s">
        <v>835</v>
      </c>
      <c r="C1247" s="285" t="s">
        <v>2017</v>
      </c>
      <c r="D1247" s="98" t="s">
        <v>2922</v>
      </c>
      <c r="E1247" s="117"/>
    </row>
    <row r="1248" spans="1:5" hidden="1" x14ac:dyDescent="0.25">
      <c r="A1248" s="148">
        <v>162</v>
      </c>
      <c r="B1248" s="149" t="s">
        <v>835</v>
      </c>
      <c r="C1248" s="285" t="s">
        <v>2019</v>
      </c>
      <c r="D1248" s="98" t="s">
        <v>2923</v>
      </c>
      <c r="E1248" s="117"/>
    </row>
    <row r="1249" spans="1:5" hidden="1" x14ac:dyDescent="0.25">
      <c r="A1249" s="148">
        <v>162</v>
      </c>
      <c r="B1249" s="149" t="s">
        <v>835</v>
      </c>
      <c r="C1249" s="285">
        <v>21</v>
      </c>
      <c r="D1249" s="98" t="s">
        <v>2924</v>
      </c>
      <c r="E1249" s="150" t="s">
        <v>292</v>
      </c>
    </row>
    <row r="1250" spans="1:5" hidden="1" x14ac:dyDescent="0.25">
      <c r="A1250" s="148">
        <v>162</v>
      </c>
      <c r="B1250" s="149" t="s">
        <v>835</v>
      </c>
      <c r="C1250" s="285">
        <v>22</v>
      </c>
      <c r="D1250" s="98" t="s">
        <v>2925</v>
      </c>
      <c r="E1250" s="150" t="s">
        <v>292</v>
      </c>
    </row>
    <row r="1251" spans="1:5" hidden="1" x14ac:dyDescent="0.25">
      <c r="A1251" s="148">
        <v>162</v>
      </c>
      <c r="B1251" s="149" t="s">
        <v>835</v>
      </c>
      <c r="C1251" s="285">
        <v>23</v>
      </c>
      <c r="D1251" s="98" t="s">
        <v>2926</v>
      </c>
      <c r="E1251" s="150" t="s">
        <v>292</v>
      </c>
    </row>
    <row r="1252" spans="1:5" hidden="1" x14ac:dyDescent="0.25">
      <c r="A1252" s="151">
        <v>162</v>
      </c>
      <c r="B1252" s="152" t="s">
        <v>835</v>
      </c>
      <c r="C1252" s="285">
        <v>24</v>
      </c>
      <c r="D1252" s="98" t="s">
        <v>2927</v>
      </c>
      <c r="E1252" s="150" t="s">
        <v>292</v>
      </c>
    </row>
    <row r="1253" spans="1:5" hidden="1" x14ac:dyDescent="0.25">
      <c r="A1253" s="151">
        <v>162</v>
      </c>
      <c r="B1253" s="152" t="s">
        <v>835</v>
      </c>
      <c r="C1253" s="285">
        <v>25</v>
      </c>
      <c r="D1253" s="98" t="s">
        <v>2928</v>
      </c>
      <c r="E1253" s="150" t="s">
        <v>292</v>
      </c>
    </row>
    <row r="1254" spans="1:5" hidden="1" x14ac:dyDescent="0.25">
      <c r="A1254" s="151">
        <v>162</v>
      </c>
      <c r="B1254" s="152" t="s">
        <v>835</v>
      </c>
      <c r="C1254" s="285">
        <v>26</v>
      </c>
      <c r="D1254" s="98" t="s">
        <v>2929</v>
      </c>
      <c r="E1254" s="150" t="s">
        <v>292</v>
      </c>
    </row>
    <row r="1255" spans="1:5" hidden="1" x14ac:dyDescent="0.25">
      <c r="A1255" s="151">
        <v>162</v>
      </c>
      <c r="B1255" s="152" t="s">
        <v>835</v>
      </c>
      <c r="C1255" s="285">
        <v>27</v>
      </c>
      <c r="D1255" s="98" t="s">
        <v>2930</v>
      </c>
      <c r="E1255" s="150" t="s">
        <v>292</v>
      </c>
    </row>
    <row r="1256" spans="1:5" hidden="1" x14ac:dyDescent="0.25">
      <c r="A1256" s="148">
        <v>162</v>
      </c>
      <c r="B1256" s="149" t="s">
        <v>835</v>
      </c>
      <c r="C1256" s="285">
        <v>28</v>
      </c>
      <c r="D1256" s="98" t="s">
        <v>2931</v>
      </c>
      <c r="E1256" s="150" t="s">
        <v>292</v>
      </c>
    </row>
    <row r="1257" spans="1:5" hidden="1" x14ac:dyDescent="0.25">
      <c r="A1257" s="148">
        <v>162</v>
      </c>
      <c r="B1257" s="149" t="s">
        <v>835</v>
      </c>
      <c r="C1257" s="285">
        <v>29</v>
      </c>
      <c r="D1257" s="98" t="s">
        <v>2932</v>
      </c>
      <c r="E1257" s="150" t="s">
        <v>292</v>
      </c>
    </row>
    <row r="1258" spans="1:5" hidden="1" x14ac:dyDescent="0.25">
      <c r="A1258" s="148">
        <v>162</v>
      </c>
      <c r="B1258" s="149" t="s">
        <v>835</v>
      </c>
      <c r="C1258" s="285">
        <v>30</v>
      </c>
      <c r="D1258" s="98" t="s">
        <v>2933</v>
      </c>
      <c r="E1258" s="150" t="s">
        <v>292</v>
      </c>
    </row>
    <row r="1259" spans="1:5" hidden="1" x14ac:dyDescent="0.25">
      <c r="A1259" s="151">
        <v>162</v>
      </c>
      <c r="B1259" s="152" t="s">
        <v>835</v>
      </c>
      <c r="C1259" s="285">
        <v>31</v>
      </c>
      <c r="D1259" s="98" t="s">
        <v>2934</v>
      </c>
      <c r="E1259" s="150" t="s">
        <v>292</v>
      </c>
    </row>
    <row r="1260" spans="1:5" hidden="1" x14ac:dyDescent="0.25">
      <c r="A1260" s="151">
        <v>162</v>
      </c>
      <c r="B1260" s="152" t="s">
        <v>835</v>
      </c>
      <c r="C1260" s="285">
        <v>32</v>
      </c>
      <c r="D1260" s="98" t="s">
        <v>2935</v>
      </c>
      <c r="E1260" s="150" t="s">
        <v>292</v>
      </c>
    </row>
    <row r="1261" spans="1:5" hidden="1" x14ac:dyDescent="0.25">
      <c r="A1261" s="148">
        <v>162</v>
      </c>
      <c r="B1261" s="149" t="s">
        <v>835</v>
      </c>
      <c r="C1261" s="285">
        <v>33</v>
      </c>
      <c r="D1261" s="98" t="s">
        <v>2936</v>
      </c>
      <c r="E1261" s="150" t="s">
        <v>292</v>
      </c>
    </row>
    <row r="1262" spans="1:5" hidden="1" x14ac:dyDescent="0.25">
      <c r="A1262" s="148">
        <v>162</v>
      </c>
      <c r="B1262" s="149" t="s">
        <v>835</v>
      </c>
      <c r="C1262" s="285">
        <v>34</v>
      </c>
      <c r="D1262" s="98" t="s">
        <v>2937</v>
      </c>
      <c r="E1262" s="150" t="s">
        <v>292</v>
      </c>
    </row>
    <row r="1263" spans="1:5" hidden="1" x14ac:dyDescent="0.25">
      <c r="A1263" s="148">
        <v>162</v>
      </c>
      <c r="B1263" s="149" t="s">
        <v>835</v>
      </c>
      <c r="C1263" s="285">
        <v>35</v>
      </c>
      <c r="D1263" s="98" t="s">
        <v>2938</v>
      </c>
      <c r="E1263" s="150" t="s">
        <v>292</v>
      </c>
    </row>
    <row r="1264" spans="1:5" hidden="1" x14ac:dyDescent="0.25">
      <c r="A1264" s="148">
        <v>162</v>
      </c>
      <c r="B1264" s="149" t="s">
        <v>835</v>
      </c>
      <c r="C1264" s="285">
        <v>36</v>
      </c>
      <c r="D1264" s="98" t="s">
        <v>2939</v>
      </c>
      <c r="E1264" s="150" t="s">
        <v>292</v>
      </c>
    </row>
    <row r="1265" spans="1:5" hidden="1" x14ac:dyDescent="0.25">
      <c r="A1265" s="148">
        <v>162</v>
      </c>
      <c r="B1265" s="149" t="s">
        <v>835</v>
      </c>
      <c r="C1265" s="285">
        <v>37</v>
      </c>
      <c r="D1265" s="98" t="s">
        <v>2940</v>
      </c>
      <c r="E1265" s="150" t="s">
        <v>292</v>
      </c>
    </row>
    <row r="1266" spans="1:5" hidden="1" x14ac:dyDescent="0.25">
      <c r="A1266" s="148">
        <v>162</v>
      </c>
      <c r="B1266" s="149" t="s">
        <v>835</v>
      </c>
      <c r="C1266" s="285">
        <v>38</v>
      </c>
      <c r="D1266" s="98" t="s">
        <v>2941</v>
      </c>
      <c r="E1266" s="150" t="s">
        <v>292</v>
      </c>
    </row>
    <row r="1267" spans="1:5" hidden="1" x14ac:dyDescent="0.25">
      <c r="A1267" s="148">
        <v>162</v>
      </c>
      <c r="B1267" s="149" t="s">
        <v>835</v>
      </c>
      <c r="C1267" s="285">
        <v>39</v>
      </c>
      <c r="D1267" s="98" t="s">
        <v>2942</v>
      </c>
      <c r="E1267" s="150" t="s">
        <v>292</v>
      </c>
    </row>
    <row r="1268" spans="1:5" hidden="1" x14ac:dyDescent="0.25">
      <c r="A1268" s="148">
        <v>162</v>
      </c>
      <c r="B1268" s="149" t="s">
        <v>835</v>
      </c>
      <c r="C1268" s="285">
        <v>40</v>
      </c>
      <c r="D1268" s="98" t="s">
        <v>2943</v>
      </c>
      <c r="E1268" s="150" t="s">
        <v>292</v>
      </c>
    </row>
    <row r="1269" spans="1:5" hidden="1" x14ac:dyDescent="0.25">
      <c r="A1269" s="148">
        <v>162</v>
      </c>
      <c r="B1269" s="149" t="s">
        <v>835</v>
      </c>
      <c r="C1269" s="285">
        <v>41</v>
      </c>
      <c r="D1269" s="98" t="s">
        <v>2944</v>
      </c>
      <c r="E1269" s="150" t="s">
        <v>292</v>
      </c>
    </row>
    <row r="1270" spans="1:5" hidden="1" x14ac:dyDescent="0.25">
      <c r="A1270" s="148">
        <v>162</v>
      </c>
      <c r="B1270" s="149" t="s">
        <v>835</v>
      </c>
      <c r="C1270" s="285">
        <v>42</v>
      </c>
      <c r="D1270" s="98" t="s">
        <v>2945</v>
      </c>
      <c r="E1270" s="150" t="s">
        <v>292</v>
      </c>
    </row>
    <row r="1271" spans="1:5" hidden="1" x14ac:dyDescent="0.25">
      <c r="A1271" s="148">
        <v>162</v>
      </c>
      <c r="B1271" s="149" t="s">
        <v>835</v>
      </c>
      <c r="C1271" s="285">
        <v>43</v>
      </c>
      <c r="D1271" s="98" t="s">
        <v>2946</v>
      </c>
      <c r="E1271" s="150" t="s">
        <v>292</v>
      </c>
    </row>
    <row r="1272" spans="1:5" hidden="1" x14ac:dyDescent="0.25">
      <c r="A1272" s="148">
        <v>162</v>
      </c>
      <c r="B1272" s="149" t="s">
        <v>835</v>
      </c>
      <c r="C1272" s="285">
        <v>44</v>
      </c>
      <c r="D1272" s="98" t="s">
        <v>2947</v>
      </c>
      <c r="E1272" s="150" t="s">
        <v>292</v>
      </c>
    </row>
    <row r="1273" spans="1:5" hidden="1" x14ac:dyDescent="0.25">
      <c r="A1273" s="151">
        <v>162</v>
      </c>
      <c r="B1273" s="152" t="s">
        <v>835</v>
      </c>
      <c r="C1273" s="285">
        <v>45</v>
      </c>
      <c r="D1273" s="98" t="s">
        <v>2948</v>
      </c>
      <c r="E1273" s="150" t="s">
        <v>292</v>
      </c>
    </row>
    <row r="1274" spans="1:5" hidden="1" x14ac:dyDescent="0.25">
      <c r="A1274" s="148">
        <v>162</v>
      </c>
      <c r="B1274" s="149" t="s">
        <v>835</v>
      </c>
      <c r="C1274" s="285">
        <v>46</v>
      </c>
      <c r="D1274" s="98" t="s">
        <v>2949</v>
      </c>
      <c r="E1274" s="150" t="s">
        <v>292</v>
      </c>
    </row>
    <row r="1275" spans="1:5" hidden="1" x14ac:dyDescent="0.25">
      <c r="A1275" s="151">
        <v>162</v>
      </c>
      <c r="B1275" s="152" t="s">
        <v>835</v>
      </c>
      <c r="C1275" s="285">
        <v>47</v>
      </c>
      <c r="D1275" s="98" t="s">
        <v>2950</v>
      </c>
      <c r="E1275" s="150" t="s">
        <v>292</v>
      </c>
    </row>
    <row r="1276" spans="1:5" hidden="1" x14ac:dyDescent="0.25">
      <c r="A1276" s="148">
        <v>162</v>
      </c>
      <c r="B1276" s="149" t="s">
        <v>835</v>
      </c>
      <c r="C1276" s="285" t="s">
        <v>1480</v>
      </c>
      <c r="D1276" s="98" t="s">
        <v>2951</v>
      </c>
      <c r="E1276" s="117"/>
    </row>
    <row r="1277" spans="1:5" hidden="1" x14ac:dyDescent="0.25">
      <c r="A1277" s="148">
        <v>162</v>
      </c>
      <c r="B1277" s="149" t="s">
        <v>835</v>
      </c>
      <c r="C1277" s="285" t="s">
        <v>1482</v>
      </c>
      <c r="D1277" s="98" t="s">
        <v>2952</v>
      </c>
      <c r="E1277" s="117"/>
    </row>
    <row r="1278" spans="1:5" hidden="1" x14ac:dyDescent="0.25">
      <c r="A1278" s="148">
        <v>162</v>
      </c>
      <c r="B1278" s="149" t="s">
        <v>835</v>
      </c>
      <c r="C1278" s="285" t="s">
        <v>1484</v>
      </c>
      <c r="D1278" s="98" t="s">
        <v>2953</v>
      </c>
      <c r="E1278" s="117"/>
    </row>
    <row r="1279" spans="1:5" hidden="1" x14ac:dyDescent="0.25">
      <c r="A1279" s="148">
        <v>162</v>
      </c>
      <c r="B1279" s="149" t="s">
        <v>835</v>
      </c>
      <c r="C1279" s="285" t="s">
        <v>2954</v>
      </c>
      <c r="D1279" s="98" t="s">
        <v>2955</v>
      </c>
      <c r="E1279" s="117"/>
    </row>
    <row r="1280" spans="1:5" hidden="1" x14ac:dyDescent="0.25">
      <c r="A1280" s="148">
        <v>162</v>
      </c>
      <c r="B1280" s="149" t="s">
        <v>835</v>
      </c>
      <c r="C1280" s="285">
        <v>60</v>
      </c>
      <c r="D1280" s="98" t="s">
        <v>2956</v>
      </c>
      <c r="E1280" s="150" t="s">
        <v>292</v>
      </c>
    </row>
    <row r="1281" spans="1:5" hidden="1" x14ac:dyDescent="0.25">
      <c r="A1281" s="148">
        <v>162</v>
      </c>
      <c r="B1281" s="149" t="s">
        <v>835</v>
      </c>
      <c r="C1281" s="285">
        <v>61</v>
      </c>
      <c r="D1281" s="98" t="s">
        <v>2957</v>
      </c>
      <c r="E1281" s="150" t="s">
        <v>292</v>
      </c>
    </row>
    <row r="1282" spans="1:5" hidden="1" x14ac:dyDescent="0.25">
      <c r="A1282" s="148">
        <v>162</v>
      </c>
      <c r="B1282" s="149" t="s">
        <v>835</v>
      </c>
      <c r="C1282" s="285">
        <v>62</v>
      </c>
      <c r="D1282" s="98" t="s">
        <v>2958</v>
      </c>
      <c r="E1282" s="150" t="s">
        <v>292</v>
      </c>
    </row>
    <row r="1283" spans="1:5" hidden="1" x14ac:dyDescent="0.25">
      <c r="A1283" s="148">
        <v>162</v>
      </c>
      <c r="B1283" s="149" t="s">
        <v>835</v>
      </c>
      <c r="C1283" s="99">
        <v>63</v>
      </c>
      <c r="D1283" s="98" t="s">
        <v>2959</v>
      </c>
      <c r="E1283" s="150" t="s">
        <v>292</v>
      </c>
    </row>
    <row r="1284" spans="1:5" hidden="1" x14ac:dyDescent="0.25">
      <c r="A1284" s="148">
        <v>162</v>
      </c>
      <c r="B1284" s="149" t="s">
        <v>835</v>
      </c>
      <c r="C1284" s="285">
        <v>70</v>
      </c>
      <c r="D1284" s="98" t="s">
        <v>2960</v>
      </c>
      <c r="E1284" s="117"/>
    </row>
    <row r="1285" spans="1:5" hidden="1" x14ac:dyDescent="0.25">
      <c r="A1285" s="148">
        <v>162</v>
      </c>
      <c r="B1285" s="149" t="s">
        <v>835</v>
      </c>
      <c r="C1285" s="285">
        <v>74</v>
      </c>
      <c r="D1285" s="98" t="s">
        <v>2961</v>
      </c>
      <c r="E1285" s="117"/>
    </row>
    <row r="1286" spans="1:5" hidden="1" x14ac:dyDescent="0.25">
      <c r="A1286" s="148">
        <v>162</v>
      </c>
      <c r="B1286" s="149" t="s">
        <v>835</v>
      </c>
      <c r="C1286" s="285">
        <v>78</v>
      </c>
      <c r="D1286" s="98" t="s">
        <v>2962</v>
      </c>
      <c r="E1286" s="117"/>
    </row>
    <row r="1287" spans="1:5" hidden="1" x14ac:dyDescent="0.25">
      <c r="A1287" s="151">
        <v>162</v>
      </c>
      <c r="B1287" s="152" t="s">
        <v>835</v>
      </c>
      <c r="C1287" s="285">
        <v>79</v>
      </c>
      <c r="D1287" s="98" t="s">
        <v>2963</v>
      </c>
      <c r="E1287" s="117"/>
    </row>
    <row r="1288" spans="1:5" hidden="1" x14ac:dyDescent="0.25">
      <c r="A1288" s="148">
        <v>162</v>
      </c>
      <c r="B1288" s="149" t="s">
        <v>835</v>
      </c>
      <c r="C1288" s="285">
        <v>80</v>
      </c>
      <c r="D1288" s="98" t="s">
        <v>2964</v>
      </c>
      <c r="E1288" s="117"/>
    </row>
    <row r="1289" spans="1:5" hidden="1" x14ac:dyDescent="0.25">
      <c r="A1289" s="148">
        <v>165</v>
      </c>
      <c r="B1289" s="149" t="s">
        <v>841</v>
      </c>
      <c r="C1289" s="99" t="s">
        <v>2965</v>
      </c>
      <c r="D1289" s="98" t="s">
        <v>2966</v>
      </c>
      <c r="E1289" s="117"/>
    </row>
    <row r="1290" spans="1:5" hidden="1" x14ac:dyDescent="0.25">
      <c r="A1290" s="148">
        <v>165</v>
      </c>
      <c r="B1290" s="149" t="s">
        <v>841</v>
      </c>
      <c r="C1290" s="99" t="s">
        <v>2967</v>
      </c>
      <c r="D1290" s="98" t="s">
        <v>2968</v>
      </c>
      <c r="E1290" s="117"/>
    </row>
    <row r="1291" spans="1:5" hidden="1" x14ac:dyDescent="0.25">
      <c r="A1291" s="148">
        <v>165</v>
      </c>
      <c r="B1291" s="149" t="s">
        <v>841</v>
      </c>
      <c r="C1291" s="99" t="s">
        <v>2969</v>
      </c>
      <c r="D1291" s="98" t="s">
        <v>2970</v>
      </c>
      <c r="E1291" s="117"/>
    </row>
    <row r="1292" spans="1:5" hidden="1" x14ac:dyDescent="0.25">
      <c r="A1292" s="151">
        <v>165</v>
      </c>
      <c r="B1292" s="152" t="s">
        <v>841</v>
      </c>
      <c r="C1292" s="99" t="s">
        <v>2971</v>
      </c>
      <c r="D1292" s="98" t="s">
        <v>2972</v>
      </c>
      <c r="E1292" s="117"/>
    </row>
    <row r="1293" spans="1:5" hidden="1" x14ac:dyDescent="0.25">
      <c r="A1293" s="148">
        <v>165</v>
      </c>
      <c r="B1293" s="149" t="s">
        <v>841</v>
      </c>
      <c r="C1293" s="99" t="s">
        <v>2973</v>
      </c>
      <c r="D1293" s="98" t="s">
        <v>2974</v>
      </c>
      <c r="E1293" s="117"/>
    </row>
    <row r="1294" spans="1:5" hidden="1" x14ac:dyDescent="0.25">
      <c r="A1294" s="148">
        <v>165</v>
      </c>
      <c r="B1294" s="149" t="s">
        <v>841</v>
      </c>
      <c r="C1294" s="99" t="s">
        <v>2975</v>
      </c>
      <c r="D1294" s="98" t="s">
        <v>2976</v>
      </c>
      <c r="E1294" s="117"/>
    </row>
    <row r="1295" spans="1:5" hidden="1" x14ac:dyDescent="0.25">
      <c r="A1295" s="148">
        <v>165</v>
      </c>
      <c r="B1295" s="149" t="s">
        <v>841</v>
      </c>
      <c r="C1295" s="99" t="s">
        <v>2977</v>
      </c>
      <c r="D1295" s="98" t="s">
        <v>2978</v>
      </c>
      <c r="E1295" s="117"/>
    </row>
    <row r="1296" spans="1:5" hidden="1" x14ac:dyDescent="0.25">
      <c r="A1296" s="148">
        <v>165</v>
      </c>
      <c r="B1296" s="149" t="s">
        <v>841</v>
      </c>
      <c r="C1296" s="99" t="s">
        <v>2979</v>
      </c>
      <c r="D1296" s="98" t="s">
        <v>2980</v>
      </c>
      <c r="E1296" s="117"/>
    </row>
    <row r="1297" spans="1:5" hidden="1" x14ac:dyDescent="0.25">
      <c r="A1297" s="148">
        <v>165</v>
      </c>
      <c r="B1297" s="149" t="s">
        <v>841</v>
      </c>
      <c r="C1297" s="99" t="s">
        <v>2981</v>
      </c>
      <c r="D1297" s="98" t="s">
        <v>2982</v>
      </c>
      <c r="E1297" s="117"/>
    </row>
    <row r="1298" spans="1:5" hidden="1" x14ac:dyDescent="0.25">
      <c r="A1298" s="148">
        <v>165</v>
      </c>
      <c r="B1298" s="149" t="s">
        <v>841</v>
      </c>
      <c r="C1298" s="99" t="s">
        <v>2983</v>
      </c>
      <c r="D1298" s="98" t="s">
        <v>2984</v>
      </c>
      <c r="E1298" s="117"/>
    </row>
    <row r="1299" spans="1:5" hidden="1" x14ac:dyDescent="0.25">
      <c r="A1299" s="148">
        <v>165</v>
      </c>
      <c r="B1299" s="149" t="s">
        <v>841</v>
      </c>
      <c r="C1299" s="99" t="s">
        <v>2985</v>
      </c>
      <c r="D1299" s="98" t="s">
        <v>2986</v>
      </c>
      <c r="E1299" s="150" t="s">
        <v>292</v>
      </c>
    </row>
    <row r="1300" spans="1:5" hidden="1" x14ac:dyDescent="0.25">
      <c r="A1300" s="148">
        <v>165</v>
      </c>
      <c r="B1300" s="149" t="s">
        <v>841</v>
      </c>
      <c r="C1300" s="99" t="s">
        <v>2987</v>
      </c>
      <c r="D1300" s="98" t="s">
        <v>2988</v>
      </c>
      <c r="E1300" s="117"/>
    </row>
    <row r="1301" spans="1:5" hidden="1" x14ac:dyDescent="0.25">
      <c r="A1301" s="148">
        <v>165</v>
      </c>
      <c r="B1301" s="149" t="s">
        <v>841</v>
      </c>
      <c r="C1301" s="99" t="s">
        <v>2989</v>
      </c>
      <c r="D1301" s="98" t="s">
        <v>2990</v>
      </c>
      <c r="E1301" s="117"/>
    </row>
    <row r="1302" spans="1:5" hidden="1" x14ac:dyDescent="0.25">
      <c r="A1302" s="148">
        <v>165</v>
      </c>
      <c r="B1302" s="149" t="s">
        <v>841</v>
      </c>
      <c r="C1302" s="99" t="s">
        <v>2991</v>
      </c>
      <c r="D1302" s="98" t="s">
        <v>2992</v>
      </c>
      <c r="E1302" s="150" t="s">
        <v>292</v>
      </c>
    </row>
    <row r="1303" spans="1:5" hidden="1" x14ac:dyDescent="0.25">
      <c r="A1303" s="148">
        <v>165</v>
      </c>
      <c r="B1303" s="149" t="s">
        <v>841</v>
      </c>
      <c r="C1303" s="99" t="s">
        <v>2993</v>
      </c>
      <c r="D1303" s="98" t="s">
        <v>2994</v>
      </c>
      <c r="E1303" s="150" t="s">
        <v>292</v>
      </c>
    </row>
    <row r="1304" spans="1:5" hidden="1" x14ac:dyDescent="0.25">
      <c r="A1304" s="148">
        <v>165</v>
      </c>
      <c r="B1304" s="149" t="s">
        <v>841</v>
      </c>
      <c r="C1304" s="99" t="s">
        <v>2995</v>
      </c>
      <c r="D1304" s="98" t="s">
        <v>2996</v>
      </c>
      <c r="E1304" s="117"/>
    </row>
    <row r="1305" spans="1:5" hidden="1" x14ac:dyDescent="0.25">
      <c r="A1305" s="148">
        <v>165</v>
      </c>
      <c r="B1305" s="149" t="s">
        <v>841</v>
      </c>
      <c r="C1305" s="99" t="s">
        <v>2997</v>
      </c>
      <c r="D1305" s="98" t="s">
        <v>2998</v>
      </c>
      <c r="E1305" s="150" t="s">
        <v>292</v>
      </c>
    </row>
    <row r="1306" spans="1:5" hidden="1" x14ac:dyDescent="0.25">
      <c r="A1306" s="148">
        <v>165</v>
      </c>
      <c r="B1306" s="149" t="s">
        <v>841</v>
      </c>
      <c r="C1306" s="99" t="s">
        <v>2999</v>
      </c>
      <c r="D1306" s="98" t="s">
        <v>3000</v>
      </c>
      <c r="E1306" s="117"/>
    </row>
    <row r="1307" spans="1:5" hidden="1" x14ac:dyDescent="0.25">
      <c r="A1307" s="148">
        <v>165</v>
      </c>
      <c r="B1307" s="149" t="s">
        <v>841</v>
      </c>
      <c r="C1307" s="99" t="s">
        <v>3001</v>
      </c>
      <c r="D1307" s="98" t="s">
        <v>3002</v>
      </c>
      <c r="E1307" s="117"/>
    </row>
    <row r="1308" spans="1:5" hidden="1" x14ac:dyDescent="0.25">
      <c r="A1308" s="148">
        <v>165</v>
      </c>
      <c r="B1308" s="149" t="s">
        <v>841</v>
      </c>
      <c r="C1308" s="99" t="s">
        <v>3003</v>
      </c>
      <c r="D1308" s="98" t="s">
        <v>3004</v>
      </c>
      <c r="E1308" s="117"/>
    </row>
    <row r="1309" spans="1:5" hidden="1" x14ac:dyDescent="0.25">
      <c r="A1309" s="148">
        <v>165</v>
      </c>
      <c r="B1309" s="149" t="s">
        <v>841</v>
      </c>
      <c r="C1309" s="99" t="s">
        <v>3005</v>
      </c>
      <c r="D1309" s="98" t="s">
        <v>3006</v>
      </c>
      <c r="E1309" s="150" t="s">
        <v>292</v>
      </c>
    </row>
    <row r="1310" spans="1:5" hidden="1" x14ac:dyDescent="0.25">
      <c r="A1310" s="148">
        <v>165</v>
      </c>
      <c r="B1310" s="149" t="s">
        <v>841</v>
      </c>
      <c r="C1310" s="99" t="s">
        <v>3007</v>
      </c>
      <c r="D1310" s="98" t="s">
        <v>3008</v>
      </c>
      <c r="E1310" s="117"/>
    </row>
    <row r="1311" spans="1:5" hidden="1" x14ac:dyDescent="0.25">
      <c r="A1311" s="148">
        <v>165</v>
      </c>
      <c r="B1311" s="149" t="s">
        <v>841</v>
      </c>
      <c r="C1311" s="99" t="s">
        <v>3009</v>
      </c>
      <c r="D1311" s="98" t="s">
        <v>3010</v>
      </c>
      <c r="E1311" s="150" t="s">
        <v>292</v>
      </c>
    </row>
    <row r="1312" spans="1:5" hidden="1" x14ac:dyDescent="0.25">
      <c r="A1312" s="148">
        <v>165</v>
      </c>
      <c r="B1312" s="149" t="s">
        <v>841</v>
      </c>
      <c r="C1312" s="99" t="s">
        <v>3011</v>
      </c>
      <c r="D1312" s="98" t="s">
        <v>3012</v>
      </c>
      <c r="E1312" s="117"/>
    </row>
    <row r="1313" spans="1:10" hidden="1" x14ac:dyDescent="0.25">
      <c r="A1313" s="148">
        <v>165</v>
      </c>
      <c r="B1313" s="149" t="s">
        <v>841</v>
      </c>
      <c r="C1313" s="99" t="s">
        <v>3013</v>
      </c>
      <c r="D1313" s="98" t="s">
        <v>3014</v>
      </c>
      <c r="E1313" s="150" t="s">
        <v>292</v>
      </c>
    </row>
    <row r="1314" spans="1:10" hidden="1" x14ac:dyDescent="0.25">
      <c r="A1314" s="148">
        <v>165</v>
      </c>
      <c r="B1314" s="149" t="s">
        <v>841</v>
      </c>
      <c r="C1314" s="99" t="s">
        <v>3015</v>
      </c>
      <c r="D1314" s="98" t="s">
        <v>3016</v>
      </c>
      <c r="E1314" s="117"/>
    </row>
    <row r="1315" spans="1:10" hidden="1" x14ac:dyDescent="0.25">
      <c r="A1315" s="148">
        <v>165</v>
      </c>
      <c r="B1315" s="149" t="s">
        <v>841</v>
      </c>
      <c r="C1315" s="99" t="s">
        <v>3017</v>
      </c>
      <c r="D1315" s="98" t="s">
        <v>3018</v>
      </c>
      <c r="E1315" s="150" t="s">
        <v>292</v>
      </c>
    </row>
    <row r="1316" spans="1:10" hidden="1" x14ac:dyDescent="0.25">
      <c r="A1316" s="148">
        <v>165</v>
      </c>
      <c r="B1316" s="149" t="s">
        <v>841</v>
      </c>
      <c r="C1316" s="99" t="s">
        <v>3019</v>
      </c>
      <c r="D1316" s="98" t="s">
        <v>3020</v>
      </c>
      <c r="E1316" s="150" t="s">
        <v>292</v>
      </c>
    </row>
    <row r="1317" spans="1:10" hidden="1" x14ac:dyDescent="0.25">
      <c r="A1317" s="148">
        <v>165</v>
      </c>
      <c r="B1317" s="149" t="s">
        <v>841</v>
      </c>
      <c r="C1317" s="99" t="s">
        <v>3021</v>
      </c>
      <c r="D1317" s="98" t="s">
        <v>3022</v>
      </c>
      <c r="E1317" s="117"/>
    </row>
    <row r="1318" spans="1:10" hidden="1" x14ac:dyDescent="0.25">
      <c r="A1318" s="148">
        <v>165</v>
      </c>
      <c r="B1318" s="149" t="s">
        <v>841</v>
      </c>
      <c r="C1318" s="99" t="s">
        <v>3023</v>
      </c>
      <c r="D1318" s="98" t="s">
        <v>3024</v>
      </c>
      <c r="E1318" s="150" t="s">
        <v>292</v>
      </c>
    </row>
    <row r="1319" spans="1:10" hidden="1" x14ac:dyDescent="0.25">
      <c r="A1319" s="148">
        <v>165</v>
      </c>
      <c r="B1319" s="149" t="s">
        <v>841</v>
      </c>
      <c r="C1319" s="99" t="s">
        <v>3025</v>
      </c>
      <c r="D1319" s="98" t="s">
        <v>3026</v>
      </c>
      <c r="E1319" s="117"/>
    </row>
    <row r="1320" spans="1:10" hidden="1" x14ac:dyDescent="0.25">
      <c r="A1320" s="148">
        <v>165</v>
      </c>
      <c r="B1320" s="149" t="s">
        <v>841</v>
      </c>
      <c r="C1320" s="99" t="s">
        <v>3027</v>
      </c>
      <c r="D1320" s="98" t="s">
        <v>3028</v>
      </c>
      <c r="E1320" s="117"/>
    </row>
    <row r="1321" spans="1:10" hidden="1" x14ac:dyDescent="0.25">
      <c r="A1321" s="148">
        <v>165</v>
      </c>
      <c r="B1321" s="149" t="s">
        <v>841</v>
      </c>
      <c r="C1321" s="99" t="s">
        <v>3029</v>
      </c>
      <c r="D1321" s="98" t="s">
        <v>3030</v>
      </c>
      <c r="E1321" s="117"/>
    </row>
    <row r="1322" spans="1:10" s="164" customFormat="1" hidden="1" x14ac:dyDescent="0.25">
      <c r="A1322" s="148">
        <v>165</v>
      </c>
      <c r="B1322" s="149" t="s">
        <v>841</v>
      </c>
      <c r="C1322" s="99" t="s">
        <v>3031</v>
      </c>
      <c r="D1322" s="98" t="s">
        <v>3032</v>
      </c>
      <c r="E1322" s="150" t="s">
        <v>292</v>
      </c>
      <c r="F1322" s="121"/>
      <c r="G1322" s="121"/>
      <c r="H1322" s="121"/>
      <c r="I1322" s="121"/>
      <c r="J1322" s="121"/>
    </row>
    <row r="1323" spans="1:10" hidden="1" x14ac:dyDescent="0.25">
      <c r="A1323" s="148">
        <v>165</v>
      </c>
      <c r="B1323" s="149" t="s">
        <v>841</v>
      </c>
      <c r="C1323" s="99" t="s">
        <v>3033</v>
      </c>
      <c r="D1323" s="98" t="s">
        <v>3034</v>
      </c>
      <c r="E1323" s="117"/>
      <c r="F1323" s="164"/>
      <c r="G1323" s="164"/>
      <c r="H1323" s="164"/>
      <c r="I1323" s="164"/>
      <c r="J1323" s="164"/>
    </row>
    <row r="1324" spans="1:10" hidden="1" x14ac:dyDescent="0.25">
      <c r="A1324" s="148">
        <v>165</v>
      </c>
      <c r="B1324" s="149" t="s">
        <v>841</v>
      </c>
      <c r="C1324" s="99" t="s">
        <v>3035</v>
      </c>
      <c r="D1324" s="98" t="s">
        <v>3036</v>
      </c>
      <c r="E1324" s="150" t="s">
        <v>292</v>
      </c>
    </row>
    <row r="1325" spans="1:10" hidden="1" x14ac:dyDescent="0.25">
      <c r="A1325" s="148">
        <v>165</v>
      </c>
      <c r="B1325" s="149" t="s">
        <v>841</v>
      </c>
      <c r="C1325" s="99" t="s">
        <v>3037</v>
      </c>
      <c r="D1325" s="98" t="s">
        <v>3038</v>
      </c>
      <c r="E1325" s="117"/>
    </row>
    <row r="1326" spans="1:10" hidden="1" x14ac:dyDescent="0.25">
      <c r="A1326" s="148">
        <v>165</v>
      </c>
      <c r="B1326" s="149" t="s">
        <v>841</v>
      </c>
      <c r="C1326" s="99" t="s">
        <v>3039</v>
      </c>
      <c r="D1326" s="98" t="s">
        <v>3040</v>
      </c>
      <c r="E1326" s="117"/>
    </row>
    <row r="1327" spans="1:10" hidden="1" x14ac:dyDescent="0.25">
      <c r="A1327" s="148">
        <v>165</v>
      </c>
      <c r="B1327" s="149" t="s">
        <v>841</v>
      </c>
      <c r="C1327" s="99" t="s">
        <v>3041</v>
      </c>
      <c r="D1327" s="98" t="s">
        <v>3042</v>
      </c>
      <c r="E1327" s="117"/>
    </row>
    <row r="1328" spans="1:10" hidden="1" x14ac:dyDescent="0.25">
      <c r="A1328" s="148">
        <v>165</v>
      </c>
      <c r="B1328" s="149" t="s">
        <v>841</v>
      </c>
      <c r="C1328" s="99" t="s">
        <v>3043</v>
      </c>
      <c r="D1328" s="98" t="s">
        <v>3044</v>
      </c>
      <c r="E1328" s="117"/>
    </row>
    <row r="1329" spans="1:5" hidden="1" x14ac:dyDescent="0.25">
      <c r="A1329" s="148">
        <v>165</v>
      </c>
      <c r="B1329" s="149" t="s">
        <v>841</v>
      </c>
      <c r="C1329" s="99" t="s">
        <v>1248</v>
      </c>
      <c r="D1329" s="98" t="s">
        <v>3045</v>
      </c>
      <c r="E1329" s="117"/>
    </row>
    <row r="1330" spans="1:5" hidden="1" x14ac:dyDescent="0.25">
      <c r="A1330" s="148">
        <v>165</v>
      </c>
      <c r="B1330" s="149" t="s">
        <v>841</v>
      </c>
      <c r="C1330" s="99" t="s">
        <v>3046</v>
      </c>
      <c r="D1330" s="98" t="s">
        <v>3047</v>
      </c>
      <c r="E1330" s="117"/>
    </row>
    <row r="1331" spans="1:5" hidden="1" x14ac:dyDescent="0.25">
      <c r="A1331" s="148">
        <v>165</v>
      </c>
      <c r="B1331" s="149" t="s">
        <v>841</v>
      </c>
      <c r="C1331" s="99" t="s">
        <v>3048</v>
      </c>
      <c r="D1331" s="98" t="s">
        <v>3049</v>
      </c>
      <c r="E1331" s="117"/>
    </row>
    <row r="1332" spans="1:5" hidden="1" x14ac:dyDescent="0.25">
      <c r="A1332" s="148">
        <v>165</v>
      </c>
      <c r="B1332" s="149" t="s">
        <v>841</v>
      </c>
      <c r="C1332" s="99" t="s">
        <v>3050</v>
      </c>
      <c r="D1332" s="98" t="s">
        <v>3051</v>
      </c>
      <c r="E1332" s="117"/>
    </row>
    <row r="1333" spans="1:5" hidden="1" x14ac:dyDescent="0.25">
      <c r="A1333" s="148">
        <v>165</v>
      </c>
      <c r="B1333" s="149" t="s">
        <v>841</v>
      </c>
      <c r="C1333" s="99" t="s">
        <v>3052</v>
      </c>
      <c r="D1333" s="98" t="s">
        <v>3053</v>
      </c>
      <c r="E1333" s="117"/>
    </row>
    <row r="1334" spans="1:5" hidden="1" x14ac:dyDescent="0.25">
      <c r="A1334" s="148">
        <v>165</v>
      </c>
      <c r="B1334" s="149" t="s">
        <v>841</v>
      </c>
      <c r="C1334" s="99" t="s">
        <v>3054</v>
      </c>
      <c r="D1334" s="98" t="s">
        <v>3055</v>
      </c>
      <c r="E1334" s="117"/>
    </row>
    <row r="1335" spans="1:5" hidden="1" x14ac:dyDescent="0.25">
      <c r="A1335" s="148">
        <v>165</v>
      </c>
      <c r="B1335" s="149" t="s">
        <v>841</v>
      </c>
      <c r="C1335" s="99" t="s">
        <v>3056</v>
      </c>
      <c r="D1335" s="98" t="s">
        <v>3057</v>
      </c>
      <c r="E1335" s="150" t="s">
        <v>292</v>
      </c>
    </row>
    <row r="1336" spans="1:5" hidden="1" x14ac:dyDescent="0.25">
      <c r="A1336" s="148">
        <v>165</v>
      </c>
      <c r="B1336" s="149" t="s">
        <v>841</v>
      </c>
      <c r="C1336" s="99" t="s">
        <v>3058</v>
      </c>
      <c r="D1336" s="98" t="s">
        <v>3059</v>
      </c>
      <c r="E1336" s="117"/>
    </row>
    <row r="1337" spans="1:5" hidden="1" x14ac:dyDescent="0.25">
      <c r="A1337" s="148">
        <v>165</v>
      </c>
      <c r="B1337" s="149" t="s">
        <v>841</v>
      </c>
      <c r="C1337" s="99" t="s">
        <v>3060</v>
      </c>
      <c r="D1337" s="98" t="s">
        <v>3061</v>
      </c>
      <c r="E1337" s="117"/>
    </row>
    <row r="1338" spans="1:5" hidden="1" x14ac:dyDescent="0.25">
      <c r="A1338" s="148">
        <v>165</v>
      </c>
      <c r="B1338" s="149" t="s">
        <v>841</v>
      </c>
      <c r="C1338" s="99" t="s">
        <v>3062</v>
      </c>
      <c r="D1338" s="98" t="s">
        <v>3063</v>
      </c>
      <c r="E1338" s="117"/>
    </row>
    <row r="1339" spans="1:5" hidden="1" x14ac:dyDescent="0.25">
      <c r="A1339" s="148">
        <v>165</v>
      </c>
      <c r="B1339" s="149" t="s">
        <v>841</v>
      </c>
      <c r="C1339" s="99" t="s">
        <v>3064</v>
      </c>
      <c r="D1339" s="98" t="s">
        <v>3065</v>
      </c>
      <c r="E1339" s="117"/>
    </row>
    <row r="1340" spans="1:5" hidden="1" x14ac:dyDescent="0.25">
      <c r="A1340" s="148">
        <v>165</v>
      </c>
      <c r="B1340" s="149" t="s">
        <v>841</v>
      </c>
      <c r="C1340" s="99" t="s">
        <v>3066</v>
      </c>
      <c r="D1340" s="98" t="s">
        <v>3067</v>
      </c>
      <c r="E1340" s="117"/>
    </row>
    <row r="1341" spans="1:5" hidden="1" x14ac:dyDescent="0.25">
      <c r="A1341" s="148">
        <v>165</v>
      </c>
      <c r="B1341" s="149" t="s">
        <v>841</v>
      </c>
      <c r="C1341" s="99" t="s">
        <v>3068</v>
      </c>
      <c r="D1341" s="98" t="s">
        <v>3069</v>
      </c>
      <c r="E1341" s="117"/>
    </row>
    <row r="1342" spans="1:5" hidden="1" x14ac:dyDescent="0.25">
      <c r="A1342" s="148">
        <v>165</v>
      </c>
      <c r="B1342" s="149" t="s">
        <v>841</v>
      </c>
      <c r="C1342" s="99" t="s">
        <v>3070</v>
      </c>
      <c r="D1342" s="98" t="s">
        <v>3071</v>
      </c>
      <c r="E1342" s="117"/>
    </row>
    <row r="1343" spans="1:5" hidden="1" x14ac:dyDescent="0.25">
      <c r="A1343" s="148">
        <v>165</v>
      </c>
      <c r="B1343" s="149" t="s">
        <v>841</v>
      </c>
      <c r="C1343" s="99" t="s">
        <v>3072</v>
      </c>
      <c r="D1343" s="98" t="s">
        <v>3073</v>
      </c>
      <c r="E1343" s="117"/>
    </row>
    <row r="1344" spans="1:5" hidden="1" x14ac:dyDescent="0.25">
      <c r="A1344" s="148">
        <v>165</v>
      </c>
      <c r="B1344" s="149" t="s">
        <v>841</v>
      </c>
      <c r="C1344" s="99" t="s">
        <v>3074</v>
      </c>
      <c r="D1344" s="98" t="s">
        <v>3075</v>
      </c>
      <c r="E1344" s="117"/>
    </row>
    <row r="1345" spans="1:5" hidden="1" x14ac:dyDescent="0.25">
      <c r="A1345" s="148">
        <v>165</v>
      </c>
      <c r="B1345" s="149" t="s">
        <v>841</v>
      </c>
      <c r="C1345" s="99" t="s">
        <v>3076</v>
      </c>
      <c r="D1345" s="98" t="s">
        <v>3077</v>
      </c>
      <c r="E1345" s="150" t="s">
        <v>292</v>
      </c>
    </row>
    <row r="1346" spans="1:5" hidden="1" x14ac:dyDescent="0.25">
      <c r="A1346" s="148">
        <v>165</v>
      </c>
      <c r="B1346" s="149" t="s">
        <v>841</v>
      </c>
      <c r="C1346" s="99" t="s">
        <v>3078</v>
      </c>
      <c r="D1346" s="98" t="s">
        <v>3079</v>
      </c>
      <c r="E1346" s="150" t="s">
        <v>292</v>
      </c>
    </row>
    <row r="1347" spans="1:5" hidden="1" x14ac:dyDescent="0.25">
      <c r="A1347" s="148">
        <v>165</v>
      </c>
      <c r="B1347" s="149" t="s">
        <v>841</v>
      </c>
      <c r="C1347" s="99" t="s">
        <v>3080</v>
      </c>
      <c r="D1347" s="98" t="s">
        <v>3081</v>
      </c>
      <c r="E1347" s="117"/>
    </row>
    <row r="1348" spans="1:5" hidden="1" x14ac:dyDescent="0.25">
      <c r="A1348" s="148">
        <v>165</v>
      </c>
      <c r="B1348" s="149" t="s">
        <v>841</v>
      </c>
      <c r="C1348" s="99" t="s">
        <v>3082</v>
      </c>
      <c r="D1348" s="98" t="s">
        <v>3083</v>
      </c>
      <c r="E1348" s="117"/>
    </row>
    <row r="1349" spans="1:5" hidden="1" x14ac:dyDescent="0.25">
      <c r="A1349" s="148">
        <v>165</v>
      </c>
      <c r="B1349" s="149" t="s">
        <v>841</v>
      </c>
      <c r="C1349" s="99" t="s">
        <v>3084</v>
      </c>
      <c r="D1349" s="98" t="s">
        <v>3085</v>
      </c>
      <c r="E1349" s="150" t="s">
        <v>292</v>
      </c>
    </row>
    <row r="1350" spans="1:5" hidden="1" x14ac:dyDescent="0.25">
      <c r="A1350" s="148">
        <v>165</v>
      </c>
      <c r="B1350" s="149" t="s">
        <v>841</v>
      </c>
      <c r="C1350" s="99" t="s">
        <v>3086</v>
      </c>
      <c r="D1350" s="98" t="s">
        <v>3087</v>
      </c>
      <c r="E1350" s="150" t="s">
        <v>292</v>
      </c>
    </row>
    <row r="1351" spans="1:5" hidden="1" x14ac:dyDescent="0.25">
      <c r="A1351" s="148">
        <v>165</v>
      </c>
      <c r="B1351" s="149" t="s">
        <v>841</v>
      </c>
      <c r="C1351" s="99" t="s">
        <v>3088</v>
      </c>
      <c r="D1351" s="98" t="s">
        <v>3089</v>
      </c>
      <c r="E1351" s="117"/>
    </row>
    <row r="1352" spans="1:5" hidden="1" x14ac:dyDescent="0.25">
      <c r="A1352" s="148">
        <v>165</v>
      </c>
      <c r="B1352" s="149" t="s">
        <v>841</v>
      </c>
      <c r="C1352" s="99" t="s">
        <v>3090</v>
      </c>
      <c r="D1352" s="98" t="s">
        <v>3091</v>
      </c>
      <c r="E1352" s="117"/>
    </row>
    <row r="1353" spans="1:5" hidden="1" x14ac:dyDescent="0.25">
      <c r="A1353" s="151">
        <v>165</v>
      </c>
      <c r="B1353" s="152" t="s">
        <v>841</v>
      </c>
      <c r="C1353" s="99" t="s">
        <v>3092</v>
      </c>
      <c r="D1353" s="98" t="s">
        <v>3093</v>
      </c>
      <c r="E1353" s="150" t="s">
        <v>292</v>
      </c>
    </row>
    <row r="1354" spans="1:5" hidden="1" x14ac:dyDescent="0.25">
      <c r="A1354" s="148">
        <v>165</v>
      </c>
      <c r="B1354" s="149" t="s">
        <v>841</v>
      </c>
      <c r="C1354" s="99" t="s">
        <v>3094</v>
      </c>
      <c r="D1354" s="98" t="s">
        <v>3095</v>
      </c>
      <c r="E1354" s="117"/>
    </row>
    <row r="1355" spans="1:5" hidden="1" x14ac:dyDescent="0.25">
      <c r="A1355" s="151">
        <v>165</v>
      </c>
      <c r="B1355" s="152" t="s">
        <v>841</v>
      </c>
      <c r="C1355" s="99" t="s">
        <v>3096</v>
      </c>
      <c r="D1355" s="98" t="s">
        <v>3097</v>
      </c>
      <c r="E1355" s="150" t="s">
        <v>292</v>
      </c>
    </row>
    <row r="1356" spans="1:5" hidden="1" x14ac:dyDescent="0.25">
      <c r="A1356" s="148">
        <v>165</v>
      </c>
      <c r="B1356" s="149" t="s">
        <v>841</v>
      </c>
      <c r="C1356" s="99" t="s">
        <v>3098</v>
      </c>
      <c r="D1356" s="98" t="s">
        <v>3099</v>
      </c>
      <c r="E1356" s="150" t="s">
        <v>292</v>
      </c>
    </row>
    <row r="1357" spans="1:5" hidden="1" x14ac:dyDescent="0.25">
      <c r="A1357" s="148">
        <v>165</v>
      </c>
      <c r="B1357" s="149" t="s">
        <v>841</v>
      </c>
      <c r="C1357" s="99" t="s">
        <v>3100</v>
      </c>
      <c r="D1357" s="98" t="s">
        <v>3101</v>
      </c>
      <c r="E1357" s="117"/>
    </row>
    <row r="1358" spans="1:5" hidden="1" x14ac:dyDescent="0.25">
      <c r="A1358" s="151">
        <v>165</v>
      </c>
      <c r="B1358" s="152" t="s">
        <v>841</v>
      </c>
      <c r="C1358" s="99" t="s">
        <v>3102</v>
      </c>
      <c r="D1358" s="98" t="s">
        <v>3103</v>
      </c>
      <c r="E1358" s="150" t="s">
        <v>292</v>
      </c>
    </row>
    <row r="1359" spans="1:5" hidden="1" x14ac:dyDescent="0.25">
      <c r="A1359" s="148">
        <v>165</v>
      </c>
      <c r="B1359" s="149" t="s">
        <v>841</v>
      </c>
      <c r="C1359" s="99" t="s">
        <v>3104</v>
      </c>
      <c r="D1359" s="98" t="s">
        <v>3105</v>
      </c>
      <c r="E1359" s="150" t="s">
        <v>292</v>
      </c>
    </row>
    <row r="1360" spans="1:5" hidden="1" x14ac:dyDescent="0.25">
      <c r="A1360" s="151">
        <v>165</v>
      </c>
      <c r="B1360" s="152" t="s">
        <v>841</v>
      </c>
      <c r="C1360" s="99" t="s">
        <v>3106</v>
      </c>
      <c r="D1360" s="98" t="s">
        <v>3107</v>
      </c>
      <c r="E1360" s="150" t="s">
        <v>292</v>
      </c>
    </row>
    <row r="1361" spans="1:5" hidden="1" x14ac:dyDescent="0.25">
      <c r="A1361" s="148">
        <v>165</v>
      </c>
      <c r="B1361" s="149" t="s">
        <v>841</v>
      </c>
      <c r="C1361" s="99" t="s">
        <v>3108</v>
      </c>
      <c r="D1361" s="98" t="s">
        <v>3109</v>
      </c>
      <c r="E1361" s="117"/>
    </row>
    <row r="1362" spans="1:5" hidden="1" x14ac:dyDescent="0.25">
      <c r="A1362" s="148">
        <v>165</v>
      </c>
      <c r="B1362" s="149" t="s">
        <v>841</v>
      </c>
      <c r="C1362" s="99" t="s">
        <v>3110</v>
      </c>
      <c r="D1362" s="98" t="s">
        <v>3111</v>
      </c>
      <c r="E1362" s="117"/>
    </row>
    <row r="1363" spans="1:5" hidden="1" x14ac:dyDescent="0.25">
      <c r="A1363" s="148">
        <v>165</v>
      </c>
      <c r="B1363" s="149" t="s">
        <v>841</v>
      </c>
      <c r="C1363" s="99" t="s">
        <v>3112</v>
      </c>
      <c r="D1363" s="98" t="s">
        <v>3113</v>
      </c>
      <c r="E1363" s="117"/>
    </row>
    <row r="1364" spans="1:5" hidden="1" x14ac:dyDescent="0.25">
      <c r="A1364" s="148">
        <v>165</v>
      </c>
      <c r="B1364" s="149" t="s">
        <v>841</v>
      </c>
      <c r="C1364" s="99" t="s">
        <v>3114</v>
      </c>
      <c r="D1364" s="98" t="s">
        <v>3115</v>
      </c>
      <c r="E1364" s="117"/>
    </row>
    <row r="1365" spans="1:5" hidden="1" x14ac:dyDescent="0.25">
      <c r="A1365" s="148">
        <v>165</v>
      </c>
      <c r="B1365" s="149" t="s">
        <v>841</v>
      </c>
      <c r="C1365" s="99" t="s">
        <v>3116</v>
      </c>
      <c r="D1365" s="98" t="s">
        <v>3117</v>
      </c>
      <c r="E1365" s="117"/>
    </row>
    <row r="1366" spans="1:5" hidden="1" x14ac:dyDescent="0.25">
      <c r="A1366" s="148">
        <v>165</v>
      </c>
      <c r="B1366" s="149" t="s">
        <v>841</v>
      </c>
      <c r="C1366" s="99" t="s">
        <v>3118</v>
      </c>
      <c r="D1366" s="98" t="s">
        <v>3119</v>
      </c>
      <c r="E1366" s="150" t="s">
        <v>292</v>
      </c>
    </row>
    <row r="1367" spans="1:5" hidden="1" x14ac:dyDescent="0.25">
      <c r="A1367" s="148">
        <v>165</v>
      </c>
      <c r="B1367" s="149" t="s">
        <v>841</v>
      </c>
      <c r="C1367" s="99" t="s">
        <v>3120</v>
      </c>
      <c r="D1367" s="98" t="s">
        <v>3121</v>
      </c>
    </row>
    <row r="1368" spans="1:5" hidden="1" x14ac:dyDescent="0.25">
      <c r="A1368" s="148">
        <v>165</v>
      </c>
      <c r="B1368" s="149" t="s">
        <v>841</v>
      </c>
      <c r="C1368" s="99" t="s">
        <v>1240</v>
      </c>
      <c r="D1368" s="98" t="s">
        <v>3122</v>
      </c>
      <c r="E1368" s="150" t="s">
        <v>292</v>
      </c>
    </row>
    <row r="1369" spans="1:5" hidden="1" x14ac:dyDescent="0.25">
      <c r="A1369" s="148">
        <v>165</v>
      </c>
      <c r="B1369" s="149" t="s">
        <v>841</v>
      </c>
      <c r="C1369" s="99" t="s">
        <v>3123</v>
      </c>
      <c r="D1369" s="98" t="s">
        <v>3124</v>
      </c>
      <c r="E1369" s="117"/>
    </row>
    <row r="1370" spans="1:5" hidden="1" x14ac:dyDescent="0.25">
      <c r="A1370" s="148">
        <v>165</v>
      </c>
      <c r="B1370" s="149" t="s">
        <v>841</v>
      </c>
      <c r="C1370" s="99" t="s">
        <v>3125</v>
      </c>
      <c r="D1370" s="98" t="s">
        <v>3126</v>
      </c>
      <c r="E1370" s="117"/>
    </row>
    <row r="1371" spans="1:5" hidden="1" x14ac:dyDescent="0.25">
      <c r="A1371" s="148">
        <v>165</v>
      </c>
      <c r="B1371" s="149" t="s">
        <v>841</v>
      </c>
      <c r="C1371" s="99" t="s">
        <v>1981</v>
      </c>
      <c r="D1371" s="98" t="s">
        <v>3127</v>
      </c>
      <c r="E1371" s="150" t="s">
        <v>292</v>
      </c>
    </row>
    <row r="1372" spans="1:5" hidden="1" x14ac:dyDescent="0.25">
      <c r="A1372" s="148">
        <v>165</v>
      </c>
      <c r="B1372" s="149" t="s">
        <v>841</v>
      </c>
      <c r="C1372" s="99" t="s">
        <v>3128</v>
      </c>
      <c r="D1372" s="98" t="s">
        <v>3129</v>
      </c>
      <c r="E1372" s="117"/>
    </row>
    <row r="1373" spans="1:5" hidden="1" x14ac:dyDescent="0.25">
      <c r="A1373" s="148">
        <v>165</v>
      </c>
      <c r="B1373" s="149" t="s">
        <v>841</v>
      </c>
      <c r="C1373" s="99" t="s">
        <v>3130</v>
      </c>
      <c r="D1373" s="98" t="s">
        <v>3131</v>
      </c>
      <c r="E1373" s="117"/>
    </row>
    <row r="1374" spans="1:5" hidden="1" x14ac:dyDescent="0.25">
      <c r="A1374" s="148">
        <v>165</v>
      </c>
      <c r="B1374" s="149" t="s">
        <v>841</v>
      </c>
      <c r="C1374" s="99" t="s">
        <v>3132</v>
      </c>
      <c r="D1374" s="98" t="s">
        <v>3133</v>
      </c>
      <c r="E1374" s="117"/>
    </row>
    <row r="1375" spans="1:5" hidden="1" x14ac:dyDescent="0.25">
      <c r="A1375" s="148">
        <v>165</v>
      </c>
      <c r="B1375" s="149" t="s">
        <v>841</v>
      </c>
      <c r="C1375" s="99" t="s">
        <v>3134</v>
      </c>
      <c r="D1375" s="98" t="s">
        <v>3135</v>
      </c>
      <c r="E1375" s="117"/>
    </row>
    <row r="1376" spans="1:5" hidden="1" x14ac:dyDescent="0.25">
      <c r="A1376" s="148">
        <v>165</v>
      </c>
      <c r="B1376" s="149" t="s">
        <v>841</v>
      </c>
      <c r="C1376" s="99" t="s">
        <v>3136</v>
      </c>
      <c r="D1376" s="98" t="s">
        <v>3137</v>
      </c>
      <c r="E1376" s="117"/>
    </row>
    <row r="1377" spans="1:5" hidden="1" x14ac:dyDescent="0.25">
      <c r="A1377" s="148">
        <v>165</v>
      </c>
      <c r="B1377" s="149" t="s">
        <v>841</v>
      </c>
      <c r="C1377" s="99" t="s">
        <v>3138</v>
      </c>
      <c r="D1377" s="98" t="s">
        <v>3139</v>
      </c>
      <c r="E1377" s="117"/>
    </row>
    <row r="1378" spans="1:5" hidden="1" x14ac:dyDescent="0.25">
      <c r="A1378" s="148">
        <v>165</v>
      </c>
      <c r="B1378" s="149" t="s">
        <v>841</v>
      </c>
      <c r="C1378" s="99" t="s">
        <v>1252</v>
      </c>
      <c r="D1378" s="98" t="s">
        <v>3140</v>
      </c>
      <c r="E1378" s="117"/>
    </row>
    <row r="1379" spans="1:5" hidden="1" x14ac:dyDescent="0.25">
      <c r="A1379" s="148">
        <v>165</v>
      </c>
      <c r="B1379" s="149" t="s">
        <v>841</v>
      </c>
      <c r="C1379" s="99" t="s">
        <v>3141</v>
      </c>
      <c r="D1379" s="98" t="s">
        <v>3142</v>
      </c>
      <c r="E1379" s="117"/>
    </row>
    <row r="1380" spans="1:5" hidden="1" x14ac:dyDescent="0.25">
      <c r="A1380" s="148">
        <v>165</v>
      </c>
      <c r="B1380" s="149" t="s">
        <v>841</v>
      </c>
      <c r="C1380" s="99" t="s">
        <v>3143</v>
      </c>
      <c r="D1380" s="98" t="s">
        <v>3144</v>
      </c>
      <c r="E1380" s="117"/>
    </row>
    <row r="1381" spans="1:5" hidden="1" x14ac:dyDescent="0.25">
      <c r="A1381" s="148">
        <v>165</v>
      </c>
      <c r="B1381" s="149" t="s">
        <v>841</v>
      </c>
      <c r="C1381" s="99" t="s">
        <v>3145</v>
      </c>
      <c r="D1381" s="98" t="s">
        <v>3146</v>
      </c>
      <c r="E1381" s="117"/>
    </row>
    <row r="1382" spans="1:5" hidden="1" x14ac:dyDescent="0.25">
      <c r="A1382" s="148">
        <v>165</v>
      </c>
      <c r="B1382" s="149" t="s">
        <v>841</v>
      </c>
      <c r="C1382" s="99" t="s">
        <v>3147</v>
      </c>
      <c r="D1382" s="98" t="s">
        <v>3148</v>
      </c>
      <c r="E1382" s="117"/>
    </row>
    <row r="1383" spans="1:5" hidden="1" x14ac:dyDescent="0.25">
      <c r="A1383" s="148">
        <v>165</v>
      </c>
      <c r="B1383" s="149" t="s">
        <v>841</v>
      </c>
      <c r="C1383" s="99" t="s">
        <v>3149</v>
      </c>
      <c r="D1383" s="98" t="s">
        <v>3150</v>
      </c>
      <c r="E1383" s="150" t="s">
        <v>292</v>
      </c>
    </row>
    <row r="1384" spans="1:5" hidden="1" x14ac:dyDescent="0.25">
      <c r="A1384" s="148">
        <v>165</v>
      </c>
      <c r="B1384" s="149" t="s">
        <v>841</v>
      </c>
      <c r="C1384" s="99" t="s">
        <v>3151</v>
      </c>
      <c r="D1384" s="98" t="s">
        <v>3152</v>
      </c>
      <c r="E1384" s="117"/>
    </row>
    <row r="1385" spans="1:5" hidden="1" x14ac:dyDescent="0.25">
      <c r="A1385" s="148">
        <v>165</v>
      </c>
      <c r="B1385" s="149" t="s">
        <v>841</v>
      </c>
      <c r="C1385" s="99" t="s">
        <v>3153</v>
      </c>
      <c r="D1385" s="98" t="s">
        <v>3154</v>
      </c>
      <c r="E1385" s="117"/>
    </row>
    <row r="1386" spans="1:5" hidden="1" x14ac:dyDescent="0.25">
      <c r="A1386" s="148">
        <v>165</v>
      </c>
      <c r="B1386" s="149" t="s">
        <v>841</v>
      </c>
      <c r="C1386" s="99" t="s">
        <v>3155</v>
      </c>
      <c r="D1386" s="98" t="s">
        <v>3156</v>
      </c>
      <c r="E1386" s="117"/>
    </row>
    <row r="1387" spans="1:5" hidden="1" x14ac:dyDescent="0.25">
      <c r="A1387" s="148">
        <v>165</v>
      </c>
      <c r="B1387" s="149" t="s">
        <v>841</v>
      </c>
      <c r="C1387" s="99" t="s">
        <v>3157</v>
      </c>
      <c r="D1387" s="98" t="s">
        <v>3158</v>
      </c>
      <c r="E1387" s="117"/>
    </row>
    <row r="1388" spans="1:5" hidden="1" x14ac:dyDescent="0.25">
      <c r="A1388" s="148">
        <v>168</v>
      </c>
      <c r="B1388" s="149" t="s">
        <v>846</v>
      </c>
      <c r="C1388" s="99" t="s">
        <v>1020</v>
      </c>
      <c r="D1388" s="98" t="s">
        <v>3159</v>
      </c>
      <c r="E1388" s="117"/>
    </row>
    <row r="1389" spans="1:5" hidden="1" x14ac:dyDescent="0.25">
      <c r="A1389" s="148">
        <v>168</v>
      </c>
      <c r="B1389" s="149" t="s">
        <v>846</v>
      </c>
      <c r="C1389" s="99" t="s">
        <v>2567</v>
      </c>
      <c r="D1389" s="98" t="s">
        <v>3160</v>
      </c>
      <c r="E1389" s="117"/>
    </row>
    <row r="1390" spans="1:5" hidden="1" x14ac:dyDescent="0.25">
      <c r="A1390" s="148">
        <v>168</v>
      </c>
      <c r="B1390" s="149" t="s">
        <v>846</v>
      </c>
      <c r="C1390" s="99" t="s">
        <v>3161</v>
      </c>
      <c r="D1390" s="98" t="s">
        <v>3162</v>
      </c>
      <c r="E1390" s="117"/>
    </row>
    <row r="1391" spans="1:5" hidden="1" x14ac:dyDescent="0.25">
      <c r="A1391" s="148">
        <v>168</v>
      </c>
      <c r="B1391" s="149" t="s">
        <v>846</v>
      </c>
      <c r="C1391" s="99" t="s">
        <v>1026</v>
      </c>
      <c r="D1391" s="98" t="s">
        <v>3163</v>
      </c>
      <c r="E1391" s="117"/>
    </row>
    <row r="1392" spans="1:5" hidden="1" x14ac:dyDescent="0.25">
      <c r="A1392" s="151">
        <v>168</v>
      </c>
      <c r="B1392" s="152" t="s">
        <v>846</v>
      </c>
      <c r="C1392" s="99" t="s">
        <v>3164</v>
      </c>
      <c r="D1392" s="98" t="s">
        <v>3165</v>
      </c>
      <c r="E1392" s="117"/>
    </row>
    <row r="1393" spans="1:5" hidden="1" x14ac:dyDescent="0.25">
      <c r="A1393" s="151">
        <v>172</v>
      </c>
      <c r="B1393" s="152" t="s">
        <v>852</v>
      </c>
      <c r="C1393" s="99" t="s">
        <v>1072</v>
      </c>
      <c r="D1393" s="98" t="s">
        <v>3166</v>
      </c>
      <c r="E1393" s="150" t="s">
        <v>292</v>
      </c>
    </row>
    <row r="1394" spans="1:5" hidden="1" x14ac:dyDescent="0.25">
      <c r="A1394" s="148">
        <v>172</v>
      </c>
      <c r="B1394" s="149" t="s">
        <v>852</v>
      </c>
      <c r="C1394" s="99" t="s">
        <v>1074</v>
      </c>
      <c r="D1394" s="98" t="s">
        <v>3167</v>
      </c>
      <c r="E1394" s="150" t="s">
        <v>292</v>
      </c>
    </row>
    <row r="1395" spans="1:5" hidden="1" x14ac:dyDescent="0.25">
      <c r="A1395" s="148">
        <v>172</v>
      </c>
      <c r="B1395" s="149" t="s">
        <v>852</v>
      </c>
      <c r="C1395" s="99" t="s">
        <v>1076</v>
      </c>
      <c r="D1395" s="98" t="s">
        <v>3168</v>
      </c>
      <c r="E1395" s="150" t="s">
        <v>292</v>
      </c>
    </row>
    <row r="1396" spans="1:5" hidden="1" x14ac:dyDescent="0.25">
      <c r="A1396" s="148">
        <v>172</v>
      </c>
      <c r="B1396" s="149" t="s">
        <v>852</v>
      </c>
      <c r="C1396" s="99" t="s">
        <v>2010</v>
      </c>
      <c r="D1396" s="98" t="s">
        <v>3169</v>
      </c>
      <c r="E1396" s="150" t="s">
        <v>292</v>
      </c>
    </row>
    <row r="1397" spans="1:5" hidden="1" x14ac:dyDescent="0.25">
      <c r="A1397" s="148">
        <v>173</v>
      </c>
      <c r="B1397" s="149" t="s">
        <v>854</v>
      </c>
      <c r="C1397" s="99" t="s">
        <v>3170</v>
      </c>
      <c r="D1397" s="98" t="s">
        <v>3171</v>
      </c>
      <c r="E1397" s="150" t="s">
        <v>292</v>
      </c>
    </row>
    <row r="1398" spans="1:5" hidden="1" x14ac:dyDescent="0.25">
      <c r="A1398" s="148">
        <v>173</v>
      </c>
      <c r="B1398" s="149" t="s">
        <v>854</v>
      </c>
      <c r="C1398" s="99" t="s">
        <v>3172</v>
      </c>
      <c r="D1398" s="98" t="s">
        <v>3173</v>
      </c>
      <c r="E1398" s="150" t="s">
        <v>292</v>
      </c>
    </row>
    <row r="1399" spans="1:5" hidden="1" x14ac:dyDescent="0.25">
      <c r="A1399" s="148">
        <v>173</v>
      </c>
      <c r="B1399" s="149" t="s">
        <v>854</v>
      </c>
      <c r="C1399" s="99" t="s">
        <v>3011</v>
      </c>
      <c r="D1399" s="98" t="s">
        <v>3174</v>
      </c>
      <c r="E1399" s="117"/>
    </row>
    <row r="1400" spans="1:5" hidden="1" x14ac:dyDescent="0.25">
      <c r="A1400" s="148">
        <v>173</v>
      </c>
      <c r="B1400" s="149" t="s">
        <v>854</v>
      </c>
      <c r="C1400" s="99" t="s">
        <v>3175</v>
      </c>
      <c r="D1400" s="98" t="s">
        <v>3176</v>
      </c>
      <c r="E1400" s="150" t="s">
        <v>292</v>
      </c>
    </row>
    <row r="1401" spans="1:5" hidden="1" x14ac:dyDescent="0.25">
      <c r="A1401" s="148">
        <v>173</v>
      </c>
      <c r="B1401" s="149" t="s">
        <v>854</v>
      </c>
      <c r="C1401" s="99" t="s">
        <v>3177</v>
      </c>
      <c r="D1401" s="98" t="s">
        <v>3178</v>
      </c>
      <c r="E1401" s="117"/>
    </row>
    <row r="1402" spans="1:5" hidden="1" x14ac:dyDescent="0.25">
      <c r="A1402" s="148">
        <v>173</v>
      </c>
      <c r="B1402" s="149" t="s">
        <v>854</v>
      </c>
      <c r="C1402" s="99" t="s">
        <v>3179</v>
      </c>
      <c r="D1402" s="98" t="s">
        <v>3180</v>
      </c>
      <c r="E1402" s="117"/>
    </row>
    <row r="1403" spans="1:5" hidden="1" x14ac:dyDescent="0.25">
      <c r="A1403" s="148">
        <v>173</v>
      </c>
      <c r="B1403" s="149" t="s">
        <v>854</v>
      </c>
      <c r="C1403" s="99" t="s">
        <v>3181</v>
      </c>
      <c r="D1403" s="98" t="s">
        <v>3182</v>
      </c>
      <c r="E1403" s="117"/>
    </row>
    <row r="1404" spans="1:5" hidden="1" x14ac:dyDescent="0.25">
      <c r="A1404" s="148">
        <v>173</v>
      </c>
      <c r="B1404" s="149" t="s">
        <v>854</v>
      </c>
      <c r="C1404" s="99" t="s">
        <v>3183</v>
      </c>
      <c r="D1404" s="98" t="s">
        <v>3184</v>
      </c>
      <c r="E1404" s="117"/>
    </row>
    <row r="1405" spans="1:5" hidden="1" x14ac:dyDescent="0.25">
      <c r="A1405" s="151">
        <v>173</v>
      </c>
      <c r="B1405" s="152" t="s">
        <v>854</v>
      </c>
      <c r="C1405" s="99" t="s">
        <v>3185</v>
      </c>
      <c r="D1405" s="98" t="s">
        <v>3186</v>
      </c>
      <c r="E1405" s="117"/>
    </row>
    <row r="1406" spans="1:5" hidden="1" x14ac:dyDescent="0.25">
      <c r="A1406" s="148">
        <v>173</v>
      </c>
      <c r="B1406" s="149" t="s">
        <v>854</v>
      </c>
      <c r="C1406" s="99" t="s">
        <v>3187</v>
      </c>
      <c r="D1406" s="98" t="s">
        <v>3188</v>
      </c>
      <c r="E1406" s="117"/>
    </row>
    <row r="1407" spans="1:5" hidden="1" x14ac:dyDescent="0.25">
      <c r="A1407" s="148">
        <v>173</v>
      </c>
      <c r="B1407" s="149" t="s">
        <v>854</v>
      </c>
      <c r="C1407" s="99" t="s">
        <v>3189</v>
      </c>
      <c r="D1407" s="98" t="s">
        <v>3190</v>
      </c>
      <c r="E1407" s="117"/>
    </row>
    <row r="1408" spans="1:5" hidden="1" x14ac:dyDescent="0.25">
      <c r="A1408" s="148">
        <v>173</v>
      </c>
      <c r="B1408" s="149" t="s">
        <v>854</v>
      </c>
      <c r="C1408" s="99" t="s">
        <v>3191</v>
      </c>
      <c r="D1408" s="98" t="s">
        <v>3192</v>
      </c>
      <c r="E1408" s="117"/>
    </row>
    <row r="1409" spans="1:5" hidden="1" x14ac:dyDescent="0.25">
      <c r="A1409" s="148">
        <v>173</v>
      </c>
      <c r="B1409" s="149" t="s">
        <v>854</v>
      </c>
      <c r="C1409" s="99" t="s">
        <v>3193</v>
      </c>
      <c r="D1409" s="98" t="s">
        <v>3194</v>
      </c>
      <c r="E1409" s="117"/>
    </row>
    <row r="1410" spans="1:5" hidden="1" x14ac:dyDescent="0.25">
      <c r="A1410" s="148">
        <v>173</v>
      </c>
      <c r="B1410" s="149" t="s">
        <v>854</v>
      </c>
      <c r="C1410" s="99" t="s">
        <v>3195</v>
      </c>
      <c r="D1410" s="98" t="s">
        <v>3196</v>
      </c>
      <c r="E1410" s="117"/>
    </row>
    <row r="1411" spans="1:5" hidden="1" x14ac:dyDescent="0.25">
      <c r="A1411" s="148">
        <v>173</v>
      </c>
      <c r="B1411" s="149" t="s">
        <v>854</v>
      </c>
      <c r="C1411" s="99" t="s">
        <v>3197</v>
      </c>
      <c r="D1411" s="98" t="s">
        <v>3198</v>
      </c>
      <c r="E1411" s="117"/>
    </row>
    <row r="1412" spans="1:5" hidden="1" x14ac:dyDescent="0.25">
      <c r="A1412" s="148">
        <v>173</v>
      </c>
      <c r="B1412" s="149" t="s">
        <v>854</v>
      </c>
      <c r="C1412" s="99" t="s">
        <v>3199</v>
      </c>
      <c r="D1412" s="98" t="s">
        <v>3200</v>
      </c>
      <c r="E1412" s="117"/>
    </row>
    <row r="1413" spans="1:5" hidden="1" x14ac:dyDescent="0.25">
      <c r="A1413" s="148">
        <v>173</v>
      </c>
      <c r="B1413" s="149" t="s">
        <v>854</v>
      </c>
      <c r="C1413" s="99" t="s">
        <v>3201</v>
      </c>
      <c r="D1413" s="98" t="s">
        <v>3202</v>
      </c>
      <c r="E1413" s="117"/>
    </row>
    <row r="1414" spans="1:5" hidden="1" x14ac:dyDescent="0.25">
      <c r="A1414" s="148">
        <v>173</v>
      </c>
      <c r="B1414" s="149" t="s">
        <v>854</v>
      </c>
      <c r="C1414" s="99" t="s">
        <v>3203</v>
      </c>
      <c r="D1414" s="98" t="s">
        <v>3204</v>
      </c>
      <c r="E1414" s="117"/>
    </row>
    <row r="1415" spans="1:5" hidden="1" x14ac:dyDescent="0.25">
      <c r="A1415" s="148">
        <v>173</v>
      </c>
      <c r="B1415" s="149" t="s">
        <v>854</v>
      </c>
      <c r="C1415" s="99" t="s">
        <v>3205</v>
      </c>
      <c r="D1415" s="98" t="s">
        <v>3206</v>
      </c>
      <c r="E1415" s="117"/>
    </row>
    <row r="1416" spans="1:5" hidden="1" x14ac:dyDescent="0.25">
      <c r="A1416" s="148">
        <v>173</v>
      </c>
      <c r="B1416" s="149" t="s">
        <v>854</v>
      </c>
      <c r="C1416" s="99" t="s">
        <v>3207</v>
      </c>
      <c r="D1416" s="98" t="s">
        <v>3208</v>
      </c>
      <c r="E1416" s="117"/>
    </row>
    <row r="1417" spans="1:5" hidden="1" x14ac:dyDescent="0.25">
      <c r="A1417" s="148">
        <v>173</v>
      </c>
      <c r="B1417" s="149" t="s">
        <v>854</v>
      </c>
      <c r="C1417" s="99" t="s">
        <v>3209</v>
      </c>
      <c r="D1417" s="98" t="s">
        <v>3210</v>
      </c>
      <c r="E1417" s="117"/>
    </row>
    <row r="1418" spans="1:5" hidden="1" x14ac:dyDescent="0.25">
      <c r="A1418" s="148">
        <v>173</v>
      </c>
      <c r="B1418" s="149" t="s">
        <v>854</v>
      </c>
      <c r="C1418" s="99" t="s">
        <v>3211</v>
      </c>
      <c r="D1418" s="98" t="s">
        <v>3212</v>
      </c>
      <c r="E1418" s="117"/>
    </row>
    <row r="1419" spans="1:5" hidden="1" x14ac:dyDescent="0.25">
      <c r="A1419" s="148">
        <v>173</v>
      </c>
      <c r="B1419" s="149" t="s">
        <v>854</v>
      </c>
      <c r="C1419" s="99" t="s">
        <v>3213</v>
      </c>
      <c r="D1419" s="98" t="s">
        <v>3214</v>
      </c>
      <c r="E1419" s="117"/>
    </row>
    <row r="1420" spans="1:5" hidden="1" x14ac:dyDescent="0.25">
      <c r="A1420" s="148">
        <v>173</v>
      </c>
      <c r="B1420" s="149" t="s">
        <v>854</v>
      </c>
      <c r="C1420" s="99" t="s">
        <v>3215</v>
      </c>
      <c r="D1420" s="98" t="s">
        <v>3216</v>
      </c>
      <c r="E1420" s="117"/>
    </row>
    <row r="1421" spans="1:5" hidden="1" x14ac:dyDescent="0.25">
      <c r="A1421" s="148">
        <v>173</v>
      </c>
      <c r="B1421" s="149" t="s">
        <v>854</v>
      </c>
      <c r="C1421" s="99" t="s">
        <v>3217</v>
      </c>
      <c r="D1421" s="98" t="s">
        <v>3218</v>
      </c>
      <c r="E1421" s="117"/>
    </row>
    <row r="1422" spans="1:5" hidden="1" x14ac:dyDescent="0.25">
      <c r="A1422" s="148">
        <v>173</v>
      </c>
      <c r="B1422" s="149" t="s">
        <v>854</v>
      </c>
      <c r="C1422" s="99" t="s">
        <v>3219</v>
      </c>
      <c r="D1422" s="98" t="s">
        <v>3220</v>
      </c>
      <c r="E1422" s="117"/>
    </row>
    <row r="1423" spans="1:5" hidden="1" x14ac:dyDescent="0.25">
      <c r="A1423" s="148">
        <v>173</v>
      </c>
      <c r="B1423" s="149" t="s">
        <v>854</v>
      </c>
      <c r="C1423" s="99" t="s">
        <v>3221</v>
      </c>
      <c r="D1423" s="98" t="s">
        <v>3222</v>
      </c>
      <c r="E1423" s="117"/>
    </row>
    <row r="1424" spans="1:5" hidden="1" x14ac:dyDescent="0.25">
      <c r="A1424" s="148">
        <v>173</v>
      </c>
      <c r="B1424" s="149" t="s">
        <v>854</v>
      </c>
      <c r="C1424" s="99" t="s">
        <v>3223</v>
      </c>
      <c r="D1424" s="98" t="s">
        <v>3224</v>
      </c>
      <c r="E1424" s="150" t="s">
        <v>292</v>
      </c>
    </row>
    <row r="1425" spans="1:5" hidden="1" x14ac:dyDescent="0.25">
      <c r="A1425" s="148">
        <v>173</v>
      </c>
      <c r="B1425" s="149" t="s">
        <v>854</v>
      </c>
      <c r="C1425" s="99" t="s">
        <v>3225</v>
      </c>
      <c r="D1425" s="98" t="s">
        <v>3226</v>
      </c>
      <c r="E1425" s="150" t="s">
        <v>292</v>
      </c>
    </row>
    <row r="1426" spans="1:5" hidden="1" x14ac:dyDescent="0.25">
      <c r="A1426" s="148">
        <v>173</v>
      </c>
      <c r="B1426" s="149" t="s">
        <v>854</v>
      </c>
      <c r="C1426" s="99" t="s">
        <v>3227</v>
      </c>
      <c r="D1426" s="98" t="s">
        <v>3228</v>
      </c>
      <c r="E1426" s="150" t="s">
        <v>292</v>
      </c>
    </row>
    <row r="1427" spans="1:5" hidden="1" x14ac:dyDescent="0.25">
      <c r="A1427" s="148">
        <v>173</v>
      </c>
      <c r="B1427" s="149" t="s">
        <v>854</v>
      </c>
      <c r="C1427" s="99" t="s">
        <v>3229</v>
      </c>
      <c r="D1427" s="98" t="s">
        <v>3230</v>
      </c>
      <c r="E1427" s="150" t="s">
        <v>292</v>
      </c>
    </row>
    <row r="1428" spans="1:5" hidden="1" x14ac:dyDescent="0.25">
      <c r="A1428" s="148">
        <v>173</v>
      </c>
      <c r="B1428" s="149" t="s">
        <v>854</v>
      </c>
      <c r="C1428" s="99" t="s">
        <v>3231</v>
      </c>
      <c r="D1428" s="98" t="s">
        <v>3232</v>
      </c>
      <c r="E1428" s="117"/>
    </row>
    <row r="1429" spans="1:5" hidden="1" x14ac:dyDescent="0.25">
      <c r="A1429" s="148">
        <v>173</v>
      </c>
      <c r="B1429" s="149" t="s">
        <v>854</v>
      </c>
      <c r="C1429" s="99" t="s">
        <v>3233</v>
      </c>
      <c r="D1429" s="98" t="s">
        <v>3234</v>
      </c>
      <c r="E1429" s="117"/>
    </row>
    <row r="1430" spans="1:5" hidden="1" x14ac:dyDescent="0.25">
      <c r="A1430" s="148">
        <v>173</v>
      </c>
      <c r="B1430" s="149" t="s">
        <v>854</v>
      </c>
      <c r="C1430" s="99" t="s">
        <v>3235</v>
      </c>
      <c r="D1430" s="98" t="s">
        <v>3171</v>
      </c>
      <c r="E1430" s="117"/>
    </row>
    <row r="1431" spans="1:5" hidden="1" x14ac:dyDescent="0.25">
      <c r="A1431" s="148">
        <v>173</v>
      </c>
      <c r="B1431" s="149" t="s">
        <v>854</v>
      </c>
      <c r="C1431" s="99" t="s">
        <v>3236</v>
      </c>
      <c r="D1431" s="98" t="s">
        <v>3237</v>
      </c>
      <c r="E1431" s="117"/>
    </row>
    <row r="1432" spans="1:5" hidden="1" x14ac:dyDescent="0.25">
      <c r="A1432" s="148">
        <v>173</v>
      </c>
      <c r="B1432" s="149" t="s">
        <v>854</v>
      </c>
      <c r="C1432" s="99" t="s">
        <v>3238</v>
      </c>
      <c r="D1432" s="98" t="s">
        <v>3239</v>
      </c>
      <c r="E1432" s="117"/>
    </row>
    <row r="1433" spans="1:5" hidden="1" x14ac:dyDescent="0.25">
      <c r="A1433" s="148">
        <v>173</v>
      </c>
      <c r="B1433" s="149" t="s">
        <v>854</v>
      </c>
      <c r="C1433" s="99" t="s">
        <v>3240</v>
      </c>
      <c r="D1433" s="98" t="s">
        <v>3241</v>
      </c>
      <c r="E1433" s="117"/>
    </row>
    <row r="1434" spans="1:5" hidden="1" x14ac:dyDescent="0.25">
      <c r="A1434" s="148">
        <v>173</v>
      </c>
      <c r="B1434" s="149" t="s">
        <v>854</v>
      </c>
      <c r="C1434" s="99" t="s">
        <v>3242</v>
      </c>
      <c r="D1434" s="98" t="s">
        <v>3243</v>
      </c>
      <c r="E1434" s="117"/>
    </row>
    <row r="1435" spans="1:5" hidden="1" x14ac:dyDescent="0.25">
      <c r="A1435" s="148">
        <v>173</v>
      </c>
      <c r="B1435" s="149" t="s">
        <v>854</v>
      </c>
      <c r="C1435" s="99" t="s">
        <v>3244</v>
      </c>
      <c r="D1435" s="98" t="s">
        <v>3245</v>
      </c>
      <c r="E1435" s="117"/>
    </row>
    <row r="1436" spans="1:5" hidden="1" x14ac:dyDescent="0.25">
      <c r="A1436" s="148">
        <v>173</v>
      </c>
      <c r="B1436" s="149" t="s">
        <v>854</v>
      </c>
      <c r="C1436" s="99" t="s">
        <v>3246</v>
      </c>
      <c r="D1436" s="98" t="s">
        <v>3247</v>
      </c>
      <c r="E1436" s="117"/>
    </row>
    <row r="1437" spans="1:5" hidden="1" x14ac:dyDescent="0.25">
      <c r="A1437" s="148">
        <v>173</v>
      </c>
      <c r="B1437" s="149" t="s">
        <v>854</v>
      </c>
      <c r="C1437" s="99" t="s">
        <v>3248</v>
      </c>
      <c r="D1437" s="98" t="s">
        <v>3249</v>
      </c>
      <c r="E1437" s="117"/>
    </row>
    <row r="1438" spans="1:5" hidden="1" x14ac:dyDescent="0.25">
      <c r="A1438" s="148">
        <v>173</v>
      </c>
      <c r="B1438" s="149" t="s">
        <v>854</v>
      </c>
      <c r="C1438" s="99" t="s">
        <v>3250</v>
      </c>
      <c r="D1438" s="98" t="s">
        <v>3251</v>
      </c>
      <c r="E1438" s="117"/>
    </row>
    <row r="1439" spans="1:5" hidden="1" x14ac:dyDescent="0.25">
      <c r="A1439" s="148">
        <v>173</v>
      </c>
      <c r="B1439" s="149" t="s">
        <v>854</v>
      </c>
      <c r="C1439" s="99" t="s">
        <v>3252</v>
      </c>
      <c r="D1439" s="98" t="s">
        <v>3253</v>
      </c>
      <c r="E1439" s="117"/>
    </row>
    <row r="1440" spans="1:5" hidden="1" x14ac:dyDescent="0.25">
      <c r="A1440" s="148">
        <v>173</v>
      </c>
      <c r="B1440" s="149" t="s">
        <v>854</v>
      </c>
      <c r="C1440" s="99" t="s">
        <v>3254</v>
      </c>
      <c r="D1440" s="98" t="s">
        <v>3255</v>
      </c>
      <c r="E1440" s="117"/>
    </row>
    <row r="1441" spans="1:5" hidden="1" x14ac:dyDescent="0.25">
      <c r="A1441" s="148">
        <v>173</v>
      </c>
      <c r="B1441" s="149" t="s">
        <v>854</v>
      </c>
      <c r="C1441" s="99" t="s">
        <v>3256</v>
      </c>
      <c r="D1441" s="98" t="s">
        <v>3257</v>
      </c>
      <c r="E1441" s="117"/>
    </row>
    <row r="1442" spans="1:5" hidden="1" x14ac:dyDescent="0.25">
      <c r="A1442" s="148">
        <v>173</v>
      </c>
      <c r="B1442" s="149" t="s">
        <v>854</v>
      </c>
      <c r="C1442" s="99" t="s">
        <v>3258</v>
      </c>
      <c r="D1442" s="98" t="s">
        <v>3259</v>
      </c>
      <c r="E1442" s="117"/>
    </row>
    <row r="1443" spans="1:5" hidden="1" x14ac:dyDescent="0.25">
      <c r="A1443" s="148">
        <v>173</v>
      </c>
      <c r="B1443" s="149" t="s">
        <v>854</v>
      </c>
      <c r="C1443" s="99" t="s">
        <v>3260</v>
      </c>
      <c r="D1443" s="98" t="s">
        <v>3261</v>
      </c>
      <c r="E1443" s="117"/>
    </row>
    <row r="1444" spans="1:5" hidden="1" x14ac:dyDescent="0.25">
      <c r="A1444" s="148">
        <v>173</v>
      </c>
      <c r="B1444" s="149" t="s">
        <v>854</v>
      </c>
      <c r="C1444" s="99" t="s">
        <v>3262</v>
      </c>
      <c r="D1444" s="98" t="s">
        <v>3263</v>
      </c>
      <c r="E1444" s="117"/>
    </row>
    <row r="1445" spans="1:5" hidden="1" x14ac:dyDescent="0.25">
      <c r="A1445" s="148">
        <v>173</v>
      </c>
      <c r="B1445" s="149" t="s">
        <v>854</v>
      </c>
      <c r="C1445" s="99" t="s">
        <v>3264</v>
      </c>
      <c r="D1445" s="98" t="s">
        <v>3265</v>
      </c>
      <c r="E1445" s="117"/>
    </row>
    <row r="1446" spans="1:5" hidden="1" x14ac:dyDescent="0.25">
      <c r="A1446" s="148">
        <v>173</v>
      </c>
      <c r="B1446" s="149" t="s">
        <v>854</v>
      </c>
      <c r="C1446" s="99" t="s">
        <v>3266</v>
      </c>
      <c r="D1446" s="98" t="s">
        <v>3267</v>
      </c>
      <c r="E1446" s="117"/>
    </row>
    <row r="1447" spans="1:5" hidden="1" x14ac:dyDescent="0.25">
      <c r="A1447" s="148">
        <v>173</v>
      </c>
      <c r="B1447" s="149" t="s">
        <v>854</v>
      </c>
      <c r="C1447" s="99" t="s">
        <v>3268</v>
      </c>
      <c r="D1447" s="98" t="s">
        <v>3269</v>
      </c>
      <c r="E1447" s="117"/>
    </row>
    <row r="1448" spans="1:5" hidden="1" x14ac:dyDescent="0.25">
      <c r="A1448" s="148">
        <v>173</v>
      </c>
      <c r="B1448" s="149" t="s">
        <v>854</v>
      </c>
      <c r="C1448" s="99" t="s">
        <v>3270</v>
      </c>
      <c r="D1448" s="98" t="s">
        <v>3271</v>
      </c>
      <c r="E1448" s="117"/>
    </row>
    <row r="1449" spans="1:5" hidden="1" x14ac:dyDescent="0.25">
      <c r="A1449" s="148">
        <v>173</v>
      </c>
      <c r="B1449" s="149" t="s">
        <v>854</v>
      </c>
      <c r="C1449" s="99" t="s">
        <v>3272</v>
      </c>
      <c r="D1449" s="98" t="s">
        <v>3273</v>
      </c>
      <c r="E1449" s="117"/>
    </row>
    <row r="1450" spans="1:5" hidden="1" x14ac:dyDescent="0.25">
      <c r="A1450" s="148">
        <v>173</v>
      </c>
      <c r="B1450" s="149" t="s">
        <v>854</v>
      </c>
      <c r="C1450" s="99" t="s">
        <v>3274</v>
      </c>
      <c r="D1450" s="98" t="s">
        <v>3275</v>
      </c>
      <c r="E1450" s="117"/>
    </row>
    <row r="1451" spans="1:5" hidden="1" x14ac:dyDescent="0.25">
      <c r="A1451" s="148">
        <v>173</v>
      </c>
      <c r="B1451" s="149" t="s">
        <v>854</v>
      </c>
      <c r="C1451" s="99" t="s">
        <v>3276</v>
      </c>
      <c r="D1451" s="98" t="s">
        <v>3277</v>
      </c>
      <c r="E1451" s="117"/>
    </row>
    <row r="1452" spans="1:5" hidden="1" x14ac:dyDescent="0.25">
      <c r="A1452" s="148">
        <v>173</v>
      </c>
      <c r="B1452" s="149" t="s">
        <v>854</v>
      </c>
      <c r="C1452" s="99" t="s">
        <v>3278</v>
      </c>
      <c r="D1452" s="98" t="s">
        <v>3279</v>
      </c>
      <c r="E1452" s="117"/>
    </row>
    <row r="1453" spans="1:5" hidden="1" x14ac:dyDescent="0.25">
      <c r="A1453" s="148">
        <v>173</v>
      </c>
      <c r="B1453" s="149" t="s">
        <v>854</v>
      </c>
      <c r="C1453" s="99" t="s">
        <v>3280</v>
      </c>
      <c r="D1453" s="98" t="s">
        <v>3281</v>
      </c>
      <c r="E1453" s="117"/>
    </row>
    <row r="1454" spans="1:5" hidden="1" x14ac:dyDescent="0.25">
      <c r="A1454" s="148">
        <v>173</v>
      </c>
      <c r="B1454" s="149" t="s">
        <v>854</v>
      </c>
      <c r="C1454" s="99" t="s">
        <v>3282</v>
      </c>
      <c r="D1454" s="98" t="s">
        <v>3283</v>
      </c>
      <c r="E1454" s="117"/>
    </row>
    <row r="1455" spans="1:5" hidden="1" x14ac:dyDescent="0.25">
      <c r="A1455" s="148">
        <v>173</v>
      </c>
      <c r="B1455" s="149" t="s">
        <v>854</v>
      </c>
      <c r="C1455" s="99" t="s">
        <v>3284</v>
      </c>
      <c r="D1455" s="98" t="s">
        <v>3285</v>
      </c>
      <c r="E1455" s="117"/>
    </row>
    <row r="1456" spans="1:5" hidden="1" x14ac:dyDescent="0.25">
      <c r="A1456" s="148">
        <v>173</v>
      </c>
      <c r="B1456" s="149" t="s">
        <v>854</v>
      </c>
      <c r="C1456" s="99" t="s">
        <v>3286</v>
      </c>
      <c r="D1456" s="98" t="s">
        <v>3287</v>
      </c>
      <c r="E1456" s="117"/>
    </row>
    <row r="1457" spans="1:5" hidden="1" x14ac:dyDescent="0.25">
      <c r="A1457" s="148">
        <v>173</v>
      </c>
      <c r="B1457" s="149" t="s">
        <v>854</v>
      </c>
      <c r="C1457" s="99" t="s">
        <v>3288</v>
      </c>
      <c r="D1457" s="98" t="s">
        <v>3289</v>
      </c>
      <c r="E1457" s="117"/>
    </row>
    <row r="1458" spans="1:5" hidden="1" x14ac:dyDescent="0.25">
      <c r="A1458" s="148">
        <v>173</v>
      </c>
      <c r="B1458" s="149" t="s">
        <v>854</v>
      </c>
      <c r="C1458" s="99" t="s">
        <v>3290</v>
      </c>
      <c r="D1458" s="98" t="s">
        <v>3291</v>
      </c>
      <c r="E1458" s="117"/>
    </row>
    <row r="1459" spans="1:5" hidden="1" x14ac:dyDescent="0.25">
      <c r="A1459" s="148">
        <v>173</v>
      </c>
      <c r="B1459" s="149" t="s">
        <v>854</v>
      </c>
      <c r="C1459" s="99" t="s">
        <v>3292</v>
      </c>
      <c r="D1459" s="98" t="s">
        <v>3293</v>
      </c>
      <c r="E1459" s="117"/>
    </row>
    <row r="1460" spans="1:5" hidden="1" x14ac:dyDescent="0.25">
      <c r="A1460" s="148">
        <v>173</v>
      </c>
      <c r="B1460" s="149" t="s">
        <v>854</v>
      </c>
      <c r="C1460" s="99" t="s">
        <v>3294</v>
      </c>
      <c r="D1460" s="98" t="s">
        <v>3295</v>
      </c>
      <c r="E1460" s="117"/>
    </row>
    <row r="1461" spans="1:5" hidden="1" x14ac:dyDescent="0.25">
      <c r="A1461" s="148">
        <v>173</v>
      </c>
      <c r="B1461" s="149" t="s">
        <v>854</v>
      </c>
      <c r="C1461" s="99" t="s">
        <v>3296</v>
      </c>
      <c r="D1461" s="98" t="s">
        <v>3297</v>
      </c>
      <c r="E1461" s="117"/>
    </row>
    <row r="1462" spans="1:5" hidden="1" x14ac:dyDescent="0.25">
      <c r="A1462" s="148">
        <v>173</v>
      </c>
      <c r="B1462" s="149" t="s">
        <v>854</v>
      </c>
      <c r="C1462" s="99" t="s">
        <v>3298</v>
      </c>
      <c r="D1462" s="98" t="s">
        <v>3299</v>
      </c>
      <c r="E1462" s="117"/>
    </row>
    <row r="1463" spans="1:5" hidden="1" x14ac:dyDescent="0.25">
      <c r="A1463" s="148">
        <v>173</v>
      </c>
      <c r="B1463" s="149" t="s">
        <v>854</v>
      </c>
      <c r="C1463" s="99" t="s">
        <v>3300</v>
      </c>
      <c r="D1463" s="98" t="s">
        <v>3301</v>
      </c>
      <c r="E1463" s="117"/>
    </row>
    <row r="1464" spans="1:5" hidden="1" x14ac:dyDescent="0.25">
      <c r="A1464" s="148">
        <v>173</v>
      </c>
      <c r="B1464" s="149" t="s">
        <v>854</v>
      </c>
      <c r="C1464" s="99" t="s">
        <v>3302</v>
      </c>
      <c r="D1464" s="98" t="s">
        <v>3303</v>
      </c>
      <c r="E1464" s="117"/>
    </row>
    <row r="1465" spans="1:5" hidden="1" x14ac:dyDescent="0.25">
      <c r="A1465" s="151">
        <v>173</v>
      </c>
      <c r="B1465" s="152" t="s">
        <v>854</v>
      </c>
      <c r="C1465" s="99" t="s">
        <v>3304</v>
      </c>
      <c r="D1465" s="98" t="s">
        <v>3305</v>
      </c>
      <c r="E1465" s="117"/>
    </row>
    <row r="1466" spans="1:5" hidden="1" x14ac:dyDescent="0.25">
      <c r="A1466" s="148">
        <v>173</v>
      </c>
      <c r="B1466" s="149" t="s">
        <v>854</v>
      </c>
      <c r="C1466" s="99" t="s">
        <v>3306</v>
      </c>
      <c r="D1466" s="98" t="s">
        <v>3307</v>
      </c>
      <c r="E1466" s="117"/>
    </row>
    <row r="1467" spans="1:5" hidden="1" x14ac:dyDescent="0.25">
      <c r="A1467" s="148">
        <v>173</v>
      </c>
      <c r="B1467" s="149" t="s">
        <v>854</v>
      </c>
      <c r="C1467" s="99" t="s">
        <v>3308</v>
      </c>
      <c r="D1467" s="98" t="s">
        <v>3309</v>
      </c>
      <c r="E1467" s="150" t="s">
        <v>292</v>
      </c>
    </row>
    <row r="1468" spans="1:5" hidden="1" x14ac:dyDescent="0.25">
      <c r="A1468" s="148">
        <v>173</v>
      </c>
      <c r="B1468" s="149" t="s">
        <v>854</v>
      </c>
      <c r="C1468" s="99" t="s">
        <v>3310</v>
      </c>
      <c r="D1468" s="98" t="s">
        <v>3311</v>
      </c>
      <c r="E1468" s="117"/>
    </row>
    <row r="1469" spans="1:5" hidden="1" x14ac:dyDescent="0.25">
      <c r="A1469" s="148">
        <v>173</v>
      </c>
      <c r="B1469" s="149" t="s">
        <v>854</v>
      </c>
      <c r="C1469" s="99" t="s">
        <v>3312</v>
      </c>
      <c r="D1469" s="98" t="s">
        <v>3313</v>
      </c>
      <c r="E1469" s="150" t="s">
        <v>292</v>
      </c>
    </row>
    <row r="1470" spans="1:5" hidden="1" x14ac:dyDescent="0.25">
      <c r="A1470" s="148">
        <v>173</v>
      </c>
      <c r="B1470" s="149" t="s">
        <v>854</v>
      </c>
      <c r="C1470" s="99" t="s">
        <v>3314</v>
      </c>
      <c r="D1470" s="98" t="s">
        <v>3315</v>
      </c>
      <c r="E1470" s="150" t="s">
        <v>292</v>
      </c>
    </row>
    <row r="1471" spans="1:5" hidden="1" x14ac:dyDescent="0.25">
      <c r="A1471" s="148">
        <v>173</v>
      </c>
      <c r="B1471" s="149" t="s">
        <v>854</v>
      </c>
      <c r="C1471" s="99" t="s">
        <v>3316</v>
      </c>
      <c r="D1471" s="98" t="s">
        <v>3317</v>
      </c>
      <c r="E1471" s="150" t="s">
        <v>292</v>
      </c>
    </row>
    <row r="1472" spans="1:5" hidden="1" x14ac:dyDescent="0.25">
      <c r="A1472" s="148">
        <v>173</v>
      </c>
      <c r="B1472" s="149" t="s">
        <v>854</v>
      </c>
      <c r="C1472" s="99" t="s">
        <v>3318</v>
      </c>
      <c r="D1472" s="98" t="s">
        <v>3319</v>
      </c>
      <c r="E1472" s="150" t="s">
        <v>292</v>
      </c>
    </row>
    <row r="1473" spans="1:5" hidden="1" x14ac:dyDescent="0.25">
      <c r="A1473" s="148">
        <v>173</v>
      </c>
      <c r="B1473" s="149" t="s">
        <v>854</v>
      </c>
      <c r="C1473" s="99" t="s">
        <v>3320</v>
      </c>
      <c r="D1473" s="98" t="s">
        <v>3321</v>
      </c>
      <c r="E1473" s="150" t="s">
        <v>292</v>
      </c>
    </row>
    <row r="1474" spans="1:5" hidden="1" x14ac:dyDescent="0.25">
      <c r="A1474" s="148">
        <v>173</v>
      </c>
      <c r="B1474" s="149" t="s">
        <v>854</v>
      </c>
      <c r="C1474" s="99" t="s">
        <v>3322</v>
      </c>
      <c r="D1474" s="98" t="s">
        <v>3323</v>
      </c>
      <c r="E1474" s="117"/>
    </row>
    <row r="1475" spans="1:5" hidden="1" x14ac:dyDescent="0.25">
      <c r="A1475" s="148">
        <v>173</v>
      </c>
      <c r="B1475" s="149" t="s">
        <v>854</v>
      </c>
      <c r="C1475" s="99" t="s">
        <v>3324</v>
      </c>
      <c r="D1475" s="98" t="s">
        <v>3325</v>
      </c>
      <c r="E1475" s="117"/>
    </row>
    <row r="1476" spans="1:5" hidden="1" x14ac:dyDescent="0.25">
      <c r="A1476" s="148">
        <v>173</v>
      </c>
      <c r="B1476" s="149" t="s">
        <v>854</v>
      </c>
      <c r="C1476" s="99" t="s">
        <v>3326</v>
      </c>
      <c r="D1476" s="98" t="s">
        <v>3327</v>
      </c>
      <c r="E1476" s="117"/>
    </row>
    <row r="1477" spans="1:5" hidden="1" x14ac:dyDescent="0.25">
      <c r="A1477" s="148">
        <v>173</v>
      </c>
      <c r="B1477" s="149" t="s">
        <v>854</v>
      </c>
      <c r="C1477" s="99" t="s">
        <v>3328</v>
      </c>
      <c r="D1477" s="98" t="s">
        <v>3329</v>
      </c>
      <c r="E1477" s="117"/>
    </row>
    <row r="1478" spans="1:5" hidden="1" x14ac:dyDescent="0.25">
      <c r="A1478" s="148">
        <v>173</v>
      </c>
      <c r="B1478" s="149" t="s">
        <v>854</v>
      </c>
      <c r="C1478" s="99" t="s">
        <v>3330</v>
      </c>
      <c r="D1478" s="98" t="s">
        <v>3331</v>
      </c>
      <c r="E1478" s="117"/>
    </row>
    <row r="1479" spans="1:5" hidden="1" x14ac:dyDescent="0.25">
      <c r="A1479" s="148">
        <v>173</v>
      </c>
      <c r="B1479" s="149" t="s">
        <v>854</v>
      </c>
      <c r="C1479" s="99" t="s">
        <v>3332</v>
      </c>
      <c r="D1479" s="98" t="s">
        <v>3333</v>
      </c>
      <c r="E1479" s="117"/>
    </row>
    <row r="1480" spans="1:5" hidden="1" x14ac:dyDescent="0.25">
      <c r="A1480" s="148">
        <v>173</v>
      </c>
      <c r="B1480" s="149" t="s">
        <v>854</v>
      </c>
      <c r="C1480" s="99" t="s">
        <v>3334</v>
      </c>
      <c r="D1480" s="98" t="s">
        <v>3335</v>
      </c>
      <c r="E1480" s="117"/>
    </row>
    <row r="1481" spans="1:5" hidden="1" x14ac:dyDescent="0.25">
      <c r="A1481" s="148">
        <v>173</v>
      </c>
      <c r="B1481" s="149" t="s">
        <v>854</v>
      </c>
      <c r="C1481" s="99" t="s">
        <v>3336</v>
      </c>
      <c r="D1481" s="98" t="s">
        <v>3337</v>
      </c>
      <c r="E1481" s="117"/>
    </row>
    <row r="1482" spans="1:5" hidden="1" x14ac:dyDescent="0.25">
      <c r="A1482" s="148">
        <v>173</v>
      </c>
      <c r="B1482" s="149" t="s">
        <v>854</v>
      </c>
      <c r="C1482" s="99" t="s">
        <v>3338</v>
      </c>
      <c r="D1482" s="98" t="s">
        <v>3339</v>
      </c>
      <c r="E1482" s="117"/>
    </row>
    <row r="1483" spans="1:5" hidden="1" x14ac:dyDescent="0.25">
      <c r="A1483" s="148">
        <v>173</v>
      </c>
      <c r="B1483" s="149" t="s">
        <v>854</v>
      </c>
      <c r="C1483" s="99" t="s">
        <v>3340</v>
      </c>
      <c r="D1483" s="98" t="s">
        <v>3341</v>
      </c>
      <c r="E1483" s="117"/>
    </row>
    <row r="1484" spans="1:5" hidden="1" x14ac:dyDescent="0.25">
      <c r="A1484" s="148">
        <v>173</v>
      </c>
      <c r="B1484" s="149" t="s">
        <v>854</v>
      </c>
      <c r="C1484" s="99" t="s">
        <v>3342</v>
      </c>
      <c r="D1484" s="98" t="s">
        <v>3343</v>
      </c>
      <c r="E1484" s="117"/>
    </row>
    <row r="1485" spans="1:5" hidden="1" x14ac:dyDescent="0.25">
      <c r="A1485" s="148">
        <v>173</v>
      </c>
      <c r="B1485" s="149" t="s">
        <v>854</v>
      </c>
      <c r="C1485" s="99" t="s">
        <v>3344</v>
      </c>
      <c r="D1485" s="98" t="s">
        <v>3345</v>
      </c>
      <c r="E1485" s="117"/>
    </row>
    <row r="1486" spans="1:5" hidden="1" x14ac:dyDescent="0.25">
      <c r="A1486" s="151">
        <v>173</v>
      </c>
      <c r="B1486" s="152" t="s">
        <v>854</v>
      </c>
      <c r="C1486" s="99" t="s">
        <v>3346</v>
      </c>
      <c r="D1486" s="98" t="s">
        <v>3347</v>
      </c>
      <c r="E1486" s="117"/>
    </row>
    <row r="1487" spans="1:5" hidden="1" x14ac:dyDescent="0.25">
      <c r="A1487" s="148">
        <v>173</v>
      </c>
      <c r="B1487" s="149" t="s">
        <v>854</v>
      </c>
      <c r="C1487" s="99" t="s">
        <v>3348</v>
      </c>
      <c r="D1487" s="98" t="s">
        <v>3349</v>
      </c>
      <c r="E1487" s="117"/>
    </row>
    <row r="1488" spans="1:5" hidden="1" x14ac:dyDescent="0.25">
      <c r="A1488" s="148">
        <v>173</v>
      </c>
      <c r="B1488" s="149" t="s">
        <v>854</v>
      </c>
      <c r="C1488" s="99" t="s">
        <v>3350</v>
      </c>
      <c r="D1488" s="98" t="s">
        <v>3351</v>
      </c>
      <c r="E1488" s="117"/>
    </row>
    <row r="1489" spans="1:5" hidden="1" x14ac:dyDescent="0.25">
      <c r="A1489" s="148">
        <v>173</v>
      </c>
      <c r="B1489" s="149" t="s">
        <v>854</v>
      </c>
      <c r="C1489" s="99" t="s">
        <v>3352</v>
      </c>
      <c r="D1489" s="98" t="s">
        <v>3353</v>
      </c>
      <c r="E1489" s="117"/>
    </row>
    <row r="1490" spans="1:5" hidden="1" x14ac:dyDescent="0.25">
      <c r="A1490" s="148">
        <v>173</v>
      </c>
      <c r="B1490" s="149" t="s">
        <v>854</v>
      </c>
      <c r="C1490" s="99" t="s">
        <v>3354</v>
      </c>
      <c r="D1490" s="98" t="s">
        <v>3355</v>
      </c>
      <c r="E1490" s="117"/>
    </row>
    <row r="1491" spans="1:5" hidden="1" x14ac:dyDescent="0.25">
      <c r="A1491" s="148">
        <v>173</v>
      </c>
      <c r="B1491" s="149" t="s">
        <v>854</v>
      </c>
      <c r="C1491" s="99" t="s">
        <v>3356</v>
      </c>
      <c r="D1491" s="98" t="s">
        <v>3357</v>
      </c>
      <c r="E1491" s="117"/>
    </row>
    <row r="1492" spans="1:5" hidden="1" x14ac:dyDescent="0.25">
      <c r="A1492" s="148">
        <v>173</v>
      </c>
      <c r="B1492" s="149" t="s">
        <v>854</v>
      </c>
      <c r="C1492" s="99" t="s">
        <v>3358</v>
      </c>
      <c r="D1492" s="98" t="s">
        <v>3359</v>
      </c>
      <c r="E1492" s="117"/>
    </row>
    <row r="1493" spans="1:5" hidden="1" x14ac:dyDescent="0.25">
      <c r="A1493" s="148">
        <v>173</v>
      </c>
      <c r="B1493" s="149" t="s">
        <v>854</v>
      </c>
      <c r="C1493" s="99" t="s">
        <v>3360</v>
      </c>
      <c r="D1493" s="98" t="s">
        <v>3361</v>
      </c>
      <c r="E1493" s="117"/>
    </row>
    <row r="1494" spans="1:5" hidden="1" x14ac:dyDescent="0.25">
      <c r="A1494" s="148">
        <v>173</v>
      </c>
      <c r="B1494" s="149" t="s">
        <v>854</v>
      </c>
      <c r="C1494" s="99" t="s">
        <v>3362</v>
      </c>
      <c r="D1494" s="98" t="s">
        <v>3363</v>
      </c>
      <c r="E1494" s="117"/>
    </row>
    <row r="1495" spans="1:5" hidden="1" x14ac:dyDescent="0.25">
      <c r="A1495" s="148">
        <v>173</v>
      </c>
      <c r="B1495" s="149" t="s">
        <v>854</v>
      </c>
      <c r="C1495" s="99" t="s">
        <v>3364</v>
      </c>
      <c r="D1495" s="98" t="s">
        <v>3365</v>
      </c>
      <c r="E1495" s="117"/>
    </row>
    <row r="1496" spans="1:5" hidden="1" x14ac:dyDescent="0.25">
      <c r="A1496" s="148">
        <v>173</v>
      </c>
      <c r="B1496" s="149" t="s">
        <v>854</v>
      </c>
      <c r="C1496" s="100" t="s">
        <v>3366</v>
      </c>
      <c r="D1496" s="98" t="s">
        <v>3367</v>
      </c>
      <c r="E1496" s="117"/>
    </row>
    <row r="1497" spans="1:5" hidden="1" x14ac:dyDescent="0.25">
      <c r="A1497" s="148">
        <v>173</v>
      </c>
      <c r="B1497" s="149" t="s">
        <v>854</v>
      </c>
      <c r="C1497" s="100" t="s">
        <v>3368</v>
      </c>
      <c r="D1497" s="101" t="s">
        <v>3369</v>
      </c>
      <c r="E1497" s="117"/>
    </row>
    <row r="1498" spans="1:5" hidden="1" x14ac:dyDescent="0.25">
      <c r="A1498" s="148">
        <v>173</v>
      </c>
      <c r="B1498" s="149" t="s">
        <v>854</v>
      </c>
      <c r="C1498" s="100" t="s">
        <v>3370</v>
      </c>
      <c r="D1498" s="101" t="s">
        <v>3371</v>
      </c>
      <c r="E1498" s="117"/>
    </row>
    <row r="1499" spans="1:5" hidden="1" x14ac:dyDescent="0.25">
      <c r="A1499" s="148">
        <v>173</v>
      </c>
      <c r="B1499" s="149" t="s">
        <v>854</v>
      </c>
      <c r="C1499" s="118" t="s">
        <v>3372</v>
      </c>
      <c r="D1499" s="98" t="s">
        <v>3373</v>
      </c>
      <c r="E1499" s="117"/>
    </row>
    <row r="1500" spans="1:5" hidden="1" x14ac:dyDescent="0.25">
      <c r="A1500" s="148">
        <v>173</v>
      </c>
      <c r="B1500" s="149" t="s">
        <v>854</v>
      </c>
      <c r="C1500" s="100" t="s">
        <v>3374</v>
      </c>
      <c r="D1500" s="98" t="s">
        <v>3375</v>
      </c>
      <c r="E1500" s="117"/>
    </row>
    <row r="1501" spans="1:5" hidden="1" x14ac:dyDescent="0.25">
      <c r="A1501" s="148">
        <v>173</v>
      </c>
      <c r="B1501" s="149" t="s">
        <v>854</v>
      </c>
      <c r="C1501" s="100" t="s">
        <v>3376</v>
      </c>
      <c r="D1501" s="98" t="s">
        <v>3377</v>
      </c>
      <c r="E1501" s="117"/>
    </row>
    <row r="1502" spans="1:5" hidden="1" x14ac:dyDescent="0.25">
      <c r="A1502" s="148">
        <v>173</v>
      </c>
      <c r="B1502" s="149" t="s">
        <v>854</v>
      </c>
      <c r="C1502" s="100" t="s">
        <v>3378</v>
      </c>
      <c r="D1502" s="98" t="s">
        <v>3379</v>
      </c>
      <c r="E1502" s="117"/>
    </row>
    <row r="1503" spans="1:5" hidden="1" x14ac:dyDescent="0.25">
      <c r="A1503" s="148">
        <v>173</v>
      </c>
      <c r="B1503" s="149" t="s">
        <v>854</v>
      </c>
      <c r="C1503" s="100" t="s">
        <v>3380</v>
      </c>
      <c r="D1503" s="98" t="s">
        <v>3381</v>
      </c>
      <c r="E1503" s="117"/>
    </row>
    <row r="1504" spans="1:5" hidden="1" x14ac:dyDescent="0.25">
      <c r="A1504" s="148">
        <v>173</v>
      </c>
      <c r="B1504" s="149" t="s">
        <v>854</v>
      </c>
      <c r="C1504" s="100" t="s">
        <v>3382</v>
      </c>
      <c r="D1504" s="98" t="s">
        <v>3383</v>
      </c>
      <c r="E1504" s="117"/>
    </row>
    <row r="1505" spans="1:5" hidden="1" x14ac:dyDescent="0.25">
      <c r="A1505" s="148">
        <v>173</v>
      </c>
      <c r="B1505" s="149" t="s">
        <v>854</v>
      </c>
      <c r="C1505" s="100" t="s">
        <v>3384</v>
      </c>
      <c r="D1505" s="98" t="s">
        <v>3385</v>
      </c>
      <c r="E1505" s="117"/>
    </row>
    <row r="1506" spans="1:5" hidden="1" x14ac:dyDescent="0.25">
      <c r="A1506" s="148">
        <v>173</v>
      </c>
      <c r="B1506" s="149" t="s">
        <v>854</v>
      </c>
      <c r="C1506" s="100" t="s">
        <v>3386</v>
      </c>
      <c r="D1506" s="98" t="s">
        <v>3387</v>
      </c>
      <c r="E1506" s="117"/>
    </row>
    <row r="1507" spans="1:5" hidden="1" x14ac:dyDescent="0.25">
      <c r="A1507" s="148">
        <v>173</v>
      </c>
      <c r="B1507" s="149" t="s">
        <v>854</v>
      </c>
      <c r="C1507" s="100" t="s">
        <v>3388</v>
      </c>
      <c r="D1507" s="98" t="s">
        <v>3389</v>
      </c>
      <c r="E1507" s="117"/>
    </row>
    <row r="1508" spans="1:5" hidden="1" x14ac:dyDescent="0.25">
      <c r="A1508" s="148">
        <v>173</v>
      </c>
      <c r="B1508" s="149" t="s">
        <v>854</v>
      </c>
      <c r="C1508" s="100" t="s">
        <v>3390</v>
      </c>
      <c r="D1508" s="98" t="s">
        <v>3391</v>
      </c>
      <c r="E1508" s="117"/>
    </row>
    <row r="1509" spans="1:5" hidden="1" x14ac:dyDescent="0.25">
      <c r="A1509" s="148">
        <v>173</v>
      </c>
      <c r="B1509" s="149" t="s">
        <v>854</v>
      </c>
      <c r="C1509" s="100" t="s">
        <v>3392</v>
      </c>
      <c r="D1509" s="98" t="s">
        <v>3393</v>
      </c>
      <c r="E1509" s="117"/>
    </row>
    <row r="1510" spans="1:5" hidden="1" x14ac:dyDescent="0.25">
      <c r="A1510" s="148">
        <v>173</v>
      </c>
      <c r="B1510" s="149" t="s">
        <v>854</v>
      </c>
      <c r="C1510" s="100" t="s">
        <v>3394</v>
      </c>
      <c r="D1510" s="98" t="s">
        <v>3395</v>
      </c>
      <c r="E1510" s="117"/>
    </row>
    <row r="1511" spans="1:5" hidden="1" x14ac:dyDescent="0.25">
      <c r="A1511" s="148">
        <v>173</v>
      </c>
      <c r="B1511" s="149" t="s">
        <v>854</v>
      </c>
      <c r="C1511" s="100" t="s">
        <v>3396</v>
      </c>
      <c r="D1511" s="98" t="s">
        <v>3397</v>
      </c>
      <c r="E1511" s="117"/>
    </row>
    <row r="1512" spans="1:5" hidden="1" x14ac:dyDescent="0.25">
      <c r="A1512" s="148">
        <v>173</v>
      </c>
      <c r="B1512" s="149" t="s">
        <v>854</v>
      </c>
      <c r="C1512" s="100" t="s">
        <v>3398</v>
      </c>
      <c r="D1512" s="98" t="s">
        <v>3399</v>
      </c>
      <c r="E1512" s="117"/>
    </row>
    <row r="1513" spans="1:5" hidden="1" x14ac:dyDescent="0.25">
      <c r="A1513" s="148">
        <v>173</v>
      </c>
      <c r="B1513" s="149" t="s">
        <v>854</v>
      </c>
      <c r="C1513" s="100" t="s">
        <v>3400</v>
      </c>
      <c r="D1513" s="98" t="s">
        <v>3401</v>
      </c>
      <c r="E1513" s="117"/>
    </row>
    <row r="1514" spans="1:5" hidden="1" x14ac:dyDescent="0.25">
      <c r="A1514" s="148">
        <v>173</v>
      </c>
      <c r="B1514" s="149" t="s">
        <v>854</v>
      </c>
      <c r="C1514" s="100" t="s">
        <v>3402</v>
      </c>
      <c r="D1514" s="98" t="s">
        <v>3403</v>
      </c>
      <c r="E1514" s="117"/>
    </row>
    <row r="1515" spans="1:5" hidden="1" x14ac:dyDescent="0.25">
      <c r="A1515" s="148">
        <v>173</v>
      </c>
      <c r="B1515" s="149" t="s">
        <v>854</v>
      </c>
      <c r="C1515" s="100" t="s">
        <v>3404</v>
      </c>
      <c r="D1515" s="98" t="s">
        <v>3405</v>
      </c>
      <c r="E1515" s="117"/>
    </row>
    <row r="1516" spans="1:5" hidden="1" x14ac:dyDescent="0.25">
      <c r="A1516" s="148">
        <v>173</v>
      </c>
      <c r="B1516" s="149" t="s">
        <v>854</v>
      </c>
      <c r="C1516" s="100" t="s">
        <v>3406</v>
      </c>
      <c r="D1516" s="98" t="s">
        <v>3407</v>
      </c>
      <c r="E1516" s="117"/>
    </row>
    <row r="1517" spans="1:5" hidden="1" x14ac:dyDescent="0.25">
      <c r="A1517" s="148">
        <v>173</v>
      </c>
      <c r="B1517" s="149" t="s">
        <v>854</v>
      </c>
      <c r="C1517" s="100" t="s">
        <v>3408</v>
      </c>
      <c r="D1517" s="98" t="s">
        <v>3409</v>
      </c>
      <c r="E1517" s="117"/>
    </row>
    <row r="1518" spans="1:5" hidden="1" x14ac:dyDescent="0.25">
      <c r="A1518" s="148">
        <v>173</v>
      </c>
      <c r="B1518" s="149" t="s">
        <v>854</v>
      </c>
      <c r="C1518" s="100" t="s">
        <v>3410</v>
      </c>
      <c r="D1518" s="98" t="s">
        <v>3411</v>
      </c>
      <c r="E1518" s="117"/>
    </row>
    <row r="1519" spans="1:5" hidden="1" x14ac:dyDescent="0.25">
      <c r="A1519" s="148">
        <v>173</v>
      </c>
      <c r="B1519" s="149" t="s">
        <v>854</v>
      </c>
      <c r="C1519" s="100" t="s">
        <v>3412</v>
      </c>
      <c r="D1519" s="98" t="s">
        <v>3413</v>
      </c>
      <c r="E1519" s="117"/>
    </row>
    <row r="1520" spans="1:5" hidden="1" x14ac:dyDescent="0.25">
      <c r="A1520" s="148">
        <v>173</v>
      </c>
      <c r="B1520" s="149" t="s">
        <v>854</v>
      </c>
      <c r="C1520" s="100" t="s">
        <v>3414</v>
      </c>
      <c r="D1520" s="98" t="s">
        <v>3415</v>
      </c>
      <c r="E1520" s="117"/>
    </row>
    <row r="1521" spans="1:16384" s="121" customFormat="1" hidden="1" x14ac:dyDescent="0.25">
      <c r="A1521" s="148">
        <v>173</v>
      </c>
      <c r="B1521" s="149" t="s">
        <v>854</v>
      </c>
      <c r="C1521" s="100" t="s">
        <v>3416</v>
      </c>
      <c r="D1521" s="98" t="s">
        <v>3417</v>
      </c>
      <c r="E1521" s="117"/>
    </row>
    <row r="1522" spans="1:16384" s="121" customFormat="1" hidden="1" x14ac:dyDescent="0.25">
      <c r="A1522" s="148">
        <v>173</v>
      </c>
      <c r="B1522" s="149" t="s">
        <v>854</v>
      </c>
      <c r="C1522" s="100" t="s">
        <v>3418</v>
      </c>
      <c r="D1522" s="98" t="s">
        <v>3173</v>
      </c>
      <c r="E1522" s="117"/>
    </row>
    <row r="1523" spans="1:16384" s="121" customFormat="1" hidden="1" x14ac:dyDescent="0.25">
      <c r="A1523" s="148">
        <v>173</v>
      </c>
      <c r="B1523" s="149" t="s">
        <v>854</v>
      </c>
      <c r="C1523" s="100" t="s">
        <v>3419</v>
      </c>
      <c r="D1523" s="98" t="s">
        <v>3241</v>
      </c>
      <c r="E1523" s="117"/>
    </row>
    <row r="1524" spans="1:16384" s="121" customFormat="1" hidden="1" x14ac:dyDescent="0.25">
      <c r="A1524" s="148">
        <v>173</v>
      </c>
      <c r="B1524" s="149" t="s">
        <v>854</v>
      </c>
      <c r="C1524" s="100" t="s">
        <v>3420</v>
      </c>
      <c r="D1524" s="98" t="s">
        <v>3421</v>
      </c>
      <c r="E1524" s="117"/>
    </row>
    <row r="1525" spans="1:16384" s="121" customFormat="1" hidden="1" x14ac:dyDescent="0.25">
      <c r="A1525" s="148">
        <v>173</v>
      </c>
      <c r="B1525" s="149" t="s">
        <v>854</v>
      </c>
      <c r="C1525" s="100" t="s">
        <v>3422</v>
      </c>
      <c r="D1525" s="98" t="s">
        <v>3423</v>
      </c>
      <c r="E1525" s="117"/>
    </row>
    <row r="1526" spans="1:16384" s="121" customFormat="1" hidden="1" x14ac:dyDescent="0.25">
      <c r="A1526" s="148">
        <v>173</v>
      </c>
      <c r="B1526" s="149" t="s">
        <v>854</v>
      </c>
      <c r="C1526" s="100" t="s">
        <v>3424</v>
      </c>
      <c r="D1526" s="98" t="s">
        <v>3425</v>
      </c>
      <c r="E1526" s="117"/>
    </row>
    <row r="1527" spans="1:16384" s="121" customFormat="1" hidden="1" x14ac:dyDescent="0.25">
      <c r="A1527" s="148">
        <v>173</v>
      </c>
      <c r="B1527" s="149" t="s">
        <v>854</v>
      </c>
      <c r="C1527" s="100" t="s">
        <v>3426</v>
      </c>
      <c r="D1527" s="98" t="s">
        <v>3427</v>
      </c>
      <c r="E1527" s="117"/>
    </row>
    <row r="1528" spans="1:16384" s="121" customFormat="1" hidden="1" x14ac:dyDescent="0.25">
      <c r="A1528" s="148">
        <v>173</v>
      </c>
      <c r="B1528" s="149" t="s">
        <v>854</v>
      </c>
      <c r="C1528" s="100" t="s">
        <v>3428</v>
      </c>
      <c r="D1528" s="98" t="s">
        <v>3429</v>
      </c>
      <c r="E1528" s="117"/>
    </row>
    <row r="1529" spans="1:16384" s="121" customFormat="1" hidden="1" x14ac:dyDescent="0.25">
      <c r="A1529" s="148">
        <v>173</v>
      </c>
      <c r="B1529" s="149" t="s">
        <v>854</v>
      </c>
      <c r="C1529" s="100" t="s">
        <v>3430</v>
      </c>
      <c r="D1529" s="98" t="s">
        <v>3431</v>
      </c>
      <c r="E1529" s="117"/>
    </row>
    <row r="1530" spans="1:16384" s="121" customFormat="1" hidden="1" x14ac:dyDescent="0.25">
      <c r="A1530" s="148">
        <v>173</v>
      </c>
      <c r="B1530" s="149" t="s">
        <v>854</v>
      </c>
      <c r="C1530" s="100" t="s">
        <v>3432</v>
      </c>
      <c r="D1530" s="98" t="s">
        <v>3433</v>
      </c>
      <c r="E1530" s="117"/>
    </row>
    <row r="1531" spans="1:16384" s="121" customFormat="1" hidden="1" x14ac:dyDescent="0.25">
      <c r="A1531" s="148">
        <v>173</v>
      </c>
      <c r="B1531" s="165" t="s">
        <v>854</v>
      </c>
      <c r="C1531" s="100" t="s">
        <v>3434</v>
      </c>
      <c r="D1531" s="98" t="s">
        <v>3435</v>
      </c>
      <c r="E1531" s="117"/>
    </row>
    <row r="1532" spans="1:16384" s="121" customFormat="1" hidden="1" x14ac:dyDescent="0.25">
      <c r="A1532" s="151">
        <v>173</v>
      </c>
      <c r="B1532" s="165" t="s">
        <v>854</v>
      </c>
      <c r="C1532" s="100" t="s">
        <v>3436</v>
      </c>
      <c r="D1532" s="98" t="s">
        <v>3437</v>
      </c>
      <c r="E1532" s="117"/>
      <c r="F1532" s="148"/>
      <c r="G1532" s="149"/>
      <c r="H1532" s="100"/>
      <c r="I1532" s="98"/>
      <c r="J1532" s="117"/>
      <c r="K1532" s="148"/>
      <c r="L1532" s="149"/>
      <c r="M1532" s="100"/>
      <c r="N1532" s="98"/>
      <c r="O1532" s="117"/>
      <c r="P1532" s="148"/>
      <c r="Q1532" s="149"/>
      <c r="R1532" s="100"/>
      <c r="S1532" s="98"/>
      <c r="T1532" s="117"/>
      <c r="U1532" s="148"/>
      <c r="V1532" s="149"/>
      <c r="W1532" s="100"/>
      <c r="X1532" s="98"/>
      <c r="Y1532" s="117"/>
      <c r="Z1532" s="148"/>
      <c r="AA1532" s="149"/>
      <c r="AB1532" s="100"/>
      <c r="AC1532" s="98"/>
      <c r="AD1532" s="117"/>
      <c r="AE1532" s="148"/>
      <c r="AF1532" s="149"/>
      <c r="AG1532" s="100"/>
      <c r="AH1532" s="98"/>
      <c r="AI1532" s="117"/>
      <c r="AJ1532" s="148"/>
      <c r="AK1532" s="149"/>
      <c r="AL1532" s="100"/>
      <c r="AM1532" s="98"/>
      <c r="AN1532" s="117"/>
      <c r="AO1532" s="148"/>
      <c r="AP1532" s="149"/>
      <c r="AQ1532" s="100"/>
      <c r="AR1532" s="98"/>
      <c r="AS1532" s="117"/>
      <c r="AT1532" s="148"/>
      <c r="AU1532" s="149"/>
      <c r="AV1532" s="100"/>
      <c r="AW1532" s="98"/>
      <c r="AX1532" s="117"/>
      <c r="AY1532" s="148"/>
      <c r="AZ1532" s="149"/>
      <c r="BA1532" s="100"/>
      <c r="BB1532" s="98"/>
      <c r="BC1532" s="117"/>
      <c r="BD1532" s="148"/>
      <c r="BE1532" s="149"/>
      <c r="BF1532" s="100"/>
      <c r="BG1532" s="98"/>
      <c r="BH1532" s="117"/>
      <c r="BI1532" s="148"/>
      <c r="BJ1532" s="149"/>
      <c r="BK1532" s="100"/>
      <c r="BL1532" s="98"/>
      <c r="BM1532" s="117"/>
      <c r="BN1532" s="148"/>
      <c r="BO1532" s="149"/>
      <c r="BP1532" s="100"/>
      <c r="BQ1532" s="98"/>
      <c r="BR1532" s="117"/>
      <c r="BS1532" s="148"/>
      <c r="BT1532" s="149"/>
      <c r="BU1532" s="100"/>
      <c r="BV1532" s="98"/>
      <c r="BW1532" s="117"/>
      <c r="BX1532" s="148"/>
      <c r="BY1532" s="149"/>
      <c r="BZ1532" s="100"/>
      <c r="CA1532" s="98"/>
      <c r="CB1532" s="117"/>
      <c r="CC1532" s="148"/>
      <c r="CD1532" s="149"/>
      <c r="CE1532" s="100"/>
      <c r="CF1532" s="98"/>
      <c r="CG1532" s="117"/>
      <c r="CH1532" s="148"/>
      <c r="CI1532" s="149"/>
      <c r="CJ1532" s="100"/>
      <c r="CK1532" s="98"/>
      <c r="CL1532" s="117"/>
      <c r="CM1532" s="148"/>
      <c r="CN1532" s="149"/>
      <c r="CO1532" s="100"/>
      <c r="CP1532" s="98"/>
      <c r="CQ1532" s="117"/>
      <c r="CR1532" s="148"/>
      <c r="CS1532" s="149"/>
      <c r="CT1532" s="100"/>
      <c r="CU1532" s="98"/>
      <c r="CV1532" s="117"/>
      <c r="CW1532" s="148"/>
      <c r="CX1532" s="149"/>
      <c r="CY1532" s="100"/>
      <c r="CZ1532" s="98"/>
      <c r="DA1532" s="117"/>
      <c r="DB1532" s="148"/>
      <c r="DC1532" s="149"/>
      <c r="DD1532" s="100"/>
      <c r="DE1532" s="98"/>
      <c r="DF1532" s="117"/>
      <c r="DG1532" s="148"/>
      <c r="DH1532" s="149"/>
      <c r="DI1532" s="100"/>
      <c r="DJ1532" s="98"/>
      <c r="DK1532" s="117"/>
      <c r="DL1532" s="148"/>
      <c r="DM1532" s="149"/>
      <c r="DN1532" s="100"/>
      <c r="DO1532" s="98"/>
      <c r="DP1532" s="117"/>
      <c r="DQ1532" s="148"/>
      <c r="DR1532" s="149"/>
      <c r="DS1532" s="100"/>
      <c r="DT1532" s="98"/>
      <c r="DU1532" s="117"/>
      <c r="DV1532" s="148"/>
      <c r="DW1532" s="149"/>
      <c r="DX1532" s="100"/>
      <c r="DY1532" s="98"/>
      <c r="DZ1532" s="117"/>
      <c r="EA1532" s="148"/>
      <c r="EB1532" s="149"/>
      <c r="EC1532" s="100"/>
      <c r="ED1532" s="98"/>
      <c r="EE1532" s="117"/>
      <c r="EF1532" s="148"/>
      <c r="EG1532" s="149"/>
      <c r="EH1532" s="100"/>
      <c r="EI1532" s="98"/>
      <c r="EJ1532" s="117"/>
      <c r="EK1532" s="148"/>
      <c r="EL1532" s="149"/>
      <c r="EM1532" s="100"/>
      <c r="EN1532" s="98"/>
      <c r="EO1532" s="117"/>
      <c r="EP1532" s="148"/>
      <c r="EQ1532" s="149"/>
      <c r="ER1532" s="100"/>
      <c r="ES1532" s="98"/>
      <c r="ET1532" s="117"/>
      <c r="EU1532" s="148"/>
      <c r="EV1532" s="149"/>
      <c r="EW1532" s="100"/>
      <c r="EX1532" s="98"/>
      <c r="EY1532" s="117"/>
      <c r="EZ1532" s="148"/>
      <c r="FA1532" s="149"/>
      <c r="FB1532" s="100"/>
      <c r="FC1532" s="98"/>
      <c r="FD1532" s="117"/>
      <c r="FE1532" s="148"/>
      <c r="FF1532" s="149"/>
      <c r="FG1532" s="100"/>
      <c r="FH1532" s="98"/>
      <c r="FI1532" s="117"/>
      <c r="FJ1532" s="148"/>
      <c r="FK1532" s="149"/>
      <c r="FL1532" s="100"/>
      <c r="FM1532" s="98"/>
      <c r="FN1532" s="117"/>
      <c r="FO1532" s="148"/>
      <c r="FP1532" s="149"/>
      <c r="FQ1532" s="100"/>
      <c r="FR1532" s="98"/>
      <c r="FS1532" s="117"/>
      <c r="FT1532" s="148"/>
      <c r="FU1532" s="149"/>
      <c r="FV1532" s="100"/>
      <c r="FW1532" s="98"/>
      <c r="FX1532" s="117"/>
      <c r="FY1532" s="148"/>
      <c r="FZ1532" s="149"/>
      <c r="GA1532" s="100"/>
      <c r="GB1532" s="98"/>
      <c r="GC1532" s="117"/>
      <c r="GD1532" s="148"/>
      <c r="GE1532" s="149"/>
      <c r="GF1532" s="100"/>
      <c r="GG1532" s="98"/>
      <c r="GH1532" s="117"/>
      <c r="GI1532" s="148"/>
      <c r="GJ1532" s="149"/>
      <c r="GK1532" s="100"/>
      <c r="GL1532" s="98"/>
      <c r="GM1532" s="117"/>
      <c r="GN1532" s="148"/>
      <c r="GO1532" s="149"/>
      <c r="GP1532" s="100"/>
      <c r="GQ1532" s="98"/>
      <c r="GR1532" s="117"/>
      <c r="GS1532" s="148"/>
      <c r="GT1532" s="149"/>
      <c r="GU1532" s="100"/>
      <c r="GV1532" s="98"/>
      <c r="GW1532" s="117"/>
      <c r="GX1532" s="148"/>
      <c r="GY1532" s="149"/>
      <c r="GZ1532" s="100"/>
      <c r="HA1532" s="98"/>
      <c r="HB1532" s="117"/>
      <c r="HC1532" s="148"/>
      <c r="HD1532" s="149"/>
      <c r="HE1532" s="100"/>
      <c r="HF1532" s="98"/>
      <c r="HG1532" s="117"/>
      <c r="HH1532" s="148"/>
      <c r="HI1532" s="149"/>
      <c r="HJ1532" s="100"/>
      <c r="HK1532" s="98"/>
      <c r="HL1532" s="117"/>
      <c r="HM1532" s="148"/>
      <c r="HN1532" s="149"/>
      <c r="HO1532" s="100"/>
      <c r="HP1532" s="98"/>
      <c r="HQ1532" s="117"/>
      <c r="HR1532" s="148"/>
      <c r="HS1532" s="149"/>
      <c r="HT1532" s="100"/>
      <c r="HU1532" s="98"/>
      <c r="HV1532" s="117"/>
      <c r="HW1532" s="148"/>
      <c r="HX1532" s="149"/>
      <c r="HY1532" s="100"/>
      <c r="HZ1532" s="98"/>
      <c r="IA1532" s="117"/>
      <c r="IB1532" s="148"/>
      <c r="IC1532" s="149"/>
      <c r="ID1532" s="100"/>
      <c r="IE1532" s="98"/>
      <c r="IF1532" s="117"/>
      <c r="IG1532" s="148"/>
      <c r="IH1532" s="149"/>
      <c r="II1532" s="100"/>
      <c r="IJ1532" s="98"/>
      <c r="IK1532" s="117"/>
      <c r="IL1532" s="148"/>
      <c r="IM1532" s="149"/>
      <c r="IN1532" s="100"/>
      <c r="IO1532" s="98"/>
      <c r="IP1532" s="117"/>
      <c r="IQ1532" s="148"/>
      <c r="IR1532" s="149"/>
      <c r="IS1532" s="100"/>
      <c r="IT1532" s="98"/>
      <c r="IU1532" s="117"/>
      <c r="IV1532" s="148"/>
      <c r="IW1532" s="149"/>
      <c r="IX1532" s="100"/>
      <c r="IY1532" s="98"/>
      <c r="IZ1532" s="117"/>
      <c r="JA1532" s="148"/>
      <c r="JB1532" s="149"/>
      <c r="JC1532" s="100"/>
      <c r="JD1532" s="98"/>
      <c r="JE1532" s="117"/>
      <c r="JF1532" s="148"/>
      <c r="JG1532" s="149"/>
      <c r="JH1532" s="100"/>
      <c r="JI1532" s="98"/>
      <c r="JJ1532" s="117"/>
      <c r="JK1532" s="148"/>
      <c r="JL1532" s="149"/>
      <c r="JM1532" s="100"/>
      <c r="JN1532" s="98"/>
      <c r="JO1532" s="117"/>
      <c r="JP1532" s="148"/>
      <c r="JQ1532" s="149"/>
      <c r="JR1532" s="100"/>
      <c r="JS1532" s="98"/>
      <c r="JT1532" s="117"/>
      <c r="JU1532" s="148"/>
      <c r="JV1532" s="149"/>
      <c r="JW1532" s="100"/>
      <c r="JX1532" s="98"/>
      <c r="JY1532" s="117"/>
      <c r="JZ1532" s="148"/>
      <c r="KA1532" s="149"/>
      <c r="KB1532" s="100"/>
      <c r="KC1532" s="98"/>
      <c r="KD1532" s="117"/>
      <c r="KE1532" s="148"/>
      <c r="KF1532" s="149"/>
      <c r="KG1532" s="100"/>
      <c r="KH1532" s="98"/>
      <c r="KI1532" s="117"/>
      <c r="KJ1532" s="148"/>
      <c r="KK1532" s="149"/>
      <c r="KL1532" s="100"/>
      <c r="KM1532" s="98"/>
      <c r="KN1532" s="117"/>
      <c r="KO1532" s="148"/>
      <c r="KP1532" s="149"/>
      <c r="KQ1532" s="100"/>
      <c r="KR1532" s="98"/>
      <c r="KS1532" s="117"/>
      <c r="KT1532" s="148"/>
      <c r="KU1532" s="149"/>
      <c r="KV1532" s="100"/>
      <c r="KW1532" s="98"/>
      <c r="KX1532" s="117"/>
      <c r="KY1532" s="148"/>
      <c r="KZ1532" s="149"/>
      <c r="LA1532" s="100"/>
      <c r="LB1532" s="98"/>
      <c r="LC1532" s="117"/>
      <c r="LD1532" s="148"/>
      <c r="LE1532" s="149"/>
      <c r="LF1532" s="100"/>
      <c r="LG1532" s="98"/>
      <c r="LH1532" s="117"/>
      <c r="LI1532" s="148"/>
      <c r="LJ1532" s="149"/>
      <c r="LK1532" s="100"/>
      <c r="LL1532" s="98"/>
      <c r="LM1532" s="117"/>
      <c r="LN1532" s="148"/>
      <c r="LO1532" s="149"/>
      <c r="LP1532" s="100"/>
      <c r="LQ1532" s="98"/>
      <c r="LR1532" s="117"/>
      <c r="LS1532" s="148"/>
      <c r="LT1532" s="149"/>
      <c r="LU1532" s="100"/>
      <c r="LV1532" s="98"/>
      <c r="LW1532" s="117"/>
      <c r="LX1532" s="148"/>
      <c r="LY1532" s="149"/>
      <c r="LZ1532" s="100"/>
      <c r="MA1532" s="98"/>
      <c r="MB1532" s="117"/>
      <c r="MC1532" s="148"/>
      <c r="MD1532" s="149"/>
      <c r="ME1532" s="100"/>
      <c r="MF1532" s="98"/>
      <c r="MG1532" s="117"/>
      <c r="MH1532" s="148"/>
      <c r="MI1532" s="149"/>
      <c r="MJ1532" s="100"/>
      <c r="MK1532" s="98"/>
      <c r="ML1532" s="117"/>
      <c r="MM1532" s="148"/>
      <c r="MN1532" s="149"/>
      <c r="MO1532" s="100"/>
      <c r="MP1532" s="98"/>
      <c r="MQ1532" s="117"/>
      <c r="MR1532" s="148"/>
      <c r="MS1532" s="149"/>
      <c r="MT1532" s="100"/>
      <c r="MU1532" s="98"/>
      <c r="MV1532" s="117"/>
      <c r="MW1532" s="148"/>
      <c r="MX1532" s="149"/>
      <c r="MY1532" s="100"/>
      <c r="MZ1532" s="98"/>
      <c r="NA1532" s="117"/>
      <c r="NB1532" s="148"/>
      <c r="NC1532" s="149"/>
      <c r="ND1532" s="100"/>
      <c r="NE1532" s="98"/>
      <c r="NF1532" s="117"/>
      <c r="NG1532" s="148"/>
      <c r="NH1532" s="149"/>
      <c r="NI1532" s="100"/>
      <c r="NJ1532" s="98"/>
      <c r="NK1532" s="117"/>
      <c r="NL1532" s="148"/>
      <c r="NM1532" s="149"/>
      <c r="NN1532" s="100"/>
      <c r="NO1532" s="98"/>
      <c r="NP1532" s="117"/>
      <c r="NQ1532" s="148"/>
      <c r="NR1532" s="149"/>
      <c r="NS1532" s="100"/>
      <c r="NT1532" s="98"/>
      <c r="NU1532" s="117"/>
      <c r="NV1532" s="148"/>
      <c r="NW1532" s="149"/>
      <c r="NX1532" s="100"/>
      <c r="NY1532" s="98"/>
      <c r="NZ1532" s="117"/>
      <c r="OA1532" s="148"/>
      <c r="OB1532" s="149"/>
      <c r="OC1532" s="100"/>
      <c r="OD1532" s="98"/>
      <c r="OE1532" s="117"/>
      <c r="OF1532" s="148"/>
      <c r="OG1532" s="149"/>
      <c r="OH1532" s="100"/>
      <c r="OI1532" s="98"/>
      <c r="OJ1532" s="117"/>
      <c r="OK1532" s="148"/>
      <c r="OL1532" s="149"/>
      <c r="OM1532" s="100"/>
      <c r="ON1532" s="98"/>
      <c r="OO1532" s="117"/>
      <c r="OP1532" s="148"/>
      <c r="OQ1532" s="149"/>
      <c r="OR1532" s="100"/>
      <c r="OS1532" s="98"/>
      <c r="OT1532" s="117"/>
      <c r="OU1532" s="148"/>
      <c r="OV1532" s="149"/>
      <c r="OW1532" s="100"/>
      <c r="OX1532" s="98"/>
      <c r="OY1532" s="117"/>
      <c r="OZ1532" s="148"/>
      <c r="PA1532" s="149"/>
      <c r="PB1532" s="100"/>
      <c r="PC1532" s="98"/>
      <c r="PD1532" s="117"/>
      <c r="PE1532" s="148"/>
      <c r="PF1532" s="149"/>
      <c r="PG1532" s="100"/>
      <c r="PH1532" s="98"/>
      <c r="PI1532" s="117"/>
      <c r="PJ1532" s="148"/>
      <c r="PK1532" s="149"/>
      <c r="PL1532" s="100"/>
      <c r="PM1532" s="98"/>
      <c r="PN1532" s="117"/>
      <c r="PO1532" s="148"/>
      <c r="PP1532" s="149"/>
      <c r="PQ1532" s="100"/>
      <c r="PR1532" s="98"/>
      <c r="PS1532" s="117"/>
      <c r="PT1532" s="148"/>
      <c r="PU1532" s="149"/>
      <c r="PV1532" s="100"/>
      <c r="PW1532" s="98"/>
      <c r="PX1532" s="117"/>
      <c r="PY1532" s="148"/>
      <c r="PZ1532" s="149"/>
      <c r="QA1532" s="100"/>
      <c r="QB1532" s="98"/>
      <c r="QC1532" s="117"/>
      <c r="QD1532" s="148"/>
      <c r="QE1532" s="149"/>
      <c r="QF1532" s="100"/>
      <c r="QG1532" s="98"/>
      <c r="QH1532" s="117"/>
      <c r="QI1532" s="148"/>
      <c r="QJ1532" s="149"/>
      <c r="QK1532" s="100"/>
      <c r="QL1532" s="98"/>
      <c r="QM1532" s="117"/>
      <c r="QN1532" s="148"/>
      <c r="QO1532" s="149"/>
      <c r="QP1532" s="100"/>
      <c r="QQ1532" s="98"/>
      <c r="QR1532" s="117"/>
      <c r="QS1532" s="148"/>
      <c r="QT1532" s="149"/>
      <c r="QU1532" s="100"/>
      <c r="QV1532" s="98"/>
      <c r="QW1532" s="117"/>
      <c r="QX1532" s="148"/>
      <c r="QY1532" s="149"/>
      <c r="QZ1532" s="100"/>
      <c r="RA1532" s="98"/>
      <c r="RB1532" s="117"/>
      <c r="RC1532" s="148"/>
      <c r="RD1532" s="149"/>
      <c r="RE1532" s="100"/>
      <c r="RF1532" s="98"/>
      <c r="RG1532" s="117"/>
      <c r="RH1532" s="148"/>
      <c r="RI1532" s="149"/>
      <c r="RJ1532" s="100"/>
      <c r="RK1532" s="98"/>
      <c r="RL1532" s="117"/>
      <c r="RM1532" s="148"/>
      <c r="RN1532" s="149"/>
      <c r="RO1532" s="100"/>
      <c r="RP1532" s="98"/>
      <c r="RQ1532" s="117"/>
      <c r="RR1532" s="148"/>
      <c r="RS1532" s="149"/>
      <c r="RT1532" s="100"/>
      <c r="RU1532" s="98"/>
      <c r="RV1532" s="117"/>
      <c r="RW1532" s="148"/>
      <c r="RX1532" s="149"/>
      <c r="RY1532" s="100"/>
      <c r="RZ1532" s="98"/>
      <c r="SA1532" s="117"/>
      <c r="SB1532" s="148"/>
      <c r="SC1532" s="149"/>
      <c r="SD1532" s="100"/>
      <c r="SE1532" s="98"/>
      <c r="SF1532" s="117"/>
      <c r="SG1532" s="148"/>
      <c r="SH1532" s="149"/>
      <c r="SI1532" s="100"/>
      <c r="SJ1532" s="98"/>
      <c r="SK1532" s="117"/>
      <c r="SL1532" s="148"/>
      <c r="SM1532" s="149"/>
      <c r="SN1532" s="100"/>
      <c r="SO1532" s="98"/>
      <c r="SP1532" s="117"/>
      <c r="SQ1532" s="148"/>
      <c r="SR1532" s="149"/>
      <c r="SS1532" s="100"/>
      <c r="ST1532" s="98"/>
      <c r="SU1532" s="117"/>
      <c r="SV1532" s="148"/>
      <c r="SW1532" s="149"/>
      <c r="SX1532" s="100"/>
      <c r="SY1532" s="98"/>
      <c r="SZ1532" s="117"/>
      <c r="TA1532" s="148"/>
      <c r="TB1532" s="149"/>
      <c r="TC1532" s="100"/>
      <c r="TD1532" s="98"/>
      <c r="TE1532" s="117"/>
      <c r="TF1532" s="148"/>
      <c r="TG1532" s="149"/>
      <c r="TH1532" s="100"/>
      <c r="TI1532" s="98"/>
      <c r="TJ1532" s="117"/>
      <c r="TK1532" s="148"/>
      <c r="TL1532" s="149"/>
      <c r="TM1532" s="100"/>
      <c r="TN1532" s="98"/>
      <c r="TO1532" s="117"/>
      <c r="TP1532" s="148"/>
      <c r="TQ1532" s="149"/>
      <c r="TR1532" s="100"/>
      <c r="TS1532" s="98"/>
      <c r="TT1532" s="117"/>
      <c r="TU1532" s="148"/>
      <c r="TV1532" s="149"/>
      <c r="TW1532" s="100"/>
      <c r="TX1532" s="98"/>
      <c r="TY1532" s="117"/>
      <c r="TZ1532" s="148"/>
      <c r="UA1532" s="149"/>
      <c r="UB1532" s="100"/>
      <c r="UC1532" s="98"/>
      <c r="UD1532" s="117"/>
      <c r="UE1532" s="148"/>
      <c r="UF1532" s="149"/>
      <c r="UG1532" s="100"/>
      <c r="UH1532" s="98"/>
      <c r="UI1532" s="117"/>
      <c r="UJ1532" s="148"/>
      <c r="UK1532" s="149"/>
      <c r="UL1532" s="100"/>
      <c r="UM1532" s="98"/>
      <c r="UN1532" s="117"/>
      <c r="UO1532" s="148"/>
      <c r="UP1532" s="149"/>
      <c r="UQ1532" s="100"/>
      <c r="UR1532" s="98"/>
      <c r="US1532" s="117"/>
      <c r="UT1532" s="148"/>
      <c r="UU1532" s="149"/>
      <c r="UV1532" s="100"/>
      <c r="UW1532" s="98"/>
      <c r="UX1532" s="117"/>
      <c r="UY1532" s="148"/>
      <c r="UZ1532" s="149"/>
      <c r="VA1532" s="100"/>
      <c r="VB1532" s="98"/>
      <c r="VC1532" s="117"/>
      <c r="VD1532" s="148"/>
      <c r="VE1532" s="149"/>
      <c r="VF1532" s="100"/>
      <c r="VG1532" s="98"/>
      <c r="VH1532" s="117"/>
      <c r="VI1532" s="148"/>
      <c r="VJ1532" s="149"/>
      <c r="VK1532" s="100"/>
      <c r="VL1532" s="98"/>
      <c r="VM1532" s="117"/>
      <c r="VN1532" s="148"/>
      <c r="VO1532" s="149"/>
      <c r="VP1532" s="100"/>
      <c r="VQ1532" s="98"/>
      <c r="VR1532" s="117"/>
      <c r="VS1532" s="148"/>
      <c r="VT1532" s="149"/>
      <c r="VU1532" s="100"/>
      <c r="VV1532" s="98"/>
      <c r="VW1532" s="117"/>
      <c r="VX1532" s="148"/>
      <c r="VY1532" s="149"/>
      <c r="VZ1532" s="100"/>
      <c r="WA1532" s="98"/>
      <c r="WB1532" s="117"/>
      <c r="WC1532" s="148"/>
      <c r="WD1532" s="149"/>
      <c r="WE1532" s="100"/>
      <c r="WF1532" s="98"/>
      <c r="WG1532" s="117"/>
      <c r="WH1532" s="148"/>
      <c r="WI1532" s="149"/>
      <c r="WJ1532" s="100"/>
      <c r="WK1532" s="98"/>
      <c r="WL1532" s="117"/>
      <c r="WM1532" s="148"/>
      <c r="WN1532" s="149"/>
      <c r="WO1532" s="100"/>
      <c r="WP1532" s="98"/>
      <c r="WQ1532" s="117"/>
      <c r="WR1532" s="148"/>
      <c r="WS1532" s="149"/>
      <c r="WT1532" s="100"/>
      <c r="WU1532" s="98"/>
      <c r="WV1532" s="117"/>
      <c r="WW1532" s="148"/>
      <c r="WX1532" s="149"/>
      <c r="WY1532" s="100"/>
      <c r="WZ1532" s="98"/>
      <c r="XA1532" s="117"/>
      <c r="XB1532" s="148"/>
      <c r="XC1532" s="149"/>
      <c r="XD1532" s="100"/>
      <c r="XE1532" s="98"/>
      <c r="XF1532" s="117"/>
      <c r="XG1532" s="148"/>
      <c r="XH1532" s="149"/>
      <c r="XI1532" s="100"/>
      <c r="XJ1532" s="98"/>
      <c r="XK1532" s="117"/>
      <c r="XL1532" s="148"/>
      <c r="XM1532" s="149"/>
      <c r="XN1532" s="100"/>
      <c r="XO1532" s="98"/>
      <c r="XP1532" s="117"/>
      <c r="XQ1532" s="148"/>
      <c r="XR1532" s="149"/>
      <c r="XS1532" s="100"/>
      <c r="XT1532" s="98"/>
      <c r="XU1532" s="117"/>
      <c r="XV1532" s="148"/>
      <c r="XW1532" s="149"/>
      <c r="XX1532" s="100"/>
      <c r="XY1532" s="98"/>
      <c r="XZ1532" s="117"/>
      <c r="YA1532" s="148"/>
      <c r="YB1532" s="149"/>
      <c r="YC1532" s="100"/>
      <c r="YD1532" s="98"/>
      <c r="YE1532" s="117"/>
      <c r="YF1532" s="148"/>
      <c r="YG1532" s="149"/>
      <c r="YH1532" s="100"/>
      <c r="YI1532" s="98"/>
      <c r="YJ1532" s="117"/>
      <c r="YK1532" s="148"/>
      <c r="YL1532" s="149"/>
      <c r="YM1532" s="100"/>
      <c r="YN1532" s="98"/>
      <c r="YO1532" s="117"/>
      <c r="YP1532" s="148"/>
      <c r="YQ1532" s="149"/>
      <c r="YR1532" s="100"/>
      <c r="YS1532" s="98"/>
      <c r="YT1532" s="117"/>
      <c r="YU1532" s="148"/>
      <c r="YV1532" s="149"/>
      <c r="YW1532" s="100"/>
      <c r="YX1532" s="98"/>
      <c r="YY1532" s="117"/>
      <c r="YZ1532" s="148"/>
      <c r="ZA1532" s="149"/>
      <c r="ZB1532" s="100"/>
      <c r="ZC1532" s="98"/>
      <c r="ZD1532" s="117"/>
      <c r="ZE1532" s="148"/>
      <c r="ZF1532" s="149"/>
      <c r="ZG1532" s="100"/>
      <c r="ZH1532" s="98"/>
      <c r="ZI1532" s="117"/>
      <c r="ZJ1532" s="148"/>
      <c r="ZK1532" s="149"/>
      <c r="ZL1532" s="100"/>
      <c r="ZM1532" s="98"/>
      <c r="ZN1532" s="117"/>
      <c r="ZO1532" s="148"/>
      <c r="ZP1532" s="149"/>
      <c r="ZQ1532" s="100"/>
      <c r="ZR1532" s="98"/>
      <c r="ZS1532" s="117"/>
      <c r="ZT1532" s="148"/>
      <c r="ZU1532" s="149"/>
      <c r="ZV1532" s="100"/>
      <c r="ZW1532" s="98"/>
      <c r="ZX1532" s="117"/>
      <c r="ZY1532" s="148"/>
      <c r="ZZ1532" s="149"/>
      <c r="AAA1532" s="100"/>
      <c r="AAB1532" s="98"/>
      <c r="AAC1532" s="117"/>
      <c r="AAD1532" s="148"/>
      <c r="AAE1532" s="149"/>
      <c r="AAF1532" s="100"/>
      <c r="AAG1532" s="98"/>
      <c r="AAH1532" s="117"/>
      <c r="AAI1532" s="148"/>
      <c r="AAJ1532" s="149"/>
      <c r="AAK1532" s="100"/>
      <c r="AAL1532" s="98"/>
      <c r="AAM1532" s="117"/>
      <c r="AAN1532" s="148"/>
      <c r="AAO1532" s="149"/>
      <c r="AAP1532" s="100"/>
      <c r="AAQ1532" s="98"/>
      <c r="AAR1532" s="117"/>
      <c r="AAS1532" s="148"/>
      <c r="AAT1532" s="149"/>
      <c r="AAU1532" s="100"/>
      <c r="AAV1532" s="98"/>
      <c r="AAW1532" s="117"/>
      <c r="AAX1532" s="148"/>
      <c r="AAY1532" s="149"/>
      <c r="AAZ1532" s="100"/>
      <c r="ABA1532" s="98"/>
      <c r="ABB1532" s="117"/>
      <c r="ABC1532" s="148"/>
      <c r="ABD1532" s="149"/>
      <c r="ABE1532" s="100"/>
      <c r="ABF1532" s="98"/>
      <c r="ABG1532" s="117"/>
      <c r="ABH1532" s="148"/>
      <c r="ABI1532" s="149"/>
      <c r="ABJ1532" s="100"/>
      <c r="ABK1532" s="98"/>
      <c r="ABL1532" s="117"/>
      <c r="ABM1532" s="148"/>
      <c r="ABN1532" s="149"/>
      <c r="ABO1532" s="100"/>
      <c r="ABP1532" s="98"/>
      <c r="ABQ1532" s="117"/>
      <c r="ABR1532" s="148"/>
      <c r="ABS1532" s="149"/>
      <c r="ABT1532" s="100"/>
      <c r="ABU1532" s="98"/>
      <c r="ABV1532" s="117"/>
      <c r="ABW1532" s="148"/>
      <c r="ABX1532" s="149"/>
      <c r="ABY1532" s="100"/>
      <c r="ABZ1532" s="98"/>
      <c r="ACA1532" s="117"/>
      <c r="ACB1532" s="148"/>
      <c r="ACC1532" s="149"/>
      <c r="ACD1532" s="100"/>
      <c r="ACE1532" s="98"/>
      <c r="ACF1532" s="117"/>
      <c r="ACG1532" s="148"/>
      <c r="ACH1532" s="149"/>
      <c r="ACI1532" s="100"/>
      <c r="ACJ1532" s="98"/>
      <c r="ACK1532" s="117"/>
      <c r="ACL1532" s="148"/>
      <c r="ACM1532" s="149"/>
      <c r="ACN1532" s="100"/>
      <c r="ACO1532" s="98"/>
      <c r="ACP1532" s="117"/>
      <c r="ACQ1532" s="148"/>
      <c r="ACR1532" s="149"/>
      <c r="ACS1532" s="100"/>
      <c r="ACT1532" s="98"/>
      <c r="ACU1532" s="117"/>
      <c r="ACV1532" s="148"/>
      <c r="ACW1532" s="149"/>
      <c r="ACX1532" s="100"/>
      <c r="ACY1532" s="98"/>
      <c r="ACZ1532" s="117"/>
      <c r="ADA1532" s="148"/>
      <c r="ADB1532" s="149"/>
      <c r="ADC1532" s="100"/>
      <c r="ADD1532" s="98"/>
      <c r="ADE1532" s="117"/>
      <c r="ADF1532" s="148"/>
      <c r="ADG1532" s="149"/>
      <c r="ADH1532" s="100"/>
      <c r="ADI1532" s="98"/>
      <c r="ADJ1532" s="117"/>
      <c r="ADK1532" s="148"/>
      <c r="ADL1532" s="149"/>
      <c r="ADM1532" s="100"/>
      <c r="ADN1532" s="98"/>
      <c r="ADO1532" s="117"/>
      <c r="ADP1532" s="148"/>
      <c r="ADQ1532" s="149"/>
      <c r="ADR1532" s="100"/>
      <c r="ADS1532" s="98"/>
      <c r="ADT1532" s="117"/>
      <c r="ADU1532" s="148"/>
      <c r="ADV1532" s="149"/>
      <c r="ADW1532" s="100"/>
      <c r="ADX1532" s="98"/>
      <c r="ADY1532" s="117"/>
      <c r="ADZ1532" s="148"/>
      <c r="AEA1532" s="149"/>
      <c r="AEB1532" s="100"/>
      <c r="AEC1532" s="98"/>
      <c r="AED1532" s="117"/>
      <c r="AEE1532" s="148"/>
      <c r="AEF1532" s="149"/>
      <c r="AEG1532" s="100"/>
      <c r="AEH1532" s="98"/>
      <c r="AEI1532" s="117"/>
      <c r="AEJ1532" s="148"/>
      <c r="AEK1532" s="149"/>
      <c r="AEL1532" s="100"/>
      <c r="AEM1532" s="98"/>
      <c r="AEN1532" s="117"/>
      <c r="AEO1532" s="148"/>
      <c r="AEP1532" s="149"/>
      <c r="AEQ1532" s="100"/>
      <c r="AER1532" s="98"/>
      <c r="AES1532" s="117"/>
      <c r="AET1532" s="148"/>
      <c r="AEU1532" s="149"/>
      <c r="AEV1532" s="100"/>
      <c r="AEW1532" s="98"/>
      <c r="AEX1532" s="117"/>
      <c r="AEY1532" s="148"/>
      <c r="AEZ1532" s="149"/>
      <c r="AFA1532" s="100"/>
      <c r="AFB1532" s="98"/>
      <c r="AFC1532" s="117"/>
      <c r="AFD1532" s="148"/>
      <c r="AFE1532" s="149"/>
      <c r="AFF1532" s="100"/>
      <c r="AFG1532" s="98"/>
      <c r="AFH1532" s="117"/>
      <c r="AFI1532" s="148"/>
      <c r="AFJ1532" s="149"/>
      <c r="AFK1532" s="100"/>
      <c r="AFL1532" s="98"/>
      <c r="AFM1532" s="117"/>
      <c r="AFN1532" s="148"/>
      <c r="AFO1532" s="149"/>
      <c r="AFP1532" s="100"/>
      <c r="AFQ1532" s="98"/>
      <c r="AFR1532" s="117"/>
      <c r="AFS1532" s="148"/>
      <c r="AFT1532" s="149"/>
      <c r="AFU1532" s="100"/>
      <c r="AFV1532" s="98"/>
      <c r="AFW1532" s="117"/>
      <c r="AFX1532" s="148"/>
      <c r="AFY1532" s="149"/>
      <c r="AFZ1532" s="100"/>
      <c r="AGA1532" s="98"/>
      <c r="AGB1532" s="117"/>
      <c r="AGC1532" s="148"/>
      <c r="AGD1532" s="149"/>
      <c r="AGE1532" s="100"/>
      <c r="AGF1532" s="98"/>
      <c r="AGG1532" s="117"/>
      <c r="AGH1532" s="148"/>
      <c r="AGI1532" s="149"/>
      <c r="AGJ1532" s="100"/>
      <c r="AGK1532" s="98"/>
      <c r="AGL1532" s="117"/>
      <c r="AGM1532" s="148"/>
      <c r="AGN1532" s="149"/>
      <c r="AGO1532" s="100"/>
      <c r="AGP1532" s="98"/>
      <c r="AGQ1532" s="117"/>
      <c r="AGR1532" s="148"/>
      <c r="AGS1532" s="149"/>
      <c r="AGT1532" s="100"/>
      <c r="AGU1532" s="98"/>
      <c r="AGV1532" s="117"/>
      <c r="AGW1532" s="148"/>
      <c r="AGX1532" s="149"/>
      <c r="AGY1532" s="100"/>
      <c r="AGZ1532" s="98"/>
      <c r="AHA1532" s="117"/>
      <c r="AHB1532" s="148"/>
      <c r="AHC1532" s="149"/>
      <c r="AHD1532" s="100"/>
      <c r="AHE1532" s="98"/>
      <c r="AHF1532" s="117"/>
      <c r="AHG1532" s="148"/>
      <c r="AHH1532" s="149"/>
      <c r="AHI1532" s="100"/>
      <c r="AHJ1532" s="98"/>
      <c r="AHK1532" s="117"/>
      <c r="AHL1532" s="148"/>
      <c r="AHM1532" s="149"/>
      <c r="AHN1532" s="100"/>
      <c r="AHO1532" s="98"/>
      <c r="AHP1532" s="117"/>
      <c r="AHQ1532" s="148"/>
      <c r="AHR1532" s="149"/>
      <c r="AHS1532" s="100"/>
      <c r="AHT1532" s="98"/>
      <c r="AHU1532" s="117"/>
      <c r="AHV1532" s="148"/>
      <c r="AHW1532" s="149"/>
      <c r="AHX1532" s="100"/>
      <c r="AHY1532" s="98"/>
      <c r="AHZ1532" s="117"/>
      <c r="AIA1532" s="148"/>
      <c r="AIB1532" s="149"/>
      <c r="AIC1532" s="100"/>
      <c r="AID1532" s="98"/>
      <c r="AIE1532" s="117"/>
      <c r="AIF1532" s="148"/>
      <c r="AIG1532" s="149"/>
      <c r="AIH1532" s="100"/>
      <c r="AII1532" s="98"/>
      <c r="AIJ1532" s="117"/>
      <c r="AIK1532" s="148"/>
      <c r="AIL1532" s="149"/>
      <c r="AIM1532" s="100"/>
      <c r="AIN1532" s="98"/>
      <c r="AIO1532" s="117"/>
      <c r="AIP1532" s="148"/>
      <c r="AIQ1532" s="149"/>
      <c r="AIR1532" s="100"/>
      <c r="AIS1532" s="98"/>
      <c r="AIT1532" s="117"/>
      <c r="AIU1532" s="148"/>
      <c r="AIV1532" s="149"/>
      <c r="AIW1532" s="100"/>
      <c r="AIX1532" s="98"/>
      <c r="AIY1532" s="117"/>
      <c r="AIZ1532" s="148"/>
      <c r="AJA1532" s="149"/>
      <c r="AJB1532" s="100"/>
      <c r="AJC1532" s="98"/>
      <c r="AJD1532" s="117"/>
      <c r="AJE1532" s="148"/>
      <c r="AJF1532" s="149"/>
      <c r="AJG1532" s="100"/>
      <c r="AJH1532" s="98"/>
      <c r="AJI1532" s="117"/>
      <c r="AJJ1532" s="148"/>
      <c r="AJK1532" s="149"/>
      <c r="AJL1532" s="100"/>
      <c r="AJM1532" s="98"/>
      <c r="AJN1532" s="117"/>
      <c r="AJO1532" s="148"/>
      <c r="AJP1532" s="149"/>
      <c r="AJQ1532" s="100"/>
      <c r="AJR1532" s="98"/>
      <c r="AJS1532" s="117"/>
      <c r="AJT1532" s="148"/>
      <c r="AJU1532" s="149"/>
      <c r="AJV1532" s="100"/>
      <c r="AJW1532" s="98"/>
      <c r="AJX1532" s="117"/>
      <c r="AJY1532" s="148"/>
      <c r="AJZ1532" s="149"/>
      <c r="AKA1532" s="100"/>
      <c r="AKB1532" s="98"/>
      <c r="AKC1532" s="117"/>
      <c r="AKD1532" s="148"/>
      <c r="AKE1532" s="149"/>
      <c r="AKF1532" s="100"/>
      <c r="AKG1532" s="98"/>
      <c r="AKH1532" s="117"/>
      <c r="AKI1532" s="148"/>
      <c r="AKJ1532" s="149"/>
      <c r="AKK1532" s="100"/>
      <c r="AKL1532" s="98"/>
      <c r="AKM1532" s="117"/>
      <c r="AKN1532" s="148"/>
      <c r="AKO1532" s="149"/>
      <c r="AKP1532" s="100"/>
      <c r="AKQ1532" s="98"/>
      <c r="AKR1532" s="117"/>
      <c r="AKS1532" s="148"/>
      <c r="AKT1532" s="149"/>
      <c r="AKU1532" s="100"/>
      <c r="AKV1532" s="98"/>
      <c r="AKW1532" s="117"/>
      <c r="AKX1532" s="148"/>
      <c r="AKY1532" s="149"/>
      <c r="AKZ1532" s="100"/>
      <c r="ALA1532" s="98"/>
      <c r="ALB1532" s="117"/>
      <c r="ALC1532" s="148"/>
      <c r="ALD1532" s="149"/>
      <c r="ALE1532" s="100"/>
      <c r="ALF1532" s="98"/>
      <c r="ALG1532" s="117"/>
      <c r="ALH1532" s="148"/>
      <c r="ALI1532" s="149"/>
      <c r="ALJ1532" s="100"/>
      <c r="ALK1532" s="98"/>
      <c r="ALL1532" s="117"/>
      <c r="ALM1532" s="148"/>
      <c r="ALN1532" s="149"/>
      <c r="ALO1532" s="100"/>
      <c r="ALP1532" s="98"/>
      <c r="ALQ1532" s="117"/>
      <c r="ALR1532" s="148"/>
      <c r="ALS1532" s="149"/>
      <c r="ALT1532" s="100"/>
      <c r="ALU1532" s="98"/>
      <c r="ALV1532" s="117"/>
      <c r="ALW1532" s="148"/>
      <c r="ALX1532" s="149"/>
      <c r="ALY1532" s="100"/>
      <c r="ALZ1532" s="98"/>
      <c r="AMA1532" s="117"/>
      <c r="AMB1532" s="148"/>
      <c r="AMC1532" s="149"/>
      <c r="AMD1532" s="100"/>
      <c r="AME1532" s="98"/>
      <c r="AMF1532" s="117"/>
      <c r="AMG1532" s="148"/>
      <c r="AMH1532" s="149"/>
      <c r="AMI1532" s="100"/>
      <c r="AMJ1532" s="98"/>
      <c r="AMK1532" s="117"/>
      <c r="AML1532" s="148"/>
      <c r="AMM1532" s="149"/>
      <c r="AMN1532" s="100"/>
      <c r="AMO1532" s="98"/>
      <c r="AMP1532" s="117"/>
      <c r="AMQ1532" s="148"/>
      <c r="AMR1532" s="149"/>
      <c r="AMS1532" s="100"/>
      <c r="AMT1532" s="98"/>
      <c r="AMU1532" s="117"/>
      <c r="AMV1532" s="148"/>
      <c r="AMW1532" s="149"/>
      <c r="AMX1532" s="100"/>
      <c r="AMY1532" s="98"/>
      <c r="AMZ1532" s="117"/>
      <c r="ANA1532" s="148"/>
      <c r="ANB1532" s="149"/>
      <c r="ANC1532" s="100"/>
      <c r="AND1532" s="98"/>
      <c r="ANE1532" s="117"/>
      <c r="ANF1532" s="148"/>
      <c r="ANG1532" s="149"/>
      <c r="ANH1532" s="100"/>
      <c r="ANI1532" s="98"/>
      <c r="ANJ1532" s="117"/>
      <c r="ANK1532" s="148"/>
      <c r="ANL1532" s="149"/>
      <c r="ANM1532" s="100"/>
      <c r="ANN1532" s="98"/>
      <c r="ANO1532" s="117"/>
      <c r="ANP1532" s="148"/>
      <c r="ANQ1532" s="149"/>
      <c r="ANR1532" s="100"/>
      <c r="ANS1532" s="98"/>
      <c r="ANT1532" s="117"/>
      <c r="ANU1532" s="148"/>
      <c r="ANV1532" s="149"/>
      <c r="ANW1532" s="100"/>
      <c r="ANX1532" s="98"/>
      <c r="ANY1532" s="117"/>
      <c r="ANZ1532" s="148"/>
      <c r="AOA1532" s="149"/>
      <c r="AOB1532" s="100"/>
      <c r="AOC1532" s="98"/>
      <c r="AOD1532" s="117"/>
      <c r="AOE1532" s="148"/>
      <c r="AOF1532" s="149"/>
      <c r="AOG1532" s="100"/>
      <c r="AOH1532" s="98"/>
      <c r="AOI1532" s="117"/>
      <c r="AOJ1532" s="148"/>
      <c r="AOK1532" s="149"/>
      <c r="AOL1532" s="100"/>
      <c r="AOM1532" s="98"/>
      <c r="AON1532" s="117"/>
      <c r="AOO1532" s="148"/>
      <c r="AOP1532" s="149"/>
      <c r="AOQ1532" s="100"/>
      <c r="AOR1532" s="98"/>
      <c r="AOS1532" s="117"/>
      <c r="AOT1532" s="148"/>
      <c r="AOU1532" s="149"/>
      <c r="AOV1532" s="100"/>
      <c r="AOW1532" s="98"/>
      <c r="AOX1532" s="117"/>
      <c r="AOY1532" s="148"/>
      <c r="AOZ1532" s="149"/>
      <c r="APA1532" s="100"/>
      <c r="APB1532" s="98"/>
      <c r="APC1532" s="117"/>
      <c r="APD1532" s="148"/>
      <c r="APE1532" s="149"/>
      <c r="APF1532" s="100"/>
      <c r="APG1532" s="98"/>
      <c r="APH1532" s="117"/>
      <c r="API1532" s="148"/>
      <c r="APJ1532" s="149"/>
      <c r="APK1532" s="100"/>
      <c r="APL1532" s="98"/>
      <c r="APM1532" s="117"/>
      <c r="APN1532" s="148"/>
      <c r="APO1532" s="149"/>
      <c r="APP1532" s="100"/>
      <c r="APQ1532" s="98"/>
      <c r="APR1532" s="117"/>
      <c r="APS1532" s="148"/>
      <c r="APT1532" s="149"/>
      <c r="APU1532" s="100"/>
      <c r="APV1532" s="98"/>
      <c r="APW1532" s="117"/>
      <c r="APX1532" s="148"/>
      <c r="APY1532" s="149"/>
      <c r="APZ1532" s="100"/>
      <c r="AQA1532" s="98"/>
      <c r="AQB1532" s="117"/>
      <c r="AQC1532" s="148"/>
      <c r="AQD1532" s="149"/>
      <c r="AQE1532" s="100"/>
      <c r="AQF1532" s="98"/>
      <c r="AQG1532" s="117"/>
      <c r="AQH1532" s="148"/>
      <c r="AQI1532" s="149"/>
      <c r="AQJ1532" s="100"/>
      <c r="AQK1532" s="98"/>
      <c r="AQL1532" s="117"/>
      <c r="AQM1532" s="148"/>
      <c r="AQN1532" s="149"/>
      <c r="AQO1532" s="100"/>
      <c r="AQP1532" s="98"/>
      <c r="AQQ1532" s="117"/>
      <c r="AQR1532" s="148"/>
      <c r="AQS1532" s="149"/>
      <c r="AQT1532" s="100"/>
      <c r="AQU1532" s="98"/>
      <c r="AQV1532" s="117"/>
      <c r="AQW1532" s="148"/>
      <c r="AQX1532" s="149"/>
      <c r="AQY1532" s="100"/>
      <c r="AQZ1532" s="98"/>
      <c r="ARA1532" s="117"/>
      <c r="ARB1532" s="148"/>
      <c r="ARC1532" s="149"/>
      <c r="ARD1532" s="100"/>
      <c r="ARE1532" s="98"/>
      <c r="ARF1532" s="117"/>
      <c r="ARG1532" s="148"/>
      <c r="ARH1532" s="149"/>
      <c r="ARI1532" s="100"/>
      <c r="ARJ1532" s="98"/>
      <c r="ARK1532" s="117"/>
      <c r="ARL1532" s="148"/>
      <c r="ARM1532" s="149"/>
      <c r="ARN1532" s="100"/>
      <c r="ARO1532" s="98"/>
      <c r="ARP1532" s="117"/>
      <c r="ARQ1532" s="148"/>
      <c r="ARR1532" s="149"/>
      <c r="ARS1532" s="100"/>
      <c r="ART1532" s="98"/>
      <c r="ARU1532" s="117"/>
      <c r="ARV1532" s="148"/>
      <c r="ARW1532" s="149"/>
      <c r="ARX1532" s="100"/>
      <c r="ARY1532" s="98"/>
      <c r="ARZ1532" s="117"/>
      <c r="ASA1532" s="148"/>
      <c r="ASB1532" s="149"/>
      <c r="ASC1532" s="100"/>
      <c r="ASD1532" s="98"/>
      <c r="ASE1532" s="117"/>
      <c r="ASF1532" s="148"/>
      <c r="ASG1532" s="149"/>
      <c r="ASH1532" s="100"/>
      <c r="ASI1532" s="98"/>
      <c r="ASJ1532" s="117"/>
      <c r="ASK1532" s="148"/>
      <c r="ASL1532" s="149"/>
      <c r="ASM1532" s="100"/>
      <c r="ASN1532" s="98"/>
      <c r="ASO1532" s="117"/>
      <c r="ASP1532" s="148"/>
      <c r="ASQ1532" s="149"/>
      <c r="ASR1532" s="100"/>
      <c r="ASS1532" s="98"/>
      <c r="AST1532" s="117"/>
      <c r="ASU1532" s="148"/>
      <c r="ASV1532" s="149"/>
      <c r="ASW1532" s="100"/>
      <c r="ASX1532" s="98"/>
      <c r="ASY1532" s="117"/>
      <c r="ASZ1532" s="148"/>
      <c r="ATA1532" s="149"/>
      <c r="ATB1532" s="100"/>
      <c r="ATC1532" s="98"/>
      <c r="ATD1532" s="117"/>
      <c r="ATE1532" s="148"/>
      <c r="ATF1532" s="149"/>
      <c r="ATG1532" s="100"/>
      <c r="ATH1532" s="98"/>
      <c r="ATI1532" s="117"/>
      <c r="ATJ1532" s="148"/>
      <c r="ATK1532" s="149"/>
      <c r="ATL1532" s="100"/>
      <c r="ATM1532" s="98"/>
      <c r="ATN1532" s="117"/>
      <c r="ATO1532" s="148"/>
      <c r="ATP1532" s="149"/>
      <c r="ATQ1532" s="100"/>
      <c r="ATR1532" s="98"/>
      <c r="ATS1532" s="117"/>
      <c r="ATT1532" s="148"/>
      <c r="ATU1532" s="149"/>
      <c r="ATV1532" s="100"/>
      <c r="ATW1532" s="98"/>
      <c r="ATX1532" s="117"/>
      <c r="ATY1532" s="148"/>
      <c r="ATZ1532" s="149"/>
      <c r="AUA1532" s="100"/>
      <c r="AUB1532" s="98"/>
      <c r="AUC1532" s="117"/>
      <c r="AUD1532" s="148"/>
      <c r="AUE1532" s="149"/>
      <c r="AUF1532" s="100"/>
      <c r="AUG1532" s="98"/>
      <c r="AUH1532" s="117"/>
      <c r="AUI1532" s="148"/>
      <c r="AUJ1532" s="149"/>
      <c r="AUK1532" s="100"/>
      <c r="AUL1532" s="98"/>
      <c r="AUM1532" s="117"/>
      <c r="AUN1532" s="148"/>
      <c r="AUO1532" s="149"/>
      <c r="AUP1532" s="100"/>
      <c r="AUQ1532" s="98"/>
      <c r="AUR1532" s="117"/>
      <c r="AUS1532" s="148"/>
      <c r="AUT1532" s="149"/>
      <c r="AUU1532" s="100"/>
      <c r="AUV1532" s="98"/>
      <c r="AUW1532" s="117"/>
      <c r="AUX1532" s="148"/>
      <c r="AUY1532" s="149"/>
      <c r="AUZ1532" s="100"/>
      <c r="AVA1532" s="98"/>
      <c r="AVB1532" s="117"/>
      <c r="AVC1532" s="148"/>
      <c r="AVD1532" s="149"/>
      <c r="AVE1532" s="100"/>
      <c r="AVF1532" s="98"/>
      <c r="AVG1532" s="117"/>
      <c r="AVH1532" s="148"/>
      <c r="AVI1532" s="149"/>
      <c r="AVJ1532" s="100"/>
      <c r="AVK1532" s="98"/>
      <c r="AVL1532" s="117"/>
      <c r="AVM1532" s="148"/>
      <c r="AVN1532" s="149"/>
      <c r="AVO1532" s="100"/>
      <c r="AVP1532" s="98"/>
      <c r="AVQ1532" s="117"/>
      <c r="AVR1532" s="148"/>
      <c r="AVS1532" s="149"/>
      <c r="AVT1532" s="100"/>
      <c r="AVU1532" s="98"/>
      <c r="AVV1532" s="117"/>
      <c r="AVW1532" s="148"/>
      <c r="AVX1532" s="149"/>
      <c r="AVY1532" s="100"/>
      <c r="AVZ1532" s="98"/>
      <c r="AWA1532" s="117"/>
      <c r="AWB1532" s="148"/>
      <c r="AWC1532" s="149"/>
      <c r="AWD1532" s="100"/>
      <c r="AWE1532" s="98"/>
      <c r="AWF1532" s="117"/>
      <c r="AWG1532" s="148"/>
      <c r="AWH1532" s="149"/>
      <c r="AWI1532" s="100"/>
      <c r="AWJ1532" s="98"/>
      <c r="AWK1532" s="117"/>
      <c r="AWL1532" s="148"/>
      <c r="AWM1532" s="149"/>
      <c r="AWN1532" s="100"/>
      <c r="AWO1532" s="98"/>
      <c r="AWP1532" s="117"/>
      <c r="AWQ1532" s="148"/>
      <c r="AWR1532" s="149"/>
      <c r="AWS1532" s="100"/>
      <c r="AWT1532" s="98"/>
      <c r="AWU1532" s="117"/>
      <c r="AWV1532" s="148"/>
      <c r="AWW1532" s="149"/>
      <c r="AWX1532" s="100"/>
      <c r="AWY1532" s="98"/>
      <c r="AWZ1532" s="117"/>
      <c r="AXA1532" s="148"/>
      <c r="AXB1532" s="149"/>
      <c r="AXC1532" s="100"/>
      <c r="AXD1532" s="98"/>
      <c r="AXE1532" s="117"/>
      <c r="AXF1532" s="148"/>
      <c r="AXG1532" s="149"/>
      <c r="AXH1532" s="100"/>
      <c r="AXI1532" s="98"/>
      <c r="AXJ1532" s="117"/>
      <c r="AXK1532" s="148"/>
      <c r="AXL1532" s="149"/>
      <c r="AXM1532" s="100"/>
      <c r="AXN1532" s="98"/>
      <c r="AXO1532" s="117"/>
      <c r="AXP1532" s="148"/>
      <c r="AXQ1532" s="149"/>
      <c r="AXR1532" s="100"/>
      <c r="AXS1532" s="98"/>
      <c r="AXT1532" s="117"/>
      <c r="AXU1532" s="148"/>
      <c r="AXV1532" s="149"/>
      <c r="AXW1532" s="100"/>
      <c r="AXX1532" s="98"/>
      <c r="AXY1532" s="117"/>
      <c r="AXZ1532" s="148"/>
      <c r="AYA1532" s="149"/>
      <c r="AYB1532" s="100"/>
      <c r="AYC1532" s="98"/>
      <c r="AYD1532" s="117"/>
      <c r="AYE1532" s="148"/>
      <c r="AYF1532" s="149"/>
      <c r="AYG1532" s="100"/>
      <c r="AYH1532" s="98"/>
      <c r="AYI1532" s="117"/>
      <c r="AYJ1532" s="148"/>
      <c r="AYK1532" s="149"/>
      <c r="AYL1532" s="100"/>
      <c r="AYM1532" s="98"/>
      <c r="AYN1532" s="117"/>
      <c r="AYO1532" s="148"/>
      <c r="AYP1532" s="149"/>
      <c r="AYQ1532" s="100"/>
      <c r="AYR1532" s="98"/>
      <c r="AYS1532" s="117"/>
      <c r="AYT1532" s="148"/>
      <c r="AYU1532" s="149"/>
      <c r="AYV1532" s="100"/>
      <c r="AYW1532" s="98"/>
      <c r="AYX1532" s="117"/>
      <c r="AYY1532" s="148"/>
      <c r="AYZ1532" s="149"/>
      <c r="AZA1532" s="100"/>
      <c r="AZB1532" s="98"/>
      <c r="AZC1532" s="117"/>
      <c r="AZD1532" s="148"/>
      <c r="AZE1532" s="149"/>
      <c r="AZF1532" s="100"/>
      <c r="AZG1532" s="98"/>
      <c r="AZH1532" s="117"/>
      <c r="AZI1532" s="148"/>
      <c r="AZJ1532" s="149"/>
      <c r="AZK1532" s="100"/>
      <c r="AZL1532" s="98"/>
      <c r="AZM1532" s="117"/>
      <c r="AZN1532" s="148"/>
      <c r="AZO1532" s="149"/>
      <c r="AZP1532" s="100"/>
      <c r="AZQ1532" s="98"/>
      <c r="AZR1532" s="117"/>
      <c r="AZS1532" s="148"/>
      <c r="AZT1532" s="149"/>
      <c r="AZU1532" s="100"/>
      <c r="AZV1532" s="98"/>
      <c r="AZW1532" s="117"/>
      <c r="AZX1532" s="148"/>
      <c r="AZY1532" s="149"/>
      <c r="AZZ1532" s="100"/>
      <c r="BAA1532" s="98"/>
      <c r="BAB1532" s="117"/>
      <c r="BAC1532" s="148"/>
      <c r="BAD1532" s="149"/>
      <c r="BAE1532" s="100"/>
      <c r="BAF1532" s="98"/>
      <c r="BAG1532" s="117"/>
      <c r="BAH1532" s="148"/>
      <c r="BAI1532" s="149"/>
      <c r="BAJ1532" s="100"/>
      <c r="BAK1532" s="98"/>
      <c r="BAL1532" s="117"/>
      <c r="BAM1532" s="148"/>
      <c r="BAN1532" s="149"/>
      <c r="BAO1532" s="100"/>
      <c r="BAP1532" s="98"/>
      <c r="BAQ1532" s="117"/>
      <c r="BAR1532" s="148"/>
      <c r="BAS1532" s="149"/>
      <c r="BAT1532" s="100"/>
      <c r="BAU1532" s="98"/>
      <c r="BAV1532" s="117"/>
      <c r="BAW1532" s="148"/>
      <c r="BAX1532" s="149"/>
      <c r="BAY1532" s="100"/>
      <c r="BAZ1532" s="98"/>
      <c r="BBA1532" s="117"/>
      <c r="BBB1532" s="148"/>
      <c r="BBC1532" s="149"/>
      <c r="BBD1532" s="100"/>
      <c r="BBE1532" s="98"/>
      <c r="BBF1532" s="117"/>
      <c r="BBG1532" s="148"/>
      <c r="BBH1532" s="149"/>
      <c r="BBI1532" s="100"/>
      <c r="BBJ1532" s="98"/>
      <c r="BBK1532" s="117"/>
      <c r="BBL1532" s="148"/>
      <c r="BBM1532" s="149"/>
      <c r="BBN1532" s="100"/>
      <c r="BBO1532" s="98"/>
      <c r="BBP1532" s="117"/>
      <c r="BBQ1532" s="148"/>
      <c r="BBR1532" s="149"/>
      <c r="BBS1532" s="100"/>
      <c r="BBT1532" s="98"/>
      <c r="BBU1532" s="117"/>
      <c r="BBV1532" s="148"/>
      <c r="BBW1532" s="149"/>
      <c r="BBX1532" s="100"/>
      <c r="BBY1532" s="98"/>
      <c r="BBZ1532" s="117"/>
      <c r="BCA1532" s="148"/>
      <c r="BCB1532" s="149"/>
      <c r="BCC1532" s="100"/>
      <c r="BCD1532" s="98"/>
      <c r="BCE1532" s="117"/>
      <c r="BCF1532" s="148"/>
      <c r="BCG1532" s="149"/>
      <c r="BCH1532" s="100"/>
      <c r="BCI1532" s="98"/>
      <c r="BCJ1532" s="117"/>
      <c r="BCK1532" s="148"/>
      <c r="BCL1532" s="149"/>
      <c r="BCM1532" s="100"/>
      <c r="BCN1532" s="98"/>
      <c r="BCO1532" s="117"/>
      <c r="BCP1532" s="148"/>
      <c r="BCQ1532" s="149"/>
      <c r="BCR1532" s="100"/>
      <c r="BCS1532" s="98"/>
      <c r="BCT1532" s="117"/>
      <c r="BCU1532" s="148"/>
      <c r="BCV1532" s="149"/>
      <c r="BCW1532" s="100"/>
      <c r="BCX1532" s="98"/>
      <c r="BCY1532" s="117"/>
      <c r="BCZ1532" s="148"/>
      <c r="BDA1532" s="149"/>
      <c r="BDB1532" s="100"/>
      <c r="BDC1532" s="98"/>
      <c r="BDD1532" s="117"/>
      <c r="BDE1532" s="148"/>
      <c r="BDF1532" s="149"/>
      <c r="BDG1532" s="100"/>
      <c r="BDH1532" s="98"/>
      <c r="BDI1532" s="117"/>
      <c r="BDJ1532" s="148"/>
      <c r="BDK1532" s="149"/>
      <c r="BDL1532" s="100"/>
      <c r="BDM1532" s="98"/>
      <c r="BDN1532" s="117"/>
      <c r="BDO1532" s="148"/>
      <c r="BDP1532" s="149"/>
      <c r="BDQ1532" s="100"/>
      <c r="BDR1532" s="98"/>
      <c r="BDS1532" s="117"/>
      <c r="BDT1532" s="148"/>
      <c r="BDU1532" s="149"/>
      <c r="BDV1532" s="100"/>
      <c r="BDW1532" s="98"/>
      <c r="BDX1532" s="117"/>
      <c r="BDY1532" s="148"/>
      <c r="BDZ1532" s="149"/>
      <c r="BEA1532" s="100"/>
      <c r="BEB1532" s="98"/>
      <c r="BEC1532" s="117"/>
      <c r="BED1532" s="148"/>
      <c r="BEE1532" s="149"/>
      <c r="BEF1532" s="100"/>
      <c r="BEG1532" s="98"/>
      <c r="BEH1532" s="117"/>
      <c r="BEI1532" s="148"/>
      <c r="BEJ1532" s="149"/>
      <c r="BEK1532" s="100"/>
      <c r="BEL1532" s="98"/>
      <c r="BEM1532" s="117"/>
      <c r="BEN1532" s="148"/>
      <c r="BEO1532" s="149"/>
      <c r="BEP1532" s="100"/>
      <c r="BEQ1532" s="98"/>
      <c r="BER1532" s="117"/>
      <c r="BES1532" s="148"/>
      <c r="BET1532" s="149"/>
      <c r="BEU1532" s="100"/>
      <c r="BEV1532" s="98"/>
      <c r="BEW1532" s="117"/>
      <c r="BEX1532" s="148"/>
      <c r="BEY1532" s="149"/>
      <c r="BEZ1532" s="100"/>
      <c r="BFA1532" s="98"/>
      <c r="BFB1532" s="117"/>
      <c r="BFC1532" s="148"/>
      <c r="BFD1532" s="149"/>
      <c r="BFE1532" s="100"/>
      <c r="BFF1532" s="98"/>
      <c r="BFG1532" s="117"/>
      <c r="BFH1532" s="148"/>
      <c r="BFI1532" s="149"/>
      <c r="BFJ1532" s="100"/>
      <c r="BFK1532" s="98"/>
      <c r="BFL1532" s="117"/>
      <c r="BFM1532" s="148"/>
      <c r="BFN1532" s="149"/>
      <c r="BFO1532" s="100"/>
      <c r="BFP1532" s="98"/>
      <c r="BFQ1532" s="117"/>
      <c r="BFR1532" s="148"/>
      <c r="BFS1532" s="149"/>
      <c r="BFT1532" s="100"/>
      <c r="BFU1532" s="98"/>
      <c r="BFV1532" s="117"/>
      <c r="BFW1532" s="148"/>
      <c r="BFX1532" s="149"/>
      <c r="BFY1532" s="100"/>
      <c r="BFZ1532" s="98"/>
      <c r="BGA1532" s="117"/>
      <c r="BGB1532" s="148"/>
      <c r="BGC1532" s="149"/>
      <c r="BGD1532" s="100"/>
      <c r="BGE1532" s="98"/>
      <c r="BGF1532" s="117"/>
      <c r="BGG1532" s="148"/>
      <c r="BGH1532" s="149"/>
      <c r="BGI1532" s="100"/>
      <c r="BGJ1532" s="98"/>
      <c r="BGK1532" s="117"/>
      <c r="BGL1532" s="148"/>
      <c r="BGM1532" s="149"/>
      <c r="BGN1532" s="100"/>
      <c r="BGO1532" s="98"/>
      <c r="BGP1532" s="117"/>
      <c r="BGQ1532" s="148"/>
      <c r="BGR1532" s="149"/>
      <c r="BGS1532" s="100"/>
      <c r="BGT1532" s="98"/>
      <c r="BGU1532" s="117"/>
      <c r="BGV1532" s="148"/>
      <c r="BGW1532" s="149"/>
      <c r="BGX1532" s="100"/>
      <c r="BGY1532" s="98"/>
      <c r="BGZ1532" s="117"/>
      <c r="BHA1532" s="148"/>
      <c r="BHB1532" s="149"/>
      <c r="BHC1532" s="100"/>
      <c r="BHD1532" s="98"/>
      <c r="BHE1532" s="117"/>
      <c r="BHF1532" s="148"/>
      <c r="BHG1532" s="149"/>
      <c r="BHH1532" s="100"/>
      <c r="BHI1532" s="98"/>
      <c r="BHJ1532" s="117"/>
      <c r="BHK1532" s="148"/>
      <c r="BHL1532" s="149"/>
      <c r="BHM1532" s="100"/>
      <c r="BHN1532" s="98"/>
      <c r="BHO1532" s="117"/>
      <c r="BHP1532" s="148"/>
      <c r="BHQ1532" s="149"/>
      <c r="BHR1532" s="100"/>
      <c r="BHS1532" s="98"/>
      <c r="BHT1532" s="117"/>
      <c r="BHU1532" s="148"/>
      <c r="BHV1532" s="149"/>
      <c r="BHW1532" s="100"/>
      <c r="BHX1532" s="98"/>
      <c r="BHY1532" s="117"/>
      <c r="BHZ1532" s="148"/>
      <c r="BIA1532" s="149"/>
      <c r="BIB1532" s="100"/>
      <c r="BIC1532" s="98"/>
      <c r="BID1532" s="117"/>
      <c r="BIE1532" s="148"/>
      <c r="BIF1532" s="149"/>
      <c r="BIG1532" s="100"/>
      <c r="BIH1532" s="98"/>
      <c r="BII1532" s="117"/>
      <c r="BIJ1532" s="148"/>
      <c r="BIK1532" s="149"/>
      <c r="BIL1532" s="100"/>
      <c r="BIM1532" s="98"/>
      <c r="BIN1532" s="117"/>
      <c r="BIO1532" s="148"/>
      <c r="BIP1532" s="149"/>
      <c r="BIQ1532" s="100"/>
      <c r="BIR1532" s="98"/>
      <c r="BIS1532" s="117"/>
      <c r="BIT1532" s="148"/>
      <c r="BIU1532" s="149"/>
      <c r="BIV1532" s="100"/>
      <c r="BIW1532" s="98"/>
      <c r="BIX1532" s="117"/>
      <c r="BIY1532" s="148"/>
      <c r="BIZ1532" s="149"/>
      <c r="BJA1532" s="100"/>
      <c r="BJB1532" s="98"/>
      <c r="BJC1532" s="117"/>
      <c r="BJD1532" s="148"/>
      <c r="BJE1532" s="149"/>
      <c r="BJF1532" s="100"/>
      <c r="BJG1532" s="98"/>
      <c r="BJH1532" s="117"/>
      <c r="BJI1532" s="148"/>
      <c r="BJJ1532" s="149"/>
      <c r="BJK1532" s="100"/>
      <c r="BJL1532" s="98"/>
      <c r="BJM1532" s="117"/>
      <c r="BJN1532" s="148"/>
      <c r="BJO1532" s="149"/>
      <c r="BJP1532" s="100"/>
      <c r="BJQ1532" s="98"/>
      <c r="BJR1532" s="117"/>
      <c r="BJS1532" s="148"/>
      <c r="BJT1532" s="149"/>
      <c r="BJU1532" s="100"/>
      <c r="BJV1532" s="98"/>
      <c r="BJW1532" s="117"/>
      <c r="BJX1532" s="148"/>
      <c r="BJY1532" s="149"/>
      <c r="BJZ1532" s="100"/>
      <c r="BKA1532" s="98"/>
      <c r="BKB1532" s="117"/>
      <c r="BKC1532" s="148"/>
      <c r="BKD1532" s="149"/>
      <c r="BKE1532" s="100"/>
      <c r="BKF1532" s="98"/>
      <c r="BKG1532" s="117"/>
      <c r="BKH1532" s="148"/>
      <c r="BKI1532" s="149"/>
      <c r="BKJ1532" s="100"/>
      <c r="BKK1532" s="98"/>
      <c r="BKL1532" s="117"/>
      <c r="BKM1532" s="148"/>
      <c r="BKN1532" s="149"/>
      <c r="BKO1532" s="100"/>
      <c r="BKP1532" s="98"/>
      <c r="BKQ1532" s="117"/>
      <c r="BKR1532" s="148"/>
      <c r="BKS1532" s="149"/>
      <c r="BKT1532" s="100"/>
      <c r="BKU1532" s="98"/>
      <c r="BKV1532" s="117"/>
      <c r="BKW1532" s="148"/>
      <c r="BKX1532" s="149"/>
      <c r="BKY1532" s="100"/>
      <c r="BKZ1532" s="98"/>
      <c r="BLA1532" s="117"/>
      <c r="BLB1532" s="148"/>
      <c r="BLC1532" s="149"/>
      <c r="BLD1532" s="100"/>
      <c r="BLE1532" s="98"/>
      <c r="BLF1532" s="117"/>
      <c r="BLG1532" s="148"/>
      <c r="BLH1532" s="149"/>
      <c r="BLI1532" s="100"/>
      <c r="BLJ1532" s="98"/>
      <c r="BLK1532" s="117"/>
      <c r="BLL1532" s="148"/>
      <c r="BLM1532" s="149"/>
      <c r="BLN1532" s="100"/>
      <c r="BLO1532" s="98"/>
      <c r="BLP1532" s="117"/>
      <c r="BLQ1532" s="148"/>
      <c r="BLR1532" s="149"/>
      <c r="BLS1532" s="100"/>
      <c r="BLT1532" s="98"/>
      <c r="BLU1532" s="117"/>
      <c r="BLV1532" s="148"/>
      <c r="BLW1532" s="149"/>
      <c r="BLX1532" s="100"/>
      <c r="BLY1532" s="98"/>
      <c r="BLZ1532" s="117"/>
      <c r="BMA1532" s="148"/>
      <c r="BMB1532" s="149"/>
      <c r="BMC1532" s="100"/>
      <c r="BMD1532" s="98"/>
      <c r="BME1532" s="117"/>
      <c r="BMF1532" s="148"/>
      <c r="BMG1532" s="149"/>
      <c r="BMH1532" s="100"/>
      <c r="BMI1532" s="98"/>
      <c r="BMJ1532" s="117"/>
      <c r="BMK1532" s="148"/>
      <c r="BML1532" s="149"/>
      <c r="BMM1532" s="100"/>
      <c r="BMN1532" s="98"/>
      <c r="BMO1532" s="117"/>
      <c r="BMP1532" s="148"/>
      <c r="BMQ1532" s="149"/>
      <c r="BMR1532" s="100"/>
      <c r="BMS1532" s="98"/>
      <c r="BMT1532" s="117"/>
      <c r="BMU1532" s="148"/>
      <c r="BMV1532" s="149"/>
      <c r="BMW1532" s="100"/>
      <c r="BMX1532" s="98"/>
      <c r="BMY1532" s="117"/>
      <c r="BMZ1532" s="148"/>
      <c r="BNA1532" s="149"/>
      <c r="BNB1532" s="100"/>
      <c r="BNC1532" s="98"/>
      <c r="BND1532" s="117"/>
      <c r="BNE1532" s="148"/>
      <c r="BNF1532" s="149"/>
      <c r="BNG1532" s="100"/>
      <c r="BNH1532" s="98"/>
      <c r="BNI1532" s="117"/>
      <c r="BNJ1532" s="148"/>
      <c r="BNK1532" s="149"/>
      <c r="BNL1532" s="100"/>
      <c r="BNM1532" s="98"/>
      <c r="BNN1532" s="117"/>
      <c r="BNO1532" s="148"/>
      <c r="BNP1532" s="149"/>
      <c r="BNQ1532" s="100"/>
      <c r="BNR1532" s="98"/>
      <c r="BNS1532" s="117"/>
      <c r="BNT1532" s="148"/>
      <c r="BNU1532" s="149"/>
      <c r="BNV1532" s="100"/>
      <c r="BNW1532" s="98"/>
      <c r="BNX1532" s="117"/>
      <c r="BNY1532" s="148"/>
      <c r="BNZ1532" s="149"/>
      <c r="BOA1532" s="100"/>
      <c r="BOB1532" s="98"/>
      <c r="BOC1532" s="117"/>
      <c r="BOD1532" s="148"/>
      <c r="BOE1532" s="149"/>
      <c r="BOF1532" s="100"/>
      <c r="BOG1532" s="98"/>
      <c r="BOH1532" s="117"/>
      <c r="BOI1532" s="148"/>
      <c r="BOJ1532" s="149"/>
      <c r="BOK1532" s="100"/>
      <c r="BOL1532" s="98"/>
      <c r="BOM1532" s="117"/>
      <c r="BON1532" s="148"/>
      <c r="BOO1532" s="149"/>
      <c r="BOP1532" s="100"/>
      <c r="BOQ1532" s="98"/>
      <c r="BOR1532" s="117"/>
      <c r="BOS1532" s="148"/>
      <c r="BOT1532" s="149"/>
      <c r="BOU1532" s="100"/>
      <c r="BOV1532" s="98"/>
      <c r="BOW1532" s="117"/>
      <c r="BOX1532" s="148"/>
      <c r="BOY1532" s="149"/>
      <c r="BOZ1532" s="100"/>
      <c r="BPA1532" s="98"/>
      <c r="BPB1532" s="117"/>
      <c r="BPC1532" s="148"/>
      <c r="BPD1532" s="149"/>
      <c r="BPE1532" s="100"/>
      <c r="BPF1532" s="98"/>
      <c r="BPG1532" s="117"/>
      <c r="BPH1532" s="148"/>
      <c r="BPI1532" s="149"/>
      <c r="BPJ1532" s="100"/>
      <c r="BPK1532" s="98"/>
      <c r="BPL1532" s="117"/>
      <c r="BPM1532" s="148"/>
      <c r="BPN1532" s="149"/>
      <c r="BPO1532" s="100"/>
      <c r="BPP1532" s="98"/>
      <c r="BPQ1532" s="117"/>
      <c r="BPR1532" s="148"/>
      <c r="BPS1532" s="149"/>
      <c r="BPT1532" s="100"/>
      <c r="BPU1532" s="98"/>
      <c r="BPV1532" s="117"/>
      <c r="BPW1532" s="148"/>
      <c r="BPX1532" s="149"/>
      <c r="BPY1532" s="100"/>
      <c r="BPZ1532" s="98"/>
      <c r="BQA1532" s="117"/>
      <c r="BQB1532" s="148"/>
      <c r="BQC1532" s="149"/>
      <c r="BQD1532" s="100"/>
      <c r="BQE1532" s="98"/>
      <c r="BQF1532" s="117"/>
      <c r="BQG1532" s="148"/>
      <c r="BQH1532" s="149"/>
      <c r="BQI1532" s="100"/>
      <c r="BQJ1532" s="98"/>
      <c r="BQK1532" s="117"/>
      <c r="BQL1532" s="148"/>
      <c r="BQM1532" s="149"/>
      <c r="BQN1532" s="100"/>
      <c r="BQO1532" s="98"/>
      <c r="BQP1532" s="117"/>
      <c r="BQQ1532" s="148"/>
      <c r="BQR1532" s="149"/>
      <c r="BQS1532" s="100"/>
      <c r="BQT1532" s="98"/>
      <c r="BQU1532" s="117"/>
      <c r="BQV1532" s="148"/>
      <c r="BQW1532" s="149"/>
      <c r="BQX1532" s="100"/>
      <c r="BQY1532" s="98"/>
      <c r="BQZ1532" s="117"/>
      <c r="BRA1532" s="148"/>
      <c r="BRB1532" s="149"/>
      <c r="BRC1532" s="100"/>
      <c r="BRD1532" s="98"/>
      <c r="BRE1532" s="117"/>
      <c r="BRF1532" s="148"/>
      <c r="BRG1532" s="149"/>
      <c r="BRH1532" s="100"/>
      <c r="BRI1532" s="98"/>
      <c r="BRJ1532" s="117"/>
      <c r="BRK1532" s="148"/>
      <c r="BRL1532" s="149"/>
      <c r="BRM1532" s="100"/>
      <c r="BRN1532" s="98"/>
      <c r="BRO1532" s="117"/>
      <c r="BRP1532" s="148"/>
      <c r="BRQ1532" s="149"/>
      <c r="BRR1532" s="100"/>
      <c r="BRS1532" s="98"/>
      <c r="BRT1532" s="117"/>
      <c r="BRU1532" s="148"/>
      <c r="BRV1532" s="149"/>
      <c r="BRW1532" s="100"/>
      <c r="BRX1532" s="98"/>
      <c r="BRY1532" s="117"/>
      <c r="BRZ1532" s="148"/>
      <c r="BSA1532" s="149"/>
      <c r="BSB1532" s="100"/>
      <c r="BSC1532" s="98"/>
      <c r="BSD1532" s="117"/>
      <c r="BSE1532" s="148"/>
      <c r="BSF1532" s="149"/>
      <c r="BSG1532" s="100"/>
      <c r="BSH1532" s="98"/>
      <c r="BSI1532" s="117"/>
      <c r="BSJ1532" s="148"/>
      <c r="BSK1532" s="149"/>
      <c r="BSL1532" s="100"/>
      <c r="BSM1532" s="98"/>
      <c r="BSN1532" s="117"/>
      <c r="BSO1532" s="148"/>
      <c r="BSP1532" s="149"/>
      <c r="BSQ1532" s="100"/>
      <c r="BSR1532" s="98"/>
      <c r="BSS1532" s="117"/>
      <c r="BST1532" s="148"/>
      <c r="BSU1532" s="149"/>
      <c r="BSV1532" s="100"/>
      <c r="BSW1532" s="98"/>
      <c r="BSX1532" s="117"/>
      <c r="BSY1532" s="148"/>
      <c r="BSZ1532" s="149"/>
      <c r="BTA1532" s="100"/>
      <c r="BTB1532" s="98"/>
      <c r="BTC1532" s="117"/>
      <c r="BTD1532" s="148"/>
      <c r="BTE1532" s="149"/>
      <c r="BTF1532" s="100"/>
      <c r="BTG1532" s="98"/>
      <c r="BTH1532" s="117"/>
      <c r="BTI1532" s="148"/>
      <c r="BTJ1532" s="149"/>
      <c r="BTK1532" s="100"/>
      <c r="BTL1532" s="98"/>
      <c r="BTM1532" s="117"/>
      <c r="BTN1532" s="148"/>
      <c r="BTO1532" s="149"/>
      <c r="BTP1532" s="100"/>
      <c r="BTQ1532" s="98"/>
      <c r="BTR1532" s="117"/>
      <c r="BTS1532" s="148"/>
      <c r="BTT1532" s="149"/>
      <c r="BTU1532" s="100"/>
      <c r="BTV1532" s="98"/>
      <c r="BTW1532" s="117"/>
      <c r="BTX1532" s="148"/>
      <c r="BTY1532" s="149"/>
      <c r="BTZ1532" s="100"/>
      <c r="BUA1532" s="98"/>
      <c r="BUB1532" s="117"/>
      <c r="BUC1532" s="148"/>
      <c r="BUD1532" s="149"/>
      <c r="BUE1532" s="100"/>
      <c r="BUF1532" s="98"/>
      <c r="BUG1532" s="117"/>
      <c r="BUH1532" s="148"/>
      <c r="BUI1532" s="149"/>
      <c r="BUJ1532" s="100"/>
      <c r="BUK1532" s="98"/>
      <c r="BUL1532" s="117"/>
      <c r="BUM1532" s="148"/>
      <c r="BUN1532" s="149"/>
      <c r="BUO1532" s="100"/>
      <c r="BUP1532" s="98"/>
      <c r="BUQ1532" s="117"/>
      <c r="BUR1532" s="148"/>
      <c r="BUS1532" s="149"/>
      <c r="BUT1532" s="100"/>
      <c r="BUU1532" s="98"/>
      <c r="BUV1532" s="117"/>
      <c r="BUW1532" s="148"/>
      <c r="BUX1532" s="149"/>
      <c r="BUY1532" s="100"/>
      <c r="BUZ1532" s="98"/>
      <c r="BVA1532" s="117"/>
      <c r="BVB1532" s="148"/>
      <c r="BVC1532" s="149"/>
      <c r="BVD1532" s="100"/>
      <c r="BVE1532" s="98"/>
      <c r="BVF1532" s="117"/>
      <c r="BVG1532" s="148"/>
      <c r="BVH1532" s="149"/>
      <c r="BVI1532" s="100"/>
      <c r="BVJ1532" s="98"/>
      <c r="BVK1532" s="117"/>
      <c r="BVL1532" s="148"/>
      <c r="BVM1532" s="149"/>
      <c r="BVN1532" s="100"/>
      <c r="BVO1532" s="98"/>
      <c r="BVP1532" s="117"/>
      <c r="BVQ1532" s="148"/>
      <c r="BVR1532" s="149"/>
      <c r="BVS1532" s="100"/>
      <c r="BVT1532" s="98"/>
      <c r="BVU1532" s="117"/>
      <c r="BVV1532" s="148"/>
      <c r="BVW1532" s="149"/>
      <c r="BVX1532" s="100"/>
      <c r="BVY1532" s="98"/>
      <c r="BVZ1532" s="117"/>
      <c r="BWA1532" s="148"/>
      <c r="BWB1532" s="149"/>
      <c r="BWC1532" s="100"/>
      <c r="BWD1532" s="98"/>
      <c r="BWE1532" s="117"/>
      <c r="BWF1532" s="148"/>
      <c r="BWG1532" s="149"/>
      <c r="BWH1532" s="100"/>
      <c r="BWI1532" s="98"/>
      <c r="BWJ1532" s="117"/>
      <c r="BWK1532" s="148"/>
      <c r="BWL1532" s="149"/>
      <c r="BWM1532" s="100"/>
      <c r="BWN1532" s="98"/>
      <c r="BWO1532" s="117"/>
      <c r="BWP1532" s="148"/>
      <c r="BWQ1532" s="149"/>
      <c r="BWR1532" s="100"/>
      <c r="BWS1532" s="98"/>
      <c r="BWT1532" s="117"/>
      <c r="BWU1532" s="148"/>
      <c r="BWV1532" s="149"/>
      <c r="BWW1532" s="100"/>
      <c r="BWX1532" s="98"/>
      <c r="BWY1532" s="117"/>
      <c r="BWZ1532" s="148"/>
      <c r="BXA1532" s="149"/>
      <c r="BXB1532" s="100"/>
      <c r="BXC1532" s="98"/>
      <c r="BXD1532" s="117"/>
      <c r="BXE1532" s="148"/>
      <c r="BXF1532" s="149"/>
      <c r="BXG1532" s="100"/>
      <c r="BXH1532" s="98"/>
      <c r="BXI1532" s="117"/>
      <c r="BXJ1532" s="148"/>
      <c r="BXK1532" s="149"/>
      <c r="BXL1532" s="100"/>
      <c r="BXM1532" s="98"/>
      <c r="BXN1532" s="117"/>
      <c r="BXO1532" s="148"/>
      <c r="BXP1532" s="149"/>
      <c r="BXQ1532" s="100"/>
      <c r="BXR1532" s="98"/>
      <c r="BXS1532" s="117"/>
      <c r="BXT1532" s="148"/>
      <c r="BXU1532" s="149"/>
      <c r="BXV1532" s="100"/>
      <c r="BXW1532" s="98"/>
      <c r="BXX1532" s="117"/>
      <c r="BXY1532" s="148"/>
      <c r="BXZ1532" s="149"/>
      <c r="BYA1532" s="100"/>
      <c r="BYB1532" s="98"/>
      <c r="BYC1532" s="117"/>
      <c r="BYD1532" s="148"/>
      <c r="BYE1532" s="149"/>
      <c r="BYF1532" s="100"/>
      <c r="BYG1532" s="98"/>
      <c r="BYH1532" s="117"/>
      <c r="BYI1532" s="148"/>
      <c r="BYJ1532" s="149"/>
      <c r="BYK1532" s="100"/>
      <c r="BYL1532" s="98"/>
      <c r="BYM1532" s="117"/>
      <c r="BYN1532" s="148"/>
      <c r="BYO1532" s="149"/>
      <c r="BYP1532" s="100"/>
      <c r="BYQ1532" s="98"/>
      <c r="BYR1532" s="117"/>
      <c r="BYS1532" s="148"/>
      <c r="BYT1532" s="149"/>
      <c r="BYU1532" s="100"/>
      <c r="BYV1532" s="98"/>
      <c r="BYW1532" s="117"/>
      <c r="BYX1532" s="148"/>
      <c r="BYY1532" s="149"/>
      <c r="BYZ1532" s="100"/>
      <c r="BZA1532" s="98"/>
      <c r="BZB1532" s="117"/>
      <c r="BZC1532" s="148"/>
      <c r="BZD1532" s="149"/>
      <c r="BZE1532" s="100"/>
      <c r="BZF1532" s="98"/>
      <c r="BZG1532" s="117"/>
      <c r="BZH1532" s="148"/>
      <c r="BZI1532" s="149"/>
      <c r="BZJ1532" s="100"/>
      <c r="BZK1532" s="98"/>
      <c r="BZL1532" s="117"/>
      <c r="BZM1532" s="148"/>
      <c r="BZN1532" s="149"/>
      <c r="BZO1532" s="100"/>
      <c r="BZP1532" s="98"/>
      <c r="BZQ1532" s="117"/>
      <c r="BZR1532" s="148"/>
      <c r="BZS1532" s="149"/>
      <c r="BZT1532" s="100"/>
      <c r="BZU1532" s="98"/>
      <c r="BZV1532" s="117"/>
      <c r="BZW1532" s="148"/>
      <c r="BZX1532" s="149"/>
      <c r="BZY1532" s="100"/>
      <c r="BZZ1532" s="98"/>
      <c r="CAA1532" s="117"/>
      <c r="CAB1532" s="148"/>
      <c r="CAC1532" s="149"/>
      <c r="CAD1532" s="100"/>
      <c r="CAE1532" s="98"/>
      <c r="CAF1532" s="117"/>
      <c r="CAG1532" s="148"/>
      <c r="CAH1532" s="149"/>
      <c r="CAI1532" s="100"/>
      <c r="CAJ1532" s="98"/>
      <c r="CAK1532" s="117"/>
      <c r="CAL1532" s="148"/>
      <c r="CAM1532" s="149"/>
      <c r="CAN1532" s="100"/>
      <c r="CAO1532" s="98"/>
      <c r="CAP1532" s="117"/>
      <c r="CAQ1532" s="148"/>
      <c r="CAR1532" s="149"/>
      <c r="CAS1532" s="100"/>
      <c r="CAT1532" s="98"/>
      <c r="CAU1532" s="117"/>
      <c r="CAV1532" s="148"/>
      <c r="CAW1532" s="149"/>
      <c r="CAX1532" s="100"/>
      <c r="CAY1532" s="98"/>
      <c r="CAZ1532" s="117"/>
      <c r="CBA1532" s="148"/>
      <c r="CBB1532" s="149"/>
      <c r="CBC1532" s="100"/>
      <c r="CBD1532" s="98"/>
      <c r="CBE1532" s="117"/>
      <c r="CBF1532" s="148"/>
      <c r="CBG1532" s="149"/>
      <c r="CBH1532" s="100"/>
      <c r="CBI1532" s="98"/>
      <c r="CBJ1532" s="117"/>
      <c r="CBK1532" s="148"/>
      <c r="CBL1532" s="149"/>
      <c r="CBM1532" s="100"/>
      <c r="CBN1532" s="98"/>
      <c r="CBO1532" s="117"/>
      <c r="CBP1532" s="148"/>
      <c r="CBQ1532" s="149"/>
      <c r="CBR1532" s="100"/>
      <c r="CBS1532" s="98"/>
      <c r="CBT1532" s="117"/>
      <c r="CBU1532" s="148"/>
      <c r="CBV1532" s="149"/>
      <c r="CBW1532" s="100"/>
      <c r="CBX1532" s="98"/>
      <c r="CBY1532" s="117"/>
      <c r="CBZ1532" s="148"/>
      <c r="CCA1532" s="149"/>
      <c r="CCB1532" s="100"/>
      <c r="CCC1532" s="98"/>
      <c r="CCD1532" s="117"/>
      <c r="CCE1532" s="148"/>
      <c r="CCF1532" s="149"/>
      <c r="CCG1532" s="100"/>
      <c r="CCH1532" s="98"/>
      <c r="CCI1532" s="117"/>
      <c r="CCJ1532" s="148"/>
      <c r="CCK1532" s="149"/>
      <c r="CCL1532" s="100"/>
      <c r="CCM1532" s="98"/>
      <c r="CCN1532" s="117"/>
      <c r="CCO1532" s="148"/>
      <c r="CCP1532" s="149"/>
      <c r="CCQ1532" s="100"/>
      <c r="CCR1532" s="98"/>
      <c r="CCS1532" s="117"/>
      <c r="CCT1532" s="148"/>
      <c r="CCU1532" s="149"/>
      <c r="CCV1532" s="100"/>
      <c r="CCW1532" s="98"/>
      <c r="CCX1532" s="117"/>
      <c r="CCY1532" s="148"/>
      <c r="CCZ1532" s="149"/>
      <c r="CDA1532" s="100"/>
      <c r="CDB1532" s="98"/>
      <c r="CDC1532" s="117"/>
      <c r="CDD1532" s="148"/>
      <c r="CDE1532" s="149"/>
      <c r="CDF1532" s="100"/>
      <c r="CDG1532" s="98"/>
      <c r="CDH1532" s="117"/>
      <c r="CDI1532" s="148"/>
      <c r="CDJ1532" s="149"/>
      <c r="CDK1532" s="100"/>
      <c r="CDL1532" s="98"/>
      <c r="CDM1532" s="117"/>
      <c r="CDN1532" s="148"/>
      <c r="CDO1532" s="149"/>
      <c r="CDP1532" s="100"/>
      <c r="CDQ1532" s="98"/>
      <c r="CDR1532" s="117"/>
      <c r="CDS1532" s="148"/>
      <c r="CDT1532" s="149"/>
      <c r="CDU1532" s="100"/>
      <c r="CDV1532" s="98"/>
      <c r="CDW1532" s="117"/>
      <c r="CDX1532" s="148"/>
      <c r="CDY1532" s="149"/>
      <c r="CDZ1532" s="100"/>
      <c r="CEA1532" s="98"/>
      <c r="CEB1532" s="117"/>
      <c r="CEC1532" s="148"/>
      <c r="CED1532" s="149"/>
      <c r="CEE1532" s="100"/>
      <c r="CEF1532" s="98"/>
      <c r="CEG1532" s="117"/>
      <c r="CEH1532" s="148"/>
      <c r="CEI1532" s="149"/>
      <c r="CEJ1532" s="100"/>
      <c r="CEK1532" s="98"/>
      <c r="CEL1532" s="117"/>
      <c r="CEM1532" s="148"/>
      <c r="CEN1532" s="149"/>
      <c r="CEO1532" s="100"/>
      <c r="CEP1532" s="98"/>
      <c r="CEQ1532" s="117"/>
      <c r="CER1532" s="148"/>
      <c r="CES1532" s="149"/>
      <c r="CET1532" s="100"/>
      <c r="CEU1532" s="98"/>
      <c r="CEV1532" s="117"/>
      <c r="CEW1532" s="148"/>
      <c r="CEX1532" s="149"/>
      <c r="CEY1532" s="100"/>
      <c r="CEZ1532" s="98"/>
      <c r="CFA1532" s="117"/>
      <c r="CFB1532" s="148"/>
      <c r="CFC1532" s="149"/>
      <c r="CFD1532" s="100"/>
      <c r="CFE1532" s="98"/>
      <c r="CFF1532" s="117"/>
      <c r="CFG1532" s="148"/>
      <c r="CFH1532" s="149"/>
      <c r="CFI1532" s="100"/>
      <c r="CFJ1532" s="98"/>
      <c r="CFK1532" s="117"/>
      <c r="CFL1532" s="148"/>
      <c r="CFM1532" s="149"/>
      <c r="CFN1532" s="100"/>
      <c r="CFO1532" s="98"/>
      <c r="CFP1532" s="117"/>
      <c r="CFQ1532" s="148"/>
      <c r="CFR1532" s="149"/>
      <c r="CFS1532" s="100"/>
      <c r="CFT1532" s="98"/>
      <c r="CFU1532" s="117"/>
      <c r="CFV1532" s="148"/>
      <c r="CFW1532" s="149"/>
      <c r="CFX1532" s="100"/>
      <c r="CFY1532" s="98"/>
      <c r="CFZ1532" s="117"/>
      <c r="CGA1532" s="148"/>
      <c r="CGB1532" s="149"/>
      <c r="CGC1532" s="100"/>
      <c r="CGD1532" s="98"/>
      <c r="CGE1532" s="117"/>
      <c r="CGF1532" s="148"/>
      <c r="CGG1532" s="149"/>
      <c r="CGH1532" s="100"/>
      <c r="CGI1532" s="98"/>
      <c r="CGJ1532" s="117"/>
      <c r="CGK1532" s="148"/>
      <c r="CGL1532" s="149"/>
      <c r="CGM1532" s="100"/>
      <c r="CGN1532" s="98"/>
      <c r="CGO1532" s="117"/>
      <c r="CGP1532" s="148"/>
      <c r="CGQ1532" s="149"/>
      <c r="CGR1532" s="100"/>
      <c r="CGS1532" s="98"/>
      <c r="CGT1532" s="117"/>
      <c r="CGU1532" s="148"/>
      <c r="CGV1532" s="149"/>
      <c r="CGW1532" s="100"/>
      <c r="CGX1532" s="98"/>
      <c r="CGY1532" s="117"/>
      <c r="CGZ1532" s="148"/>
      <c r="CHA1532" s="149"/>
      <c r="CHB1532" s="100"/>
      <c r="CHC1532" s="98"/>
      <c r="CHD1532" s="117"/>
      <c r="CHE1532" s="148"/>
      <c r="CHF1532" s="149"/>
      <c r="CHG1532" s="100"/>
      <c r="CHH1532" s="98"/>
      <c r="CHI1532" s="117"/>
      <c r="CHJ1532" s="148"/>
      <c r="CHK1532" s="149"/>
      <c r="CHL1532" s="100"/>
      <c r="CHM1532" s="98"/>
      <c r="CHN1532" s="117"/>
      <c r="CHO1532" s="148"/>
      <c r="CHP1532" s="149"/>
      <c r="CHQ1532" s="100"/>
      <c r="CHR1532" s="98"/>
      <c r="CHS1532" s="117"/>
      <c r="CHT1532" s="148"/>
      <c r="CHU1532" s="149"/>
      <c r="CHV1532" s="100"/>
      <c r="CHW1532" s="98"/>
      <c r="CHX1532" s="117"/>
      <c r="CHY1532" s="148"/>
      <c r="CHZ1532" s="149"/>
      <c r="CIA1532" s="100"/>
      <c r="CIB1532" s="98"/>
      <c r="CIC1532" s="117"/>
      <c r="CID1532" s="148"/>
      <c r="CIE1532" s="149"/>
      <c r="CIF1532" s="100"/>
      <c r="CIG1532" s="98"/>
      <c r="CIH1532" s="117"/>
      <c r="CII1532" s="148"/>
      <c r="CIJ1532" s="149"/>
      <c r="CIK1532" s="100"/>
      <c r="CIL1532" s="98"/>
      <c r="CIM1532" s="117"/>
      <c r="CIN1532" s="148"/>
      <c r="CIO1532" s="149"/>
      <c r="CIP1532" s="100"/>
      <c r="CIQ1532" s="98"/>
      <c r="CIR1532" s="117"/>
      <c r="CIS1532" s="148"/>
      <c r="CIT1532" s="149"/>
      <c r="CIU1532" s="100"/>
      <c r="CIV1532" s="98"/>
      <c r="CIW1532" s="117"/>
      <c r="CIX1532" s="148"/>
      <c r="CIY1532" s="149"/>
      <c r="CIZ1532" s="100"/>
      <c r="CJA1532" s="98"/>
      <c r="CJB1532" s="117"/>
      <c r="CJC1532" s="148"/>
      <c r="CJD1532" s="149"/>
      <c r="CJE1532" s="100"/>
      <c r="CJF1532" s="98"/>
      <c r="CJG1532" s="117"/>
      <c r="CJH1532" s="148"/>
      <c r="CJI1532" s="149"/>
      <c r="CJJ1532" s="100"/>
      <c r="CJK1532" s="98"/>
      <c r="CJL1532" s="117"/>
      <c r="CJM1532" s="148"/>
      <c r="CJN1532" s="149"/>
      <c r="CJO1532" s="100"/>
      <c r="CJP1532" s="98"/>
      <c r="CJQ1532" s="117"/>
      <c r="CJR1532" s="148"/>
      <c r="CJS1532" s="149"/>
      <c r="CJT1532" s="100"/>
      <c r="CJU1532" s="98"/>
      <c r="CJV1532" s="117"/>
      <c r="CJW1532" s="148"/>
      <c r="CJX1532" s="149"/>
      <c r="CJY1532" s="100"/>
      <c r="CJZ1532" s="98"/>
      <c r="CKA1532" s="117"/>
      <c r="CKB1532" s="148"/>
      <c r="CKC1532" s="149"/>
      <c r="CKD1532" s="100"/>
      <c r="CKE1532" s="98"/>
      <c r="CKF1532" s="117"/>
      <c r="CKG1532" s="148"/>
      <c r="CKH1532" s="149"/>
      <c r="CKI1532" s="100"/>
      <c r="CKJ1532" s="98"/>
      <c r="CKK1532" s="117"/>
      <c r="CKL1532" s="148"/>
      <c r="CKM1532" s="149"/>
      <c r="CKN1532" s="100"/>
      <c r="CKO1532" s="98"/>
      <c r="CKP1532" s="117"/>
      <c r="CKQ1532" s="148"/>
      <c r="CKR1532" s="149"/>
      <c r="CKS1532" s="100"/>
      <c r="CKT1532" s="98"/>
      <c r="CKU1532" s="117"/>
      <c r="CKV1532" s="148"/>
      <c r="CKW1532" s="149"/>
      <c r="CKX1532" s="100"/>
      <c r="CKY1532" s="98"/>
      <c r="CKZ1532" s="117"/>
      <c r="CLA1532" s="148"/>
      <c r="CLB1532" s="149"/>
      <c r="CLC1532" s="100"/>
      <c r="CLD1532" s="98"/>
      <c r="CLE1532" s="117"/>
      <c r="CLF1532" s="148"/>
      <c r="CLG1532" s="149"/>
      <c r="CLH1532" s="100"/>
      <c r="CLI1532" s="98"/>
      <c r="CLJ1532" s="117"/>
      <c r="CLK1532" s="148"/>
      <c r="CLL1532" s="149"/>
      <c r="CLM1532" s="100"/>
      <c r="CLN1532" s="98"/>
      <c r="CLO1532" s="117"/>
      <c r="CLP1532" s="148"/>
      <c r="CLQ1532" s="149"/>
      <c r="CLR1532" s="100"/>
      <c r="CLS1532" s="98"/>
      <c r="CLT1532" s="117"/>
      <c r="CLU1532" s="148"/>
      <c r="CLV1532" s="149"/>
      <c r="CLW1532" s="100"/>
      <c r="CLX1532" s="98"/>
      <c r="CLY1532" s="117"/>
      <c r="CLZ1532" s="148"/>
      <c r="CMA1532" s="149"/>
      <c r="CMB1532" s="100"/>
      <c r="CMC1532" s="98"/>
      <c r="CMD1532" s="117"/>
      <c r="CME1532" s="148"/>
      <c r="CMF1532" s="149"/>
      <c r="CMG1532" s="100"/>
      <c r="CMH1532" s="98"/>
      <c r="CMI1532" s="117"/>
      <c r="CMJ1532" s="148"/>
      <c r="CMK1532" s="149"/>
      <c r="CML1532" s="100"/>
      <c r="CMM1532" s="98"/>
      <c r="CMN1532" s="117"/>
      <c r="CMO1532" s="148"/>
      <c r="CMP1532" s="149"/>
      <c r="CMQ1532" s="100"/>
      <c r="CMR1532" s="98"/>
      <c r="CMS1532" s="117"/>
      <c r="CMT1532" s="148"/>
      <c r="CMU1532" s="149"/>
      <c r="CMV1532" s="100"/>
      <c r="CMW1532" s="98"/>
      <c r="CMX1532" s="117"/>
      <c r="CMY1532" s="148"/>
      <c r="CMZ1532" s="149"/>
      <c r="CNA1532" s="100"/>
      <c r="CNB1532" s="98"/>
      <c r="CNC1532" s="117"/>
      <c r="CND1532" s="148"/>
      <c r="CNE1532" s="149"/>
      <c r="CNF1532" s="100"/>
      <c r="CNG1532" s="98"/>
      <c r="CNH1532" s="117"/>
      <c r="CNI1532" s="148"/>
      <c r="CNJ1532" s="149"/>
      <c r="CNK1532" s="100"/>
      <c r="CNL1532" s="98"/>
      <c r="CNM1532" s="117"/>
      <c r="CNN1532" s="148"/>
      <c r="CNO1532" s="149"/>
      <c r="CNP1532" s="100"/>
      <c r="CNQ1532" s="98"/>
      <c r="CNR1532" s="117"/>
      <c r="CNS1532" s="148"/>
      <c r="CNT1532" s="149"/>
      <c r="CNU1532" s="100"/>
      <c r="CNV1532" s="98"/>
      <c r="CNW1532" s="117"/>
      <c r="CNX1532" s="148"/>
      <c r="CNY1532" s="149"/>
      <c r="CNZ1532" s="100"/>
      <c r="COA1532" s="98"/>
      <c r="COB1532" s="117"/>
      <c r="COC1532" s="148"/>
      <c r="COD1532" s="149"/>
      <c r="COE1532" s="100"/>
      <c r="COF1532" s="98"/>
      <c r="COG1532" s="117"/>
      <c r="COH1532" s="148"/>
      <c r="COI1532" s="149"/>
      <c r="COJ1532" s="100"/>
      <c r="COK1532" s="98"/>
      <c r="COL1532" s="117"/>
      <c r="COM1532" s="148"/>
      <c r="CON1532" s="149"/>
      <c r="COO1532" s="100"/>
      <c r="COP1532" s="98"/>
      <c r="COQ1532" s="117"/>
      <c r="COR1532" s="148"/>
      <c r="COS1532" s="149"/>
      <c r="COT1532" s="100"/>
      <c r="COU1532" s="98"/>
      <c r="COV1532" s="117"/>
      <c r="COW1532" s="148"/>
      <c r="COX1532" s="149"/>
      <c r="COY1532" s="100"/>
      <c r="COZ1532" s="98"/>
      <c r="CPA1532" s="117"/>
      <c r="CPB1532" s="148"/>
      <c r="CPC1532" s="149"/>
      <c r="CPD1532" s="100"/>
      <c r="CPE1532" s="98"/>
      <c r="CPF1532" s="117"/>
      <c r="CPG1532" s="148"/>
      <c r="CPH1532" s="149"/>
      <c r="CPI1532" s="100"/>
      <c r="CPJ1532" s="98"/>
      <c r="CPK1532" s="117"/>
      <c r="CPL1532" s="148"/>
      <c r="CPM1532" s="149"/>
      <c r="CPN1532" s="100"/>
      <c r="CPO1532" s="98"/>
      <c r="CPP1532" s="117"/>
      <c r="CPQ1532" s="148"/>
      <c r="CPR1532" s="149"/>
      <c r="CPS1532" s="100"/>
      <c r="CPT1532" s="98"/>
      <c r="CPU1532" s="117"/>
      <c r="CPV1532" s="148"/>
      <c r="CPW1532" s="149"/>
      <c r="CPX1532" s="100"/>
      <c r="CPY1532" s="98"/>
      <c r="CPZ1532" s="117"/>
      <c r="CQA1532" s="148"/>
      <c r="CQB1532" s="149"/>
      <c r="CQC1532" s="100"/>
      <c r="CQD1532" s="98"/>
      <c r="CQE1532" s="117"/>
      <c r="CQF1532" s="148"/>
      <c r="CQG1532" s="149"/>
      <c r="CQH1532" s="100"/>
      <c r="CQI1532" s="98"/>
      <c r="CQJ1532" s="117"/>
      <c r="CQK1532" s="148"/>
      <c r="CQL1532" s="149"/>
      <c r="CQM1532" s="100"/>
      <c r="CQN1532" s="98"/>
      <c r="CQO1532" s="117"/>
      <c r="CQP1532" s="148"/>
      <c r="CQQ1532" s="149"/>
      <c r="CQR1532" s="100"/>
      <c r="CQS1532" s="98"/>
      <c r="CQT1532" s="117"/>
      <c r="CQU1532" s="148"/>
      <c r="CQV1532" s="149"/>
      <c r="CQW1532" s="100"/>
      <c r="CQX1532" s="98"/>
      <c r="CQY1532" s="117"/>
      <c r="CQZ1532" s="148"/>
      <c r="CRA1532" s="149"/>
      <c r="CRB1532" s="100"/>
      <c r="CRC1532" s="98"/>
      <c r="CRD1532" s="117"/>
      <c r="CRE1532" s="148"/>
      <c r="CRF1532" s="149"/>
      <c r="CRG1532" s="100"/>
      <c r="CRH1532" s="98"/>
      <c r="CRI1532" s="117"/>
      <c r="CRJ1532" s="148"/>
      <c r="CRK1532" s="149"/>
      <c r="CRL1532" s="100"/>
      <c r="CRM1532" s="98"/>
      <c r="CRN1532" s="117"/>
      <c r="CRO1532" s="148"/>
      <c r="CRP1532" s="149"/>
      <c r="CRQ1532" s="100"/>
      <c r="CRR1532" s="98"/>
      <c r="CRS1532" s="117"/>
      <c r="CRT1532" s="148"/>
      <c r="CRU1532" s="149"/>
      <c r="CRV1532" s="100"/>
      <c r="CRW1532" s="98"/>
      <c r="CRX1532" s="117"/>
      <c r="CRY1532" s="148"/>
      <c r="CRZ1532" s="149"/>
      <c r="CSA1532" s="100"/>
      <c r="CSB1532" s="98"/>
      <c r="CSC1532" s="117"/>
      <c r="CSD1532" s="148"/>
      <c r="CSE1532" s="149"/>
      <c r="CSF1532" s="100"/>
      <c r="CSG1532" s="98"/>
      <c r="CSH1532" s="117"/>
      <c r="CSI1532" s="148"/>
      <c r="CSJ1532" s="149"/>
      <c r="CSK1532" s="100"/>
      <c r="CSL1532" s="98"/>
      <c r="CSM1532" s="117"/>
      <c r="CSN1532" s="148"/>
      <c r="CSO1532" s="149"/>
      <c r="CSP1532" s="100"/>
      <c r="CSQ1532" s="98"/>
      <c r="CSR1532" s="117"/>
      <c r="CSS1532" s="148"/>
      <c r="CST1532" s="149"/>
      <c r="CSU1532" s="100"/>
      <c r="CSV1532" s="98"/>
      <c r="CSW1532" s="117"/>
      <c r="CSX1532" s="148"/>
      <c r="CSY1532" s="149"/>
      <c r="CSZ1532" s="100"/>
      <c r="CTA1532" s="98"/>
      <c r="CTB1532" s="117"/>
      <c r="CTC1532" s="148"/>
      <c r="CTD1532" s="149"/>
      <c r="CTE1532" s="100"/>
      <c r="CTF1532" s="98"/>
      <c r="CTG1532" s="117"/>
      <c r="CTH1532" s="148"/>
      <c r="CTI1532" s="149"/>
      <c r="CTJ1532" s="100"/>
      <c r="CTK1532" s="98"/>
      <c r="CTL1532" s="117"/>
      <c r="CTM1532" s="148"/>
      <c r="CTN1532" s="149"/>
      <c r="CTO1532" s="100"/>
      <c r="CTP1532" s="98"/>
      <c r="CTQ1532" s="117"/>
      <c r="CTR1532" s="148"/>
      <c r="CTS1532" s="149"/>
      <c r="CTT1532" s="100"/>
      <c r="CTU1532" s="98"/>
      <c r="CTV1532" s="117"/>
      <c r="CTW1532" s="148"/>
      <c r="CTX1532" s="149"/>
      <c r="CTY1532" s="100"/>
      <c r="CTZ1532" s="98"/>
      <c r="CUA1532" s="117"/>
      <c r="CUB1532" s="148"/>
      <c r="CUC1532" s="149"/>
      <c r="CUD1532" s="100"/>
      <c r="CUE1532" s="98"/>
      <c r="CUF1532" s="117"/>
      <c r="CUG1532" s="148"/>
      <c r="CUH1532" s="149"/>
      <c r="CUI1532" s="100"/>
      <c r="CUJ1532" s="98"/>
      <c r="CUK1532" s="117"/>
      <c r="CUL1532" s="148"/>
      <c r="CUM1532" s="149"/>
      <c r="CUN1532" s="100"/>
      <c r="CUO1532" s="98"/>
      <c r="CUP1532" s="117"/>
      <c r="CUQ1532" s="148"/>
      <c r="CUR1532" s="149"/>
      <c r="CUS1532" s="100"/>
      <c r="CUT1532" s="98"/>
      <c r="CUU1532" s="117"/>
      <c r="CUV1532" s="148"/>
      <c r="CUW1532" s="149"/>
      <c r="CUX1532" s="100"/>
      <c r="CUY1532" s="98"/>
      <c r="CUZ1532" s="117"/>
      <c r="CVA1532" s="148"/>
      <c r="CVB1532" s="149"/>
      <c r="CVC1532" s="100"/>
      <c r="CVD1532" s="98"/>
      <c r="CVE1532" s="117"/>
      <c r="CVF1532" s="148"/>
      <c r="CVG1532" s="149"/>
      <c r="CVH1532" s="100"/>
      <c r="CVI1532" s="98"/>
      <c r="CVJ1532" s="117"/>
      <c r="CVK1532" s="148"/>
      <c r="CVL1532" s="149"/>
      <c r="CVM1532" s="100"/>
      <c r="CVN1532" s="98"/>
      <c r="CVO1532" s="117"/>
      <c r="CVP1532" s="148"/>
      <c r="CVQ1532" s="149"/>
      <c r="CVR1532" s="100"/>
      <c r="CVS1532" s="98"/>
      <c r="CVT1532" s="117"/>
      <c r="CVU1532" s="148"/>
      <c r="CVV1532" s="149"/>
      <c r="CVW1532" s="100"/>
      <c r="CVX1532" s="98"/>
      <c r="CVY1532" s="117"/>
      <c r="CVZ1532" s="148"/>
      <c r="CWA1532" s="149"/>
      <c r="CWB1532" s="100"/>
      <c r="CWC1532" s="98"/>
      <c r="CWD1532" s="117"/>
      <c r="CWE1532" s="148"/>
      <c r="CWF1532" s="149"/>
      <c r="CWG1532" s="100"/>
      <c r="CWH1532" s="98"/>
      <c r="CWI1532" s="117"/>
      <c r="CWJ1532" s="148"/>
      <c r="CWK1532" s="149"/>
      <c r="CWL1532" s="100"/>
      <c r="CWM1532" s="98"/>
      <c r="CWN1532" s="117"/>
      <c r="CWO1532" s="148"/>
      <c r="CWP1532" s="149"/>
      <c r="CWQ1532" s="100"/>
      <c r="CWR1532" s="98"/>
      <c r="CWS1532" s="117"/>
      <c r="CWT1532" s="148"/>
      <c r="CWU1532" s="149"/>
      <c r="CWV1532" s="100"/>
      <c r="CWW1532" s="98"/>
      <c r="CWX1532" s="117"/>
      <c r="CWY1532" s="148"/>
      <c r="CWZ1532" s="149"/>
      <c r="CXA1532" s="100"/>
      <c r="CXB1532" s="98"/>
      <c r="CXC1532" s="117"/>
      <c r="CXD1532" s="148"/>
      <c r="CXE1532" s="149"/>
      <c r="CXF1532" s="100"/>
      <c r="CXG1532" s="98"/>
      <c r="CXH1532" s="117"/>
      <c r="CXI1532" s="148"/>
      <c r="CXJ1532" s="149"/>
      <c r="CXK1532" s="100"/>
      <c r="CXL1532" s="98"/>
      <c r="CXM1532" s="117"/>
      <c r="CXN1532" s="148"/>
      <c r="CXO1532" s="149"/>
      <c r="CXP1532" s="100"/>
      <c r="CXQ1532" s="98"/>
      <c r="CXR1532" s="117"/>
      <c r="CXS1532" s="148"/>
      <c r="CXT1532" s="149"/>
      <c r="CXU1532" s="100"/>
      <c r="CXV1532" s="98"/>
      <c r="CXW1532" s="117"/>
      <c r="CXX1532" s="148"/>
      <c r="CXY1532" s="149"/>
      <c r="CXZ1532" s="100"/>
      <c r="CYA1532" s="98"/>
      <c r="CYB1532" s="117"/>
      <c r="CYC1532" s="148"/>
      <c r="CYD1532" s="149"/>
      <c r="CYE1532" s="100"/>
      <c r="CYF1532" s="98"/>
      <c r="CYG1532" s="117"/>
      <c r="CYH1532" s="148"/>
      <c r="CYI1532" s="149"/>
      <c r="CYJ1532" s="100"/>
      <c r="CYK1532" s="98"/>
      <c r="CYL1532" s="117"/>
      <c r="CYM1532" s="148"/>
      <c r="CYN1532" s="149"/>
      <c r="CYO1532" s="100"/>
      <c r="CYP1532" s="98"/>
      <c r="CYQ1532" s="117"/>
      <c r="CYR1532" s="148"/>
      <c r="CYS1532" s="149"/>
      <c r="CYT1532" s="100"/>
      <c r="CYU1532" s="98"/>
      <c r="CYV1532" s="117"/>
      <c r="CYW1532" s="148"/>
      <c r="CYX1532" s="149"/>
      <c r="CYY1532" s="100"/>
      <c r="CYZ1532" s="98"/>
      <c r="CZA1532" s="117"/>
      <c r="CZB1532" s="148"/>
      <c r="CZC1532" s="149"/>
      <c r="CZD1532" s="100"/>
      <c r="CZE1532" s="98"/>
      <c r="CZF1532" s="117"/>
      <c r="CZG1532" s="148"/>
      <c r="CZH1532" s="149"/>
      <c r="CZI1532" s="100"/>
      <c r="CZJ1532" s="98"/>
      <c r="CZK1532" s="117"/>
      <c r="CZL1532" s="148"/>
      <c r="CZM1532" s="149"/>
      <c r="CZN1532" s="100"/>
      <c r="CZO1532" s="98"/>
      <c r="CZP1532" s="117"/>
      <c r="CZQ1532" s="148"/>
      <c r="CZR1532" s="149"/>
      <c r="CZS1532" s="100"/>
      <c r="CZT1532" s="98"/>
      <c r="CZU1532" s="117"/>
      <c r="CZV1532" s="148"/>
      <c r="CZW1532" s="149"/>
      <c r="CZX1532" s="100"/>
      <c r="CZY1532" s="98"/>
      <c r="CZZ1532" s="117"/>
      <c r="DAA1532" s="148"/>
      <c r="DAB1532" s="149"/>
      <c r="DAC1532" s="100"/>
      <c r="DAD1532" s="98"/>
      <c r="DAE1532" s="117"/>
      <c r="DAF1532" s="148"/>
      <c r="DAG1532" s="149"/>
      <c r="DAH1532" s="100"/>
      <c r="DAI1532" s="98"/>
      <c r="DAJ1532" s="117"/>
      <c r="DAK1532" s="148"/>
      <c r="DAL1532" s="149"/>
      <c r="DAM1532" s="100"/>
      <c r="DAN1532" s="98"/>
      <c r="DAO1532" s="117"/>
      <c r="DAP1532" s="148"/>
      <c r="DAQ1532" s="149"/>
      <c r="DAR1532" s="100"/>
      <c r="DAS1532" s="98"/>
      <c r="DAT1532" s="117"/>
      <c r="DAU1532" s="148"/>
      <c r="DAV1532" s="149"/>
      <c r="DAW1532" s="100"/>
      <c r="DAX1532" s="98"/>
      <c r="DAY1532" s="117"/>
      <c r="DAZ1532" s="148"/>
      <c r="DBA1532" s="149"/>
      <c r="DBB1532" s="100"/>
      <c r="DBC1532" s="98"/>
      <c r="DBD1532" s="117"/>
      <c r="DBE1532" s="148"/>
      <c r="DBF1532" s="149"/>
      <c r="DBG1532" s="100"/>
      <c r="DBH1532" s="98"/>
      <c r="DBI1532" s="117"/>
      <c r="DBJ1532" s="148"/>
      <c r="DBK1532" s="149"/>
      <c r="DBL1532" s="100"/>
      <c r="DBM1532" s="98"/>
      <c r="DBN1532" s="117"/>
      <c r="DBO1532" s="148"/>
      <c r="DBP1532" s="149"/>
      <c r="DBQ1532" s="100"/>
      <c r="DBR1532" s="98"/>
      <c r="DBS1532" s="117"/>
      <c r="DBT1532" s="148"/>
      <c r="DBU1532" s="149"/>
      <c r="DBV1532" s="100"/>
      <c r="DBW1532" s="98"/>
      <c r="DBX1532" s="117"/>
      <c r="DBY1532" s="148"/>
      <c r="DBZ1532" s="149"/>
      <c r="DCA1532" s="100"/>
      <c r="DCB1532" s="98"/>
      <c r="DCC1532" s="117"/>
      <c r="DCD1532" s="148"/>
      <c r="DCE1532" s="149"/>
      <c r="DCF1532" s="100"/>
      <c r="DCG1532" s="98"/>
      <c r="DCH1532" s="117"/>
      <c r="DCI1532" s="148"/>
      <c r="DCJ1532" s="149"/>
      <c r="DCK1532" s="100"/>
      <c r="DCL1532" s="98"/>
      <c r="DCM1532" s="117"/>
      <c r="DCN1532" s="148"/>
      <c r="DCO1532" s="149"/>
      <c r="DCP1532" s="100"/>
      <c r="DCQ1532" s="98"/>
      <c r="DCR1532" s="117"/>
      <c r="DCS1532" s="148"/>
      <c r="DCT1532" s="149"/>
      <c r="DCU1532" s="100"/>
      <c r="DCV1532" s="98"/>
      <c r="DCW1532" s="117"/>
      <c r="DCX1532" s="148"/>
      <c r="DCY1532" s="149"/>
      <c r="DCZ1532" s="100"/>
      <c r="DDA1532" s="98"/>
      <c r="DDB1532" s="117"/>
      <c r="DDC1532" s="148"/>
      <c r="DDD1532" s="149"/>
      <c r="DDE1532" s="100"/>
      <c r="DDF1532" s="98"/>
      <c r="DDG1532" s="117"/>
      <c r="DDH1532" s="148"/>
      <c r="DDI1532" s="149"/>
      <c r="DDJ1532" s="100"/>
      <c r="DDK1532" s="98"/>
      <c r="DDL1532" s="117"/>
      <c r="DDM1532" s="148"/>
      <c r="DDN1532" s="149"/>
      <c r="DDO1532" s="100"/>
      <c r="DDP1532" s="98"/>
      <c r="DDQ1532" s="117"/>
      <c r="DDR1532" s="148"/>
      <c r="DDS1532" s="149"/>
      <c r="DDT1532" s="100"/>
      <c r="DDU1532" s="98"/>
      <c r="DDV1532" s="117"/>
      <c r="DDW1532" s="148"/>
      <c r="DDX1532" s="149"/>
      <c r="DDY1532" s="100"/>
      <c r="DDZ1532" s="98"/>
      <c r="DEA1532" s="117"/>
      <c r="DEB1532" s="148"/>
      <c r="DEC1532" s="149"/>
      <c r="DED1532" s="100"/>
      <c r="DEE1532" s="98"/>
      <c r="DEF1532" s="117"/>
      <c r="DEG1532" s="148"/>
      <c r="DEH1532" s="149"/>
      <c r="DEI1532" s="100"/>
      <c r="DEJ1532" s="98"/>
      <c r="DEK1532" s="117"/>
      <c r="DEL1532" s="148"/>
      <c r="DEM1532" s="149"/>
      <c r="DEN1532" s="100"/>
      <c r="DEO1532" s="98"/>
      <c r="DEP1532" s="117"/>
      <c r="DEQ1532" s="148"/>
      <c r="DER1532" s="149"/>
      <c r="DES1532" s="100"/>
      <c r="DET1532" s="98"/>
      <c r="DEU1532" s="117"/>
      <c r="DEV1532" s="148"/>
      <c r="DEW1532" s="149"/>
      <c r="DEX1532" s="100"/>
      <c r="DEY1532" s="98"/>
      <c r="DEZ1532" s="117"/>
      <c r="DFA1532" s="148"/>
      <c r="DFB1532" s="149"/>
      <c r="DFC1532" s="100"/>
      <c r="DFD1532" s="98"/>
      <c r="DFE1532" s="117"/>
      <c r="DFF1532" s="148"/>
      <c r="DFG1532" s="149"/>
      <c r="DFH1532" s="100"/>
      <c r="DFI1532" s="98"/>
      <c r="DFJ1532" s="117"/>
      <c r="DFK1532" s="148"/>
      <c r="DFL1532" s="149"/>
      <c r="DFM1532" s="100"/>
      <c r="DFN1532" s="98"/>
      <c r="DFO1532" s="117"/>
      <c r="DFP1532" s="148"/>
      <c r="DFQ1532" s="149"/>
      <c r="DFR1532" s="100"/>
      <c r="DFS1532" s="98"/>
      <c r="DFT1532" s="117"/>
      <c r="DFU1532" s="148"/>
      <c r="DFV1532" s="149"/>
      <c r="DFW1532" s="100"/>
      <c r="DFX1532" s="98"/>
      <c r="DFY1532" s="117"/>
      <c r="DFZ1532" s="148"/>
      <c r="DGA1532" s="149"/>
      <c r="DGB1532" s="100"/>
      <c r="DGC1532" s="98"/>
      <c r="DGD1532" s="117"/>
      <c r="DGE1532" s="148"/>
      <c r="DGF1532" s="149"/>
      <c r="DGG1532" s="100"/>
      <c r="DGH1532" s="98"/>
      <c r="DGI1532" s="117"/>
      <c r="DGJ1532" s="148"/>
      <c r="DGK1532" s="149"/>
      <c r="DGL1532" s="100"/>
      <c r="DGM1532" s="98"/>
      <c r="DGN1532" s="117"/>
      <c r="DGO1532" s="148"/>
      <c r="DGP1532" s="149"/>
      <c r="DGQ1532" s="100"/>
      <c r="DGR1532" s="98"/>
      <c r="DGS1532" s="117"/>
      <c r="DGT1532" s="148"/>
      <c r="DGU1532" s="149"/>
      <c r="DGV1532" s="100"/>
      <c r="DGW1532" s="98"/>
      <c r="DGX1532" s="117"/>
      <c r="DGY1532" s="148"/>
      <c r="DGZ1532" s="149"/>
      <c r="DHA1532" s="100"/>
      <c r="DHB1532" s="98"/>
      <c r="DHC1532" s="117"/>
      <c r="DHD1532" s="148"/>
      <c r="DHE1532" s="149"/>
      <c r="DHF1532" s="100"/>
      <c r="DHG1532" s="98"/>
      <c r="DHH1532" s="117"/>
      <c r="DHI1532" s="148"/>
      <c r="DHJ1532" s="149"/>
      <c r="DHK1532" s="100"/>
      <c r="DHL1532" s="98"/>
      <c r="DHM1532" s="117"/>
      <c r="DHN1532" s="148"/>
      <c r="DHO1532" s="149"/>
      <c r="DHP1532" s="100"/>
      <c r="DHQ1532" s="98"/>
      <c r="DHR1532" s="117"/>
      <c r="DHS1532" s="148"/>
      <c r="DHT1532" s="149"/>
      <c r="DHU1532" s="100"/>
      <c r="DHV1532" s="98"/>
      <c r="DHW1532" s="117"/>
      <c r="DHX1532" s="148"/>
      <c r="DHY1532" s="149"/>
      <c r="DHZ1532" s="100"/>
      <c r="DIA1532" s="98"/>
      <c r="DIB1532" s="117"/>
      <c r="DIC1532" s="148"/>
      <c r="DID1532" s="149"/>
      <c r="DIE1532" s="100"/>
      <c r="DIF1532" s="98"/>
      <c r="DIG1532" s="117"/>
      <c r="DIH1532" s="148"/>
      <c r="DII1532" s="149"/>
      <c r="DIJ1532" s="100"/>
      <c r="DIK1532" s="98"/>
      <c r="DIL1532" s="117"/>
      <c r="DIM1532" s="148"/>
      <c r="DIN1532" s="149"/>
      <c r="DIO1532" s="100"/>
      <c r="DIP1532" s="98"/>
      <c r="DIQ1532" s="117"/>
      <c r="DIR1532" s="148"/>
      <c r="DIS1532" s="149"/>
      <c r="DIT1532" s="100"/>
      <c r="DIU1532" s="98"/>
      <c r="DIV1532" s="117"/>
      <c r="DIW1532" s="148"/>
      <c r="DIX1532" s="149"/>
      <c r="DIY1532" s="100"/>
      <c r="DIZ1532" s="98"/>
      <c r="DJA1532" s="117"/>
      <c r="DJB1532" s="148"/>
      <c r="DJC1532" s="149"/>
      <c r="DJD1532" s="100"/>
      <c r="DJE1532" s="98"/>
      <c r="DJF1532" s="117"/>
      <c r="DJG1532" s="148"/>
      <c r="DJH1532" s="149"/>
      <c r="DJI1532" s="100"/>
      <c r="DJJ1532" s="98"/>
      <c r="DJK1532" s="117"/>
      <c r="DJL1532" s="148"/>
      <c r="DJM1532" s="149"/>
      <c r="DJN1532" s="100"/>
      <c r="DJO1532" s="98"/>
      <c r="DJP1532" s="117"/>
      <c r="DJQ1532" s="148"/>
      <c r="DJR1532" s="149"/>
      <c r="DJS1532" s="100"/>
      <c r="DJT1532" s="98"/>
      <c r="DJU1532" s="117"/>
      <c r="DJV1532" s="148"/>
      <c r="DJW1532" s="149"/>
      <c r="DJX1532" s="100"/>
      <c r="DJY1532" s="98"/>
      <c r="DJZ1532" s="117"/>
      <c r="DKA1532" s="148"/>
      <c r="DKB1532" s="149"/>
      <c r="DKC1532" s="100"/>
      <c r="DKD1532" s="98"/>
      <c r="DKE1532" s="117"/>
      <c r="DKF1532" s="148"/>
      <c r="DKG1532" s="149"/>
      <c r="DKH1532" s="100"/>
      <c r="DKI1532" s="98"/>
      <c r="DKJ1532" s="117"/>
      <c r="DKK1532" s="148"/>
      <c r="DKL1532" s="149"/>
      <c r="DKM1532" s="100"/>
      <c r="DKN1532" s="98"/>
      <c r="DKO1532" s="117"/>
      <c r="DKP1532" s="148"/>
      <c r="DKQ1532" s="149"/>
      <c r="DKR1532" s="100"/>
      <c r="DKS1532" s="98"/>
      <c r="DKT1532" s="117"/>
      <c r="DKU1532" s="148"/>
      <c r="DKV1532" s="149"/>
      <c r="DKW1532" s="100"/>
      <c r="DKX1532" s="98"/>
      <c r="DKY1532" s="117"/>
      <c r="DKZ1532" s="148"/>
      <c r="DLA1532" s="149"/>
      <c r="DLB1532" s="100"/>
      <c r="DLC1532" s="98"/>
      <c r="DLD1532" s="117"/>
      <c r="DLE1532" s="148"/>
      <c r="DLF1532" s="149"/>
      <c r="DLG1532" s="100"/>
      <c r="DLH1532" s="98"/>
      <c r="DLI1532" s="117"/>
      <c r="DLJ1532" s="148"/>
      <c r="DLK1532" s="149"/>
      <c r="DLL1532" s="100"/>
      <c r="DLM1532" s="98"/>
      <c r="DLN1532" s="117"/>
      <c r="DLO1532" s="148"/>
      <c r="DLP1532" s="149"/>
      <c r="DLQ1532" s="100"/>
      <c r="DLR1532" s="98"/>
      <c r="DLS1532" s="117"/>
      <c r="DLT1532" s="148"/>
      <c r="DLU1532" s="149"/>
      <c r="DLV1532" s="100"/>
      <c r="DLW1532" s="98"/>
      <c r="DLX1532" s="117"/>
      <c r="DLY1532" s="148"/>
      <c r="DLZ1532" s="149"/>
      <c r="DMA1532" s="100"/>
      <c r="DMB1532" s="98"/>
      <c r="DMC1532" s="117"/>
      <c r="DMD1532" s="148"/>
      <c r="DME1532" s="149"/>
      <c r="DMF1532" s="100"/>
      <c r="DMG1532" s="98"/>
      <c r="DMH1532" s="117"/>
      <c r="DMI1532" s="148"/>
      <c r="DMJ1532" s="149"/>
      <c r="DMK1532" s="100"/>
      <c r="DML1532" s="98"/>
      <c r="DMM1532" s="117"/>
      <c r="DMN1532" s="148"/>
      <c r="DMO1532" s="149"/>
      <c r="DMP1532" s="100"/>
      <c r="DMQ1532" s="98"/>
      <c r="DMR1532" s="117"/>
      <c r="DMS1532" s="148"/>
      <c r="DMT1532" s="149"/>
      <c r="DMU1532" s="100"/>
      <c r="DMV1532" s="98"/>
      <c r="DMW1532" s="117"/>
      <c r="DMX1532" s="148"/>
      <c r="DMY1532" s="149"/>
      <c r="DMZ1532" s="100"/>
      <c r="DNA1532" s="98"/>
      <c r="DNB1532" s="117"/>
      <c r="DNC1532" s="148"/>
      <c r="DND1532" s="149"/>
      <c r="DNE1532" s="100"/>
      <c r="DNF1532" s="98"/>
      <c r="DNG1532" s="117"/>
      <c r="DNH1532" s="148"/>
      <c r="DNI1532" s="149"/>
      <c r="DNJ1532" s="100"/>
      <c r="DNK1532" s="98"/>
      <c r="DNL1532" s="117"/>
      <c r="DNM1532" s="148"/>
      <c r="DNN1532" s="149"/>
      <c r="DNO1532" s="100"/>
      <c r="DNP1532" s="98"/>
      <c r="DNQ1532" s="117"/>
      <c r="DNR1532" s="148"/>
      <c r="DNS1532" s="149"/>
      <c r="DNT1532" s="100"/>
      <c r="DNU1532" s="98"/>
      <c r="DNV1532" s="117"/>
      <c r="DNW1532" s="148"/>
      <c r="DNX1532" s="149"/>
      <c r="DNY1532" s="100"/>
      <c r="DNZ1532" s="98"/>
      <c r="DOA1532" s="117"/>
      <c r="DOB1532" s="148"/>
      <c r="DOC1532" s="149"/>
      <c r="DOD1532" s="100"/>
      <c r="DOE1532" s="98"/>
      <c r="DOF1532" s="117"/>
      <c r="DOG1532" s="148"/>
      <c r="DOH1532" s="149"/>
      <c r="DOI1532" s="100"/>
      <c r="DOJ1532" s="98"/>
      <c r="DOK1532" s="117"/>
      <c r="DOL1532" s="148"/>
      <c r="DOM1532" s="149"/>
      <c r="DON1532" s="100"/>
      <c r="DOO1532" s="98"/>
      <c r="DOP1532" s="117"/>
      <c r="DOQ1532" s="148"/>
      <c r="DOR1532" s="149"/>
      <c r="DOS1532" s="100"/>
      <c r="DOT1532" s="98"/>
      <c r="DOU1532" s="117"/>
      <c r="DOV1532" s="148"/>
      <c r="DOW1532" s="149"/>
      <c r="DOX1532" s="100"/>
      <c r="DOY1532" s="98"/>
      <c r="DOZ1532" s="117"/>
      <c r="DPA1532" s="148"/>
      <c r="DPB1532" s="149"/>
      <c r="DPC1532" s="100"/>
      <c r="DPD1532" s="98"/>
      <c r="DPE1532" s="117"/>
      <c r="DPF1532" s="148"/>
      <c r="DPG1532" s="149"/>
      <c r="DPH1532" s="100"/>
      <c r="DPI1532" s="98"/>
      <c r="DPJ1532" s="117"/>
      <c r="DPK1532" s="148"/>
      <c r="DPL1532" s="149"/>
      <c r="DPM1532" s="100"/>
      <c r="DPN1532" s="98"/>
      <c r="DPO1532" s="117"/>
      <c r="DPP1532" s="148"/>
      <c r="DPQ1532" s="149"/>
      <c r="DPR1532" s="100"/>
      <c r="DPS1532" s="98"/>
      <c r="DPT1532" s="117"/>
      <c r="DPU1532" s="148"/>
      <c r="DPV1532" s="149"/>
      <c r="DPW1532" s="100"/>
      <c r="DPX1532" s="98"/>
      <c r="DPY1532" s="117"/>
      <c r="DPZ1532" s="148"/>
      <c r="DQA1532" s="149"/>
      <c r="DQB1532" s="100"/>
      <c r="DQC1532" s="98"/>
      <c r="DQD1532" s="117"/>
      <c r="DQE1532" s="148"/>
      <c r="DQF1532" s="149"/>
      <c r="DQG1532" s="100"/>
      <c r="DQH1532" s="98"/>
      <c r="DQI1532" s="117"/>
      <c r="DQJ1532" s="148"/>
      <c r="DQK1532" s="149"/>
      <c r="DQL1532" s="100"/>
      <c r="DQM1532" s="98"/>
      <c r="DQN1532" s="117"/>
      <c r="DQO1532" s="148"/>
      <c r="DQP1532" s="149"/>
      <c r="DQQ1532" s="100"/>
      <c r="DQR1532" s="98"/>
      <c r="DQS1532" s="117"/>
      <c r="DQT1532" s="148"/>
      <c r="DQU1532" s="149"/>
      <c r="DQV1532" s="100"/>
      <c r="DQW1532" s="98"/>
      <c r="DQX1532" s="117"/>
      <c r="DQY1532" s="148"/>
      <c r="DQZ1532" s="149"/>
      <c r="DRA1532" s="100"/>
      <c r="DRB1532" s="98"/>
      <c r="DRC1532" s="117"/>
      <c r="DRD1532" s="148"/>
      <c r="DRE1532" s="149"/>
      <c r="DRF1532" s="100"/>
      <c r="DRG1532" s="98"/>
      <c r="DRH1532" s="117"/>
      <c r="DRI1532" s="148"/>
      <c r="DRJ1532" s="149"/>
      <c r="DRK1532" s="100"/>
      <c r="DRL1532" s="98"/>
      <c r="DRM1532" s="117"/>
      <c r="DRN1532" s="148"/>
      <c r="DRO1532" s="149"/>
      <c r="DRP1532" s="100"/>
      <c r="DRQ1532" s="98"/>
      <c r="DRR1532" s="117"/>
      <c r="DRS1532" s="148"/>
      <c r="DRT1532" s="149"/>
      <c r="DRU1532" s="100"/>
      <c r="DRV1532" s="98"/>
      <c r="DRW1532" s="117"/>
      <c r="DRX1532" s="148"/>
      <c r="DRY1532" s="149"/>
      <c r="DRZ1532" s="100"/>
      <c r="DSA1532" s="98"/>
      <c r="DSB1532" s="117"/>
      <c r="DSC1532" s="148"/>
      <c r="DSD1532" s="149"/>
      <c r="DSE1532" s="100"/>
      <c r="DSF1532" s="98"/>
      <c r="DSG1532" s="117"/>
      <c r="DSH1532" s="148"/>
      <c r="DSI1532" s="149"/>
      <c r="DSJ1532" s="100"/>
      <c r="DSK1532" s="98"/>
      <c r="DSL1532" s="117"/>
      <c r="DSM1532" s="148"/>
      <c r="DSN1532" s="149"/>
      <c r="DSO1532" s="100"/>
      <c r="DSP1532" s="98"/>
      <c r="DSQ1532" s="117"/>
      <c r="DSR1532" s="148"/>
      <c r="DSS1532" s="149"/>
      <c r="DST1532" s="100"/>
      <c r="DSU1532" s="98"/>
      <c r="DSV1532" s="117"/>
      <c r="DSW1532" s="148"/>
      <c r="DSX1532" s="149"/>
      <c r="DSY1532" s="100"/>
      <c r="DSZ1532" s="98"/>
      <c r="DTA1532" s="117"/>
      <c r="DTB1532" s="148"/>
      <c r="DTC1532" s="149"/>
      <c r="DTD1532" s="100"/>
      <c r="DTE1532" s="98"/>
      <c r="DTF1532" s="117"/>
      <c r="DTG1532" s="148"/>
      <c r="DTH1532" s="149"/>
      <c r="DTI1532" s="100"/>
      <c r="DTJ1532" s="98"/>
      <c r="DTK1532" s="117"/>
      <c r="DTL1532" s="148"/>
      <c r="DTM1532" s="149"/>
      <c r="DTN1532" s="100"/>
      <c r="DTO1532" s="98"/>
      <c r="DTP1532" s="117"/>
      <c r="DTQ1532" s="148"/>
      <c r="DTR1532" s="149"/>
      <c r="DTS1532" s="100"/>
      <c r="DTT1532" s="98"/>
      <c r="DTU1532" s="117"/>
      <c r="DTV1532" s="148"/>
      <c r="DTW1532" s="149"/>
      <c r="DTX1532" s="100"/>
      <c r="DTY1532" s="98"/>
      <c r="DTZ1532" s="117"/>
      <c r="DUA1532" s="148"/>
      <c r="DUB1532" s="149"/>
      <c r="DUC1532" s="100"/>
      <c r="DUD1532" s="98"/>
      <c r="DUE1532" s="117"/>
      <c r="DUF1532" s="148"/>
      <c r="DUG1532" s="149"/>
      <c r="DUH1532" s="100"/>
      <c r="DUI1532" s="98"/>
      <c r="DUJ1532" s="117"/>
      <c r="DUK1532" s="148"/>
      <c r="DUL1532" s="149"/>
      <c r="DUM1532" s="100"/>
      <c r="DUN1532" s="98"/>
      <c r="DUO1532" s="117"/>
      <c r="DUP1532" s="148"/>
      <c r="DUQ1532" s="149"/>
      <c r="DUR1532" s="100"/>
      <c r="DUS1532" s="98"/>
      <c r="DUT1532" s="117"/>
      <c r="DUU1532" s="148"/>
      <c r="DUV1532" s="149"/>
      <c r="DUW1532" s="100"/>
      <c r="DUX1532" s="98"/>
      <c r="DUY1532" s="117"/>
      <c r="DUZ1532" s="148"/>
      <c r="DVA1532" s="149"/>
      <c r="DVB1532" s="100"/>
      <c r="DVC1532" s="98"/>
      <c r="DVD1532" s="117"/>
      <c r="DVE1532" s="148"/>
      <c r="DVF1532" s="149"/>
      <c r="DVG1532" s="100"/>
      <c r="DVH1532" s="98"/>
      <c r="DVI1532" s="117"/>
      <c r="DVJ1532" s="148"/>
      <c r="DVK1532" s="149"/>
      <c r="DVL1532" s="100"/>
      <c r="DVM1532" s="98"/>
      <c r="DVN1532" s="117"/>
      <c r="DVO1532" s="148"/>
      <c r="DVP1532" s="149"/>
      <c r="DVQ1532" s="100"/>
      <c r="DVR1532" s="98"/>
      <c r="DVS1532" s="117"/>
      <c r="DVT1532" s="148"/>
      <c r="DVU1532" s="149"/>
      <c r="DVV1532" s="100"/>
      <c r="DVW1532" s="98"/>
      <c r="DVX1532" s="117"/>
      <c r="DVY1532" s="148"/>
      <c r="DVZ1532" s="149"/>
      <c r="DWA1532" s="100"/>
      <c r="DWB1532" s="98"/>
      <c r="DWC1532" s="117"/>
      <c r="DWD1532" s="148"/>
      <c r="DWE1532" s="149"/>
      <c r="DWF1532" s="100"/>
      <c r="DWG1532" s="98"/>
      <c r="DWH1532" s="117"/>
      <c r="DWI1532" s="148"/>
      <c r="DWJ1532" s="149"/>
      <c r="DWK1532" s="100"/>
      <c r="DWL1532" s="98"/>
      <c r="DWM1532" s="117"/>
      <c r="DWN1532" s="148"/>
      <c r="DWO1532" s="149"/>
      <c r="DWP1532" s="100"/>
      <c r="DWQ1532" s="98"/>
      <c r="DWR1532" s="117"/>
      <c r="DWS1532" s="148"/>
      <c r="DWT1532" s="149"/>
      <c r="DWU1532" s="100"/>
      <c r="DWV1532" s="98"/>
      <c r="DWW1532" s="117"/>
      <c r="DWX1532" s="148"/>
      <c r="DWY1532" s="149"/>
      <c r="DWZ1532" s="100"/>
      <c r="DXA1532" s="98"/>
      <c r="DXB1532" s="117"/>
      <c r="DXC1532" s="148"/>
      <c r="DXD1532" s="149"/>
      <c r="DXE1532" s="100"/>
      <c r="DXF1532" s="98"/>
      <c r="DXG1532" s="117"/>
      <c r="DXH1532" s="148"/>
      <c r="DXI1532" s="149"/>
      <c r="DXJ1532" s="100"/>
      <c r="DXK1532" s="98"/>
      <c r="DXL1532" s="117"/>
      <c r="DXM1532" s="148"/>
      <c r="DXN1532" s="149"/>
      <c r="DXO1532" s="100"/>
      <c r="DXP1532" s="98"/>
      <c r="DXQ1532" s="117"/>
      <c r="DXR1532" s="148"/>
      <c r="DXS1532" s="149"/>
      <c r="DXT1532" s="100"/>
      <c r="DXU1532" s="98"/>
      <c r="DXV1532" s="117"/>
      <c r="DXW1532" s="148"/>
      <c r="DXX1532" s="149"/>
      <c r="DXY1532" s="100"/>
      <c r="DXZ1532" s="98"/>
      <c r="DYA1532" s="117"/>
      <c r="DYB1532" s="148"/>
      <c r="DYC1532" s="149"/>
      <c r="DYD1532" s="100"/>
      <c r="DYE1532" s="98"/>
      <c r="DYF1532" s="117"/>
      <c r="DYG1532" s="148"/>
      <c r="DYH1532" s="149"/>
      <c r="DYI1532" s="100"/>
      <c r="DYJ1532" s="98"/>
      <c r="DYK1532" s="117"/>
      <c r="DYL1532" s="148"/>
      <c r="DYM1532" s="149"/>
      <c r="DYN1532" s="100"/>
      <c r="DYO1532" s="98"/>
      <c r="DYP1532" s="117"/>
      <c r="DYQ1532" s="148"/>
      <c r="DYR1532" s="149"/>
      <c r="DYS1532" s="100"/>
      <c r="DYT1532" s="98"/>
      <c r="DYU1532" s="117"/>
      <c r="DYV1532" s="148"/>
      <c r="DYW1532" s="149"/>
      <c r="DYX1532" s="100"/>
      <c r="DYY1532" s="98"/>
      <c r="DYZ1532" s="117"/>
      <c r="DZA1532" s="148"/>
      <c r="DZB1532" s="149"/>
      <c r="DZC1532" s="100"/>
      <c r="DZD1532" s="98"/>
      <c r="DZE1532" s="117"/>
      <c r="DZF1532" s="148"/>
      <c r="DZG1532" s="149"/>
      <c r="DZH1532" s="100"/>
      <c r="DZI1532" s="98"/>
      <c r="DZJ1532" s="117"/>
      <c r="DZK1532" s="148"/>
      <c r="DZL1532" s="149"/>
      <c r="DZM1532" s="100"/>
      <c r="DZN1532" s="98"/>
      <c r="DZO1532" s="117"/>
      <c r="DZP1532" s="148"/>
      <c r="DZQ1532" s="149"/>
      <c r="DZR1532" s="100"/>
      <c r="DZS1532" s="98"/>
      <c r="DZT1532" s="117"/>
      <c r="DZU1532" s="148"/>
      <c r="DZV1532" s="149"/>
      <c r="DZW1532" s="100"/>
      <c r="DZX1532" s="98"/>
      <c r="DZY1532" s="117"/>
      <c r="DZZ1532" s="148"/>
      <c r="EAA1532" s="149"/>
      <c r="EAB1532" s="100"/>
      <c r="EAC1532" s="98"/>
      <c r="EAD1532" s="117"/>
      <c r="EAE1532" s="148"/>
      <c r="EAF1532" s="149"/>
      <c r="EAG1532" s="100"/>
      <c r="EAH1532" s="98"/>
      <c r="EAI1532" s="117"/>
      <c r="EAJ1532" s="148"/>
      <c r="EAK1532" s="149"/>
      <c r="EAL1532" s="100"/>
      <c r="EAM1532" s="98"/>
      <c r="EAN1532" s="117"/>
      <c r="EAO1532" s="148"/>
      <c r="EAP1532" s="149"/>
      <c r="EAQ1532" s="100"/>
      <c r="EAR1532" s="98"/>
      <c r="EAS1532" s="117"/>
      <c r="EAT1532" s="148"/>
      <c r="EAU1532" s="149"/>
      <c r="EAV1532" s="100"/>
      <c r="EAW1532" s="98"/>
      <c r="EAX1532" s="117"/>
      <c r="EAY1532" s="148"/>
      <c r="EAZ1532" s="149"/>
      <c r="EBA1532" s="100"/>
      <c r="EBB1532" s="98"/>
      <c r="EBC1532" s="117"/>
      <c r="EBD1532" s="148"/>
      <c r="EBE1532" s="149"/>
      <c r="EBF1532" s="100"/>
      <c r="EBG1532" s="98"/>
      <c r="EBH1532" s="117"/>
      <c r="EBI1532" s="148"/>
      <c r="EBJ1532" s="149"/>
      <c r="EBK1532" s="100"/>
      <c r="EBL1532" s="98"/>
      <c r="EBM1532" s="117"/>
      <c r="EBN1532" s="148"/>
      <c r="EBO1532" s="149"/>
      <c r="EBP1532" s="100"/>
      <c r="EBQ1532" s="98"/>
      <c r="EBR1532" s="117"/>
      <c r="EBS1532" s="148"/>
      <c r="EBT1532" s="149"/>
      <c r="EBU1532" s="100"/>
      <c r="EBV1532" s="98"/>
      <c r="EBW1532" s="117"/>
      <c r="EBX1532" s="148"/>
      <c r="EBY1532" s="149"/>
      <c r="EBZ1532" s="100"/>
      <c r="ECA1532" s="98"/>
      <c r="ECB1532" s="117"/>
      <c r="ECC1532" s="148"/>
      <c r="ECD1532" s="149"/>
      <c r="ECE1532" s="100"/>
      <c r="ECF1532" s="98"/>
      <c r="ECG1532" s="117"/>
      <c r="ECH1532" s="148"/>
      <c r="ECI1532" s="149"/>
      <c r="ECJ1532" s="100"/>
      <c r="ECK1532" s="98"/>
      <c r="ECL1532" s="117"/>
      <c r="ECM1532" s="148"/>
      <c r="ECN1532" s="149"/>
      <c r="ECO1532" s="100"/>
      <c r="ECP1532" s="98"/>
      <c r="ECQ1532" s="117"/>
      <c r="ECR1532" s="148"/>
      <c r="ECS1532" s="149"/>
      <c r="ECT1532" s="100"/>
      <c r="ECU1532" s="98"/>
      <c r="ECV1532" s="117"/>
      <c r="ECW1532" s="148"/>
      <c r="ECX1532" s="149"/>
      <c r="ECY1532" s="100"/>
      <c r="ECZ1532" s="98"/>
      <c r="EDA1532" s="117"/>
      <c r="EDB1532" s="148"/>
      <c r="EDC1532" s="149"/>
      <c r="EDD1532" s="100"/>
      <c r="EDE1532" s="98"/>
      <c r="EDF1532" s="117"/>
      <c r="EDG1532" s="148"/>
      <c r="EDH1532" s="149"/>
      <c r="EDI1532" s="100"/>
      <c r="EDJ1532" s="98"/>
      <c r="EDK1532" s="117"/>
      <c r="EDL1532" s="148"/>
      <c r="EDM1532" s="149"/>
      <c r="EDN1532" s="100"/>
      <c r="EDO1532" s="98"/>
      <c r="EDP1532" s="117"/>
      <c r="EDQ1532" s="148"/>
      <c r="EDR1532" s="149"/>
      <c r="EDS1532" s="100"/>
      <c r="EDT1532" s="98"/>
      <c r="EDU1532" s="117"/>
      <c r="EDV1532" s="148"/>
      <c r="EDW1532" s="149"/>
      <c r="EDX1532" s="100"/>
      <c r="EDY1532" s="98"/>
      <c r="EDZ1532" s="117"/>
      <c r="EEA1532" s="148"/>
      <c r="EEB1532" s="149"/>
      <c r="EEC1532" s="100"/>
      <c r="EED1532" s="98"/>
      <c r="EEE1532" s="117"/>
      <c r="EEF1532" s="148"/>
      <c r="EEG1532" s="149"/>
      <c r="EEH1532" s="100"/>
      <c r="EEI1532" s="98"/>
      <c r="EEJ1532" s="117"/>
      <c r="EEK1532" s="148"/>
      <c r="EEL1532" s="149"/>
      <c r="EEM1532" s="100"/>
      <c r="EEN1532" s="98"/>
      <c r="EEO1532" s="117"/>
      <c r="EEP1532" s="148"/>
      <c r="EEQ1532" s="149"/>
      <c r="EER1532" s="100"/>
      <c r="EES1532" s="98"/>
      <c r="EET1532" s="117"/>
      <c r="EEU1532" s="148"/>
      <c r="EEV1532" s="149"/>
      <c r="EEW1532" s="100"/>
      <c r="EEX1532" s="98"/>
      <c r="EEY1532" s="117"/>
      <c r="EEZ1532" s="148"/>
      <c r="EFA1532" s="149"/>
      <c r="EFB1532" s="100"/>
      <c r="EFC1532" s="98"/>
      <c r="EFD1532" s="117"/>
      <c r="EFE1532" s="148"/>
      <c r="EFF1532" s="149"/>
      <c r="EFG1532" s="100"/>
      <c r="EFH1532" s="98"/>
      <c r="EFI1532" s="117"/>
      <c r="EFJ1532" s="148"/>
      <c r="EFK1532" s="149"/>
      <c r="EFL1532" s="100"/>
      <c r="EFM1532" s="98"/>
      <c r="EFN1532" s="117"/>
      <c r="EFO1532" s="148"/>
      <c r="EFP1532" s="149"/>
      <c r="EFQ1532" s="100"/>
      <c r="EFR1532" s="98"/>
      <c r="EFS1532" s="117"/>
      <c r="EFT1532" s="148"/>
      <c r="EFU1532" s="149"/>
      <c r="EFV1532" s="100"/>
      <c r="EFW1532" s="98"/>
      <c r="EFX1532" s="117"/>
      <c r="EFY1532" s="148"/>
      <c r="EFZ1532" s="149"/>
      <c r="EGA1532" s="100"/>
      <c r="EGB1532" s="98"/>
      <c r="EGC1532" s="117"/>
      <c r="EGD1532" s="148"/>
      <c r="EGE1532" s="149"/>
      <c r="EGF1532" s="100"/>
      <c r="EGG1532" s="98"/>
      <c r="EGH1532" s="117"/>
      <c r="EGI1532" s="148"/>
      <c r="EGJ1532" s="149"/>
      <c r="EGK1532" s="100"/>
      <c r="EGL1532" s="98"/>
      <c r="EGM1532" s="117"/>
      <c r="EGN1532" s="148"/>
      <c r="EGO1532" s="149"/>
      <c r="EGP1532" s="100"/>
      <c r="EGQ1532" s="98"/>
      <c r="EGR1532" s="117"/>
      <c r="EGS1532" s="148"/>
      <c r="EGT1532" s="149"/>
      <c r="EGU1532" s="100"/>
      <c r="EGV1532" s="98"/>
      <c r="EGW1532" s="117"/>
      <c r="EGX1532" s="148"/>
      <c r="EGY1532" s="149"/>
      <c r="EGZ1532" s="100"/>
      <c r="EHA1532" s="98"/>
      <c r="EHB1532" s="117"/>
      <c r="EHC1532" s="148"/>
      <c r="EHD1532" s="149"/>
      <c r="EHE1532" s="100"/>
      <c r="EHF1532" s="98"/>
      <c r="EHG1532" s="117"/>
      <c r="EHH1532" s="148"/>
      <c r="EHI1532" s="149"/>
      <c r="EHJ1532" s="100"/>
      <c r="EHK1532" s="98"/>
      <c r="EHL1532" s="117"/>
      <c r="EHM1532" s="148"/>
      <c r="EHN1532" s="149"/>
      <c r="EHO1532" s="100"/>
      <c r="EHP1532" s="98"/>
      <c r="EHQ1532" s="117"/>
      <c r="EHR1532" s="148"/>
      <c r="EHS1532" s="149"/>
      <c r="EHT1532" s="100"/>
      <c r="EHU1532" s="98"/>
      <c r="EHV1532" s="117"/>
      <c r="EHW1532" s="148"/>
      <c r="EHX1532" s="149"/>
      <c r="EHY1532" s="100"/>
      <c r="EHZ1532" s="98"/>
      <c r="EIA1532" s="117"/>
      <c r="EIB1532" s="148"/>
      <c r="EIC1532" s="149"/>
      <c r="EID1532" s="100"/>
      <c r="EIE1532" s="98"/>
      <c r="EIF1532" s="117"/>
      <c r="EIG1532" s="148"/>
      <c r="EIH1532" s="149"/>
      <c r="EII1532" s="100"/>
      <c r="EIJ1532" s="98"/>
      <c r="EIK1532" s="117"/>
      <c r="EIL1532" s="148"/>
      <c r="EIM1532" s="149"/>
      <c r="EIN1532" s="100"/>
      <c r="EIO1532" s="98"/>
      <c r="EIP1532" s="117"/>
      <c r="EIQ1532" s="148"/>
      <c r="EIR1532" s="149"/>
      <c r="EIS1532" s="100"/>
      <c r="EIT1532" s="98"/>
      <c r="EIU1532" s="117"/>
      <c r="EIV1532" s="148"/>
      <c r="EIW1532" s="149"/>
      <c r="EIX1532" s="100"/>
      <c r="EIY1532" s="98"/>
      <c r="EIZ1532" s="117"/>
      <c r="EJA1532" s="148"/>
      <c r="EJB1532" s="149"/>
      <c r="EJC1532" s="100"/>
      <c r="EJD1532" s="98"/>
      <c r="EJE1532" s="117"/>
      <c r="EJF1532" s="148"/>
      <c r="EJG1532" s="149"/>
      <c r="EJH1532" s="100"/>
      <c r="EJI1532" s="98"/>
      <c r="EJJ1532" s="117"/>
      <c r="EJK1532" s="148"/>
      <c r="EJL1532" s="149"/>
      <c r="EJM1532" s="100"/>
      <c r="EJN1532" s="98"/>
      <c r="EJO1532" s="117"/>
      <c r="EJP1532" s="148"/>
      <c r="EJQ1532" s="149"/>
      <c r="EJR1532" s="100"/>
      <c r="EJS1532" s="98"/>
      <c r="EJT1532" s="117"/>
      <c r="EJU1532" s="148"/>
      <c r="EJV1532" s="149"/>
      <c r="EJW1532" s="100"/>
      <c r="EJX1532" s="98"/>
      <c r="EJY1532" s="117"/>
      <c r="EJZ1532" s="148"/>
      <c r="EKA1532" s="149"/>
      <c r="EKB1532" s="100"/>
      <c r="EKC1532" s="98"/>
      <c r="EKD1532" s="117"/>
      <c r="EKE1532" s="148"/>
      <c r="EKF1532" s="149"/>
      <c r="EKG1532" s="100"/>
      <c r="EKH1532" s="98"/>
      <c r="EKI1532" s="117"/>
      <c r="EKJ1532" s="148"/>
      <c r="EKK1532" s="149"/>
      <c r="EKL1532" s="100"/>
      <c r="EKM1532" s="98"/>
      <c r="EKN1532" s="117"/>
      <c r="EKO1532" s="148"/>
      <c r="EKP1532" s="149"/>
      <c r="EKQ1532" s="100"/>
      <c r="EKR1532" s="98"/>
      <c r="EKS1532" s="117"/>
      <c r="EKT1532" s="148"/>
      <c r="EKU1532" s="149"/>
      <c r="EKV1532" s="100"/>
      <c r="EKW1532" s="98"/>
      <c r="EKX1532" s="117"/>
      <c r="EKY1532" s="148"/>
      <c r="EKZ1532" s="149"/>
      <c r="ELA1532" s="100"/>
      <c r="ELB1532" s="98"/>
      <c r="ELC1532" s="117"/>
      <c r="ELD1532" s="148"/>
      <c r="ELE1532" s="149"/>
      <c r="ELF1532" s="100"/>
      <c r="ELG1532" s="98"/>
      <c r="ELH1532" s="117"/>
      <c r="ELI1532" s="148"/>
      <c r="ELJ1532" s="149"/>
      <c r="ELK1532" s="100"/>
      <c r="ELL1532" s="98"/>
      <c r="ELM1532" s="117"/>
      <c r="ELN1532" s="148"/>
      <c r="ELO1532" s="149"/>
      <c r="ELP1532" s="100"/>
      <c r="ELQ1532" s="98"/>
      <c r="ELR1532" s="117"/>
      <c r="ELS1532" s="148"/>
      <c r="ELT1532" s="149"/>
      <c r="ELU1532" s="100"/>
      <c r="ELV1532" s="98"/>
      <c r="ELW1532" s="117"/>
      <c r="ELX1532" s="148"/>
      <c r="ELY1532" s="149"/>
      <c r="ELZ1532" s="100"/>
      <c r="EMA1532" s="98"/>
      <c r="EMB1532" s="117"/>
      <c r="EMC1532" s="148"/>
      <c r="EMD1532" s="149"/>
      <c r="EME1532" s="100"/>
      <c r="EMF1532" s="98"/>
      <c r="EMG1532" s="117"/>
      <c r="EMH1532" s="148"/>
      <c r="EMI1532" s="149"/>
      <c r="EMJ1532" s="100"/>
      <c r="EMK1532" s="98"/>
      <c r="EML1532" s="117"/>
      <c r="EMM1532" s="148"/>
      <c r="EMN1532" s="149"/>
      <c r="EMO1532" s="100"/>
      <c r="EMP1532" s="98"/>
      <c r="EMQ1532" s="117"/>
      <c r="EMR1532" s="148"/>
      <c r="EMS1532" s="149"/>
      <c r="EMT1532" s="100"/>
      <c r="EMU1532" s="98"/>
      <c r="EMV1532" s="117"/>
      <c r="EMW1532" s="148"/>
      <c r="EMX1532" s="149"/>
      <c r="EMY1532" s="100"/>
      <c r="EMZ1532" s="98"/>
      <c r="ENA1532" s="117"/>
      <c r="ENB1532" s="148"/>
      <c r="ENC1532" s="149"/>
      <c r="END1532" s="100"/>
      <c r="ENE1532" s="98"/>
      <c r="ENF1532" s="117"/>
      <c r="ENG1532" s="148"/>
      <c r="ENH1532" s="149"/>
      <c r="ENI1532" s="100"/>
      <c r="ENJ1532" s="98"/>
      <c r="ENK1532" s="117"/>
      <c r="ENL1532" s="148"/>
      <c r="ENM1532" s="149"/>
      <c r="ENN1532" s="100"/>
      <c r="ENO1532" s="98"/>
      <c r="ENP1532" s="117"/>
      <c r="ENQ1532" s="148"/>
      <c r="ENR1532" s="149"/>
      <c r="ENS1532" s="100"/>
      <c r="ENT1532" s="98"/>
      <c r="ENU1532" s="117"/>
      <c r="ENV1532" s="148"/>
      <c r="ENW1532" s="149"/>
      <c r="ENX1532" s="100"/>
      <c r="ENY1532" s="98"/>
      <c r="ENZ1532" s="117"/>
      <c r="EOA1532" s="148"/>
      <c r="EOB1532" s="149"/>
      <c r="EOC1532" s="100"/>
      <c r="EOD1532" s="98"/>
      <c r="EOE1532" s="117"/>
      <c r="EOF1532" s="148"/>
      <c r="EOG1532" s="149"/>
      <c r="EOH1532" s="100"/>
      <c r="EOI1532" s="98"/>
      <c r="EOJ1532" s="117"/>
      <c r="EOK1532" s="148"/>
      <c r="EOL1532" s="149"/>
      <c r="EOM1532" s="100"/>
      <c r="EON1532" s="98"/>
      <c r="EOO1532" s="117"/>
      <c r="EOP1532" s="148"/>
      <c r="EOQ1532" s="149"/>
      <c r="EOR1532" s="100"/>
      <c r="EOS1532" s="98"/>
      <c r="EOT1532" s="117"/>
      <c r="EOU1532" s="148"/>
      <c r="EOV1532" s="149"/>
      <c r="EOW1532" s="100"/>
      <c r="EOX1532" s="98"/>
      <c r="EOY1532" s="117"/>
      <c r="EOZ1532" s="148"/>
      <c r="EPA1532" s="149"/>
      <c r="EPB1532" s="100"/>
      <c r="EPC1532" s="98"/>
      <c r="EPD1532" s="117"/>
      <c r="EPE1532" s="148"/>
      <c r="EPF1532" s="149"/>
      <c r="EPG1532" s="100"/>
      <c r="EPH1532" s="98"/>
      <c r="EPI1532" s="117"/>
      <c r="EPJ1532" s="148"/>
      <c r="EPK1532" s="149"/>
      <c r="EPL1532" s="100"/>
      <c r="EPM1532" s="98"/>
      <c r="EPN1532" s="117"/>
      <c r="EPO1532" s="148"/>
      <c r="EPP1532" s="149"/>
      <c r="EPQ1532" s="100"/>
      <c r="EPR1532" s="98"/>
      <c r="EPS1532" s="117"/>
      <c r="EPT1532" s="148"/>
      <c r="EPU1532" s="149"/>
      <c r="EPV1532" s="100"/>
      <c r="EPW1532" s="98"/>
      <c r="EPX1532" s="117"/>
      <c r="EPY1532" s="148"/>
      <c r="EPZ1532" s="149"/>
      <c r="EQA1532" s="100"/>
      <c r="EQB1532" s="98"/>
      <c r="EQC1532" s="117"/>
      <c r="EQD1532" s="148"/>
      <c r="EQE1532" s="149"/>
      <c r="EQF1532" s="100"/>
      <c r="EQG1532" s="98"/>
      <c r="EQH1532" s="117"/>
      <c r="EQI1532" s="148"/>
      <c r="EQJ1532" s="149"/>
      <c r="EQK1532" s="100"/>
      <c r="EQL1532" s="98"/>
      <c r="EQM1532" s="117"/>
      <c r="EQN1532" s="148"/>
      <c r="EQO1532" s="149"/>
      <c r="EQP1532" s="100"/>
      <c r="EQQ1532" s="98"/>
      <c r="EQR1532" s="117"/>
      <c r="EQS1532" s="148"/>
      <c r="EQT1532" s="149"/>
      <c r="EQU1532" s="100"/>
      <c r="EQV1532" s="98"/>
      <c r="EQW1532" s="117"/>
      <c r="EQX1532" s="148"/>
      <c r="EQY1532" s="149"/>
      <c r="EQZ1532" s="100"/>
      <c r="ERA1532" s="98"/>
      <c r="ERB1532" s="117"/>
      <c r="ERC1532" s="148"/>
      <c r="ERD1532" s="149"/>
      <c r="ERE1532" s="100"/>
      <c r="ERF1532" s="98"/>
      <c r="ERG1532" s="117"/>
      <c r="ERH1532" s="148"/>
      <c r="ERI1532" s="149"/>
      <c r="ERJ1532" s="100"/>
      <c r="ERK1532" s="98"/>
      <c r="ERL1532" s="117"/>
      <c r="ERM1532" s="148"/>
      <c r="ERN1532" s="149"/>
      <c r="ERO1532" s="100"/>
      <c r="ERP1532" s="98"/>
      <c r="ERQ1532" s="117"/>
      <c r="ERR1532" s="148"/>
      <c r="ERS1532" s="149"/>
      <c r="ERT1532" s="100"/>
      <c r="ERU1532" s="98"/>
      <c r="ERV1532" s="117"/>
      <c r="ERW1532" s="148"/>
      <c r="ERX1532" s="149"/>
      <c r="ERY1532" s="100"/>
      <c r="ERZ1532" s="98"/>
      <c r="ESA1532" s="117"/>
      <c r="ESB1532" s="148"/>
      <c r="ESC1532" s="149"/>
      <c r="ESD1532" s="100"/>
      <c r="ESE1532" s="98"/>
      <c r="ESF1532" s="117"/>
      <c r="ESG1532" s="148"/>
      <c r="ESH1532" s="149"/>
      <c r="ESI1532" s="100"/>
      <c r="ESJ1532" s="98"/>
      <c r="ESK1532" s="117"/>
      <c r="ESL1532" s="148"/>
      <c r="ESM1532" s="149"/>
      <c r="ESN1532" s="100"/>
      <c r="ESO1532" s="98"/>
      <c r="ESP1532" s="117"/>
      <c r="ESQ1532" s="148"/>
      <c r="ESR1532" s="149"/>
      <c r="ESS1532" s="100"/>
      <c r="EST1532" s="98"/>
      <c r="ESU1532" s="117"/>
      <c r="ESV1532" s="148"/>
      <c r="ESW1532" s="149"/>
      <c r="ESX1532" s="100"/>
      <c r="ESY1532" s="98"/>
      <c r="ESZ1532" s="117"/>
      <c r="ETA1532" s="148"/>
      <c r="ETB1532" s="149"/>
      <c r="ETC1532" s="100"/>
      <c r="ETD1532" s="98"/>
      <c r="ETE1532" s="117"/>
      <c r="ETF1532" s="148"/>
      <c r="ETG1532" s="149"/>
      <c r="ETH1532" s="100"/>
      <c r="ETI1532" s="98"/>
      <c r="ETJ1532" s="117"/>
      <c r="ETK1532" s="148"/>
      <c r="ETL1532" s="149"/>
      <c r="ETM1532" s="100"/>
      <c r="ETN1532" s="98"/>
      <c r="ETO1532" s="117"/>
      <c r="ETP1532" s="148"/>
      <c r="ETQ1532" s="149"/>
      <c r="ETR1532" s="100"/>
      <c r="ETS1532" s="98"/>
      <c r="ETT1532" s="117"/>
      <c r="ETU1532" s="148"/>
      <c r="ETV1532" s="149"/>
      <c r="ETW1532" s="100"/>
      <c r="ETX1532" s="98"/>
      <c r="ETY1532" s="117"/>
      <c r="ETZ1532" s="148"/>
      <c r="EUA1532" s="149"/>
      <c r="EUB1532" s="100"/>
      <c r="EUC1532" s="98"/>
      <c r="EUD1532" s="117"/>
      <c r="EUE1532" s="148"/>
      <c r="EUF1532" s="149"/>
      <c r="EUG1532" s="100"/>
      <c r="EUH1532" s="98"/>
      <c r="EUI1532" s="117"/>
      <c r="EUJ1532" s="148"/>
      <c r="EUK1532" s="149"/>
      <c r="EUL1532" s="100"/>
      <c r="EUM1532" s="98"/>
      <c r="EUN1532" s="117"/>
      <c r="EUO1532" s="148"/>
      <c r="EUP1532" s="149"/>
      <c r="EUQ1532" s="100"/>
      <c r="EUR1532" s="98"/>
      <c r="EUS1532" s="117"/>
      <c r="EUT1532" s="148"/>
      <c r="EUU1532" s="149"/>
      <c r="EUV1532" s="100"/>
      <c r="EUW1532" s="98"/>
      <c r="EUX1532" s="117"/>
      <c r="EUY1532" s="148"/>
      <c r="EUZ1532" s="149"/>
      <c r="EVA1532" s="100"/>
      <c r="EVB1532" s="98"/>
      <c r="EVC1532" s="117"/>
      <c r="EVD1532" s="148"/>
      <c r="EVE1532" s="149"/>
      <c r="EVF1532" s="100"/>
      <c r="EVG1532" s="98"/>
      <c r="EVH1532" s="117"/>
      <c r="EVI1532" s="148"/>
      <c r="EVJ1532" s="149"/>
      <c r="EVK1532" s="100"/>
      <c r="EVL1532" s="98"/>
      <c r="EVM1532" s="117"/>
      <c r="EVN1532" s="148"/>
      <c r="EVO1532" s="149"/>
      <c r="EVP1532" s="100"/>
      <c r="EVQ1532" s="98"/>
      <c r="EVR1532" s="117"/>
      <c r="EVS1532" s="148"/>
      <c r="EVT1532" s="149"/>
      <c r="EVU1532" s="100"/>
      <c r="EVV1532" s="98"/>
      <c r="EVW1532" s="117"/>
      <c r="EVX1532" s="148"/>
      <c r="EVY1532" s="149"/>
      <c r="EVZ1532" s="100"/>
      <c r="EWA1532" s="98"/>
      <c r="EWB1532" s="117"/>
      <c r="EWC1532" s="148"/>
      <c r="EWD1532" s="149"/>
      <c r="EWE1532" s="100"/>
      <c r="EWF1532" s="98"/>
      <c r="EWG1532" s="117"/>
      <c r="EWH1532" s="148"/>
      <c r="EWI1532" s="149"/>
      <c r="EWJ1532" s="100"/>
      <c r="EWK1532" s="98"/>
      <c r="EWL1532" s="117"/>
      <c r="EWM1532" s="148"/>
      <c r="EWN1532" s="149"/>
      <c r="EWO1532" s="100"/>
      <c r="EWP1532" s="98"/>
      <c r="EWQ1532" s="117"/>
      <c r="EWR1532" s="148"/>
      <c r="EWS1532" s="149"/>
      <c r="EWT1532" s="100"/>
      <c r="EWU1532" s="98"/>
      <c r="EWV1532" s="117"/>
      <c r="EWW1532" s="148"/>
      <c r="EWX1532" s="149"/>
      <c r="EWY1532" s="100"/>
      <c r="EWZ1532" s="98"/>
      <c r="EXA1532" s="117"/>
      <c r="EXB1532" s="148"/>
      <c r="EXC1532" s="149"/>
      <c r="EXD1532" s="100"/>
      <c r="EXE1532" s="98"/>
      <c r="EXF1532" s="117"/>
      <c r="EXG1532" s="148"/>
      <c r="EXH1532" s="149"/>
      <c r="EXI1532" s="100"/>
      <c r="EXJ1532" s="98"/>
      <c r="EXK1532" s="117"/>
      <c r="EXL1532" s="148"/>
      <c r="EXM1532" s="149"/>
      <c r="EXN1532" s="100"/>
      <c r="EXO1532" s="98"/>
      <c r="EXP1532" s="117"/>
      <c r="EXQ1532" s="148"/>
      <c r="EXR1532" s="149"/>
      <c r="EXS1532" s="100"/>
      <c r="EXT1532" s="98"/>
      <c r="EXU1532" s="117"/>
      <c r="EXV1532" s="148"/>
      <c r="EXW1532" s="149"/>
      <c r="EXX1532" s="100"/>
      <c r="EXY1532" s="98"/>
      <c r="EXZ1532" s="117"/>
      <c r="EYA1532" s="148"/>
      <c r="EYB1532" s="149"/>
      <c r="EYC1532" s="100"/>
      <c r="EYD1532" s="98"/>
      <c r="EYE1532" s="117"/>
      <c r="EYF1532" s="148"/>
      <c r="EYG1532" s="149"/>
      <c r="EYH1532" s="100"/>
      <c r="EYI1532" s="98"/>
      <c r="EYJ1532" s="117"/>
      <c r="EYK1532" s="148"/>
      <c r="EYL1532" s="149"/>
      <c r="EYM1532" s="100"/>
      <c r="EYN1532" s="98"/>
      <c r="EYO1532" s="117"/>
      <c r="EYP1532" s="148"/>
      <c r="EYQ1532" s="149"/>
      <c r="EYR1532" s="100"/>
      <c r="EYS1532" s="98"/>
      <c r="EYT1532" s="117"/>
      <c r="EYU1532" s="148"/>
      <c r="EYV1532" s="149"/>
      <c r="EYW1532" s="100"/>
      <c r="EYX1532" s="98"/>
      <c r="EYY1532" s="117"/>
      <c r="EYZ1532" s="148"/>
      <c r="EZA1532" s="149"/>
      <c r="EZB1532" s="100"/>
      <c r="EZC1532" s="98"/>
      <c r="EZD1532" s="117"/>
      <c r="EZE1532" s="148"/>
      <c r="EZF1532" s="149"/>
      <c r="EZG1532" s="100"/>
      <c r="EZH1532" s="98"/>
      <c r="EZI1532" s="117"/>
      <c r="EZJ1532" s="148"/>
      <c r="EZK1532" s="149"/>
      <c r="EZL1532" s="100"/>
      <c r="EZM1532" s="98"/>
      <c r="EZN1532" s="117"/>
      <c r="EZO1532" s="148"/>
      <c r="EZP1532" s="149"/>
      <c r="EZQ1532" s="100"/>
      <c r="EZR1532" s="98"/>
      <c r="EZS1532" s="117"/>
      <c r="EZT1532" s="148"/>
      <c r="EZU1532" s="149"/>
      <c r="EZV1532" s="100"/>
      <c r="EZW1532" s="98"/>
      <c r="EZX1532" s="117"/>
      <c r="EZY1532" s="148"/>
      <c r="EZZ1532" s="149"/>
      <c r="FAA1532" s="100"/>
      <c r="FAB1532" s="98"/>
      <c r="FAC1532" s="117"/>
      <c r="FAD1532" s="148"/>
      <c r="FAE1532" s="149"/>
      <c r="FAF1532" s="100"/>
      <c r="FAG1532" s="98"/>
      <c r="FAH1532" s="117"/>
      <c r="FAI1532" s="148"/>
      <c r="FAJ1532" s="149"/>
      <c r="FAK1532" s="100"/>
      <c r="FAL1532" s="98"/>
      <c r="FAM1532" s="117"/>
      <c r="FAN1532" s="148"/>
      <c r="FAO1532" s="149"/>
      <c r="FAP1532" s="100"/>
      <c r="FAQ1532" s="98"/>
      <c r="FAR1532" s="117"/>
      <c r="FAS1532" s="148"/>
      <c r="FAT1532" s="149"/>
      <c r="FAU1532" s="100"/>
      <c r="FAV1532" s="98"/>
      <c r="FAW1532" s="117"/>
      <c r="FAX1532" s="148"/>
      <c r="FAY1532" s="149"/>
      <c r="FAZ1532" s="100"/>
      <c r="FBA1532" s="98"/>
      <c r="FBB1532" s="117"/>
      <c r="FBC1532" s="148"/>
      <c r="FBD1532" s="149"/>
      <c r="FBE1532" s="100"/>
      <c r="FBF1532" s="98"/>
      <c r="FBG1532" s="117"/>
      <c r="FBH1532" s="148"/>
      <c r="FBI1532" s="149"/>
      <c r="FBJ1532" s="100"/>
      <c r="FBK1532" s="98"/>
      <c r="FBL1532" s="117"/>
      <c r="FBM1532" s="148"/>
      <c r="FBN1532" s="149"/>
      <c r="FBO1532" s="100"/>
      <c r="FBP1532" s="98"/>
      <c r="FBQ1532" s="117"/>
      <c r="FBR1532" s="148"/>
      <c r="FBS1532" s="149"/>
      <c r="FBT1532" s="100"/>
      <c r="FBU1532" s="98"/>
      <c r="FBV1532" s="117"/>
      <c r="FBW1532" s="148"/>
      <c r="FBX1532" s="149"/>
      <c r="FBY1532" s="100"/>
      <c r="FBZ1532" s="98"/>
      <c r="FCA1532" s="117"/>
      <c r="FCB1532" s="148"/>
      <c r="FCC1532" s="149"/>
      <c r="FCD1532" s="100"/>
      <c r="FCE1532" s="98"/>
      <c r="FCF1532" s="117"/>
      <c r="FCG1532" s="148"/>
      <c r="FCH1532" s="149"/>
      <c r="FCI1532" s="100"/>
      <c r="FCJ1532" s="98"/>
      <c r="FCK1532" s="117"/>
      <c r="FCL1532" s="148"/>
      <c r="FCM1532" s="149"/>
      <c r="FCN1532" s="100"/>
      <c r="FCO1532" s="98"/>
      <c r="FCP1532" s="117"/>
      <c r="FCQ1532" s="148"/>
      <c r="FCR1532" s="149"/>
      <c r="FCS1532" s="100"/>
      <c r="FCT1532" s="98"/>
      <c r="FCU1532" s="117"/>
      <c r="FCV1532" s="148"/>
      <c r="FCW1532" s="149"/>
      <c r="FCX1532" s="100"/>
      <c r="FCY1532" s="98"/>
      <c r="FCZ1532" s="117"/>
      <c r="FDA1532" s="148"/>
      <c r="FDB1532" s="149"/>
      <c r="FDC1532" s="100"/>
      <c r="FDD1532" s="98"/>
      <c r="FDE1532" s="117"/>
      <c r="FDF1532" s="148"/>
      <c r="FDG1532" s="149"/>
      <c r="FDH1532" s="100"/>
      <c r="FDI1532" s="98"/>
      <c r="FDJ1532" s="117"/>
      <c r="FDK1532" s="148"/>
      <c r="FDL1532" s="149"/>
      <c r="FDM1532" s="100"/>
      <c r="FDN1532" s="98"/>
      <c r="FDO1532" s="117"/>
      <c r="FDP1532" s="148"/>
      <c r="FDQ1532" s="149"/>
      <c r="FDR1532" s="100"/>
      <c r="FDS1532" s="98"/>
      <c r="FDT1532" s="117"/>
      <c r="FDU1532" s="148"/>
      <c r="FDV1532" s="149"/>
      <c r="FDW1532" s="100"/>
      <c r="FDX1532" s="98"/>
      <c r="FDY1532" s="117"/>
      <c r="FDZ1532" s="148"/>
      <c r="FEA1532" s="149"/>
      <c r="FEB1532" s="100"/>
      <c r="FEC1532" s="98"/>
      <c r="FED1532" s="117"/>
      <c r="FEE1532" s="148"/>
      <c r="FEF1532" s="149"/>
      <c r="FEG1532" s="100"/>
      <c r="FEH1532" s="98"/>
      <c r="FEI1532" s="117"/>
      <c r="FEJ1532" s="148"/>
      <c r="FEK1532" s="149"/>
      <c r="FEL1532" s="100"/>
      <c r="FEM1532" s="98"/>
      <c r="FEN1532" s="117"/>
      <c r="FEO1532" s="148"/>
      <c r="FEP1532" s="149"/>
      <c r="FEQ1532" s="100"/>
      <c r="FER1532" s="98"/>
      <c r="FES1532" s="117"/>
      <c r="FET1532" s="148"/>
      <c r="FEU1532" s="149"/>
      <c r="FEV1532" s="100"/>
      <c r="FEW1532" s="98"/>
      <c r="FEX1532" s="117"/>
      <c r="FEY1532" s="148"/>
      <c r="FEZ1532" s="149"/>
      <c r="FFA1532" s="100"/>
      <c r="FFB1532" s="98"/>
      <c r="FFC1532" s="117"/>
      <c r="FFD1532" s="148"/>
      <c r="FFE1532" s="149"/>
      <c r="FFF1532" s="100"/>
      <c r="FFG1532" s="98"/>
      <c r="FFH1532" s="117"/>
      <c r="FFI1532" s="148"/>
      <c r="FFJ1532" s="149"/>
      <c r="FFK1532" s="100"/>
      <c r="FFL1532" s="98"/>
      <c r="FFM1532" s="117"/>
      <c r="FFN1532" s="148"/>
      <c r="FFO1532" s="149"/>
      <c r="FFP1532" s="100"/>
      <c r="FFQ1532" s="98"/>
      <c r="FFR1532" s="117"/>
      <c r="FFS1532" s="148"/>
      <c r="FFT1532" s="149"/>
      <c r="FFU1532" s="100"/>
      <c r="FFV1532" s="98"/>
      <c r="FFW1532" s="117"/>
      <c r="FFX1532" s="148"/>
      <c r="FFY1532" s="149"/>
      <c r="FFZ1532" s="100"/>
      <c r="FGA1532" s="98"/>
      <c r="FGB1532" s="117"/>
      <c r="FGC1532" s="148"/>
      <c r="FGD1532" s="149"/>
      <c r="FGE1532" s="100"/>
      <c r="FGF1532" s="98"/>
      <c r="FGG1532" s="117"/>
      <c r="FGH1532" s="148"/>
      <c r="FGI1532" s="149"/>
      <c r="FGJ1532" s="100"/>
      <c r="FGK1532" s="98"/>
      <c r="FGL1532" s="117"/>
      <c r="FGM1532" s="148"/>
      <c r="FGN1532" s="149"/>
      <c r="FGO1532" s="100"/>
      <c r="FGP1532" s="98"/>
      <c r="FGQ1532" s="117"/>
      <c r="FGR1532" s="148"/>
      <c r="FGS1532" s="149"/>
      <c r="FGT1532" s="100"/>
      <c r="FGU1532" s="98"/>
      <c r="FGV1532" s="117"/>
      <c r="FGW1532" s="148"/>
      <c r="FGX1532" s="149"/>
      <c r="FGY1532" s="100"/>
      <c r="FGZ1532" s="98"/>
      <c r="FHA1532" s="117"/>
      <c r="FHB1532" s="148"/>
      <c r="FHC1532" s="149"/>
      <c r="FHD1532" s="100"/>
      <c r="FHE1532" s="98"/>
      <c r="FHF1532" s="117"/>
      <c r="FHG1532" s="148"/>
      <c r="FHH1532" s="149"/>
      <c r="FHI1532" s="100"/>
      <c r="FHJ1532" s="98"/>
      <c r="FHK1532" s="117"/>
      <c r="FHL1532" s="148"/>
      <c r="FHM1532" s="149"/>
      <c r="FHN1532" s="100"/>
      <c r="FHO1532" s="98"/>
      <c r="FHP1532" s="117"/>
      <c r="FHQ1532" s="148"/>
      <c r="FHR1532" s="149"/>
      <c r="FHS1532" s="100"/>
      <c r="FHT1532" s="98"/>
      <c r="FHU1532" s="117"/>
      <c r="FHV1532" s="148"/>
      <c r="FHW1532" s="149"/>
      <c r="FHX1532" s="100"/>
      <c r="FHY1532" s="98"/>
      <c r="FHZ1532" s="117"/>
      <c r="FIA1532" s="148"/>
      <c r="FIB1532" s="149"/>
      <c r="FIC1532" s="100"/>
      <c r="FID1532" s="98"/>
      <c r="FIE1532" s="117"/>
      <c r="FIF1532" s="148"/>
      <c r="FIG1532" s="149"/>
      <c r="FIH1532" s="100"/>
      <c r="FII1532" s="98"/>
      <c r="FIJ1532" s="117"/>
      <c r="FIK1532" s="148"/>
      <c r="FIL1532" s="149"/>
      <c r="FIM1532" s="100"/>
      <c r="FIN1532" s="98"/>
      <c r="FIO1532" s="117"/>
      <c r="FIP1532" s="148"/>
      <c r="FIQ1532" s="149"/>
      <c r="FIR1532" s="100"/>
      <c r="FIS1532" s="98"/>
      <c r="FIT1532" s="117"/>
      <c r="FIU1532" s="148"/>
      <c r="FIV1532" s="149"/>
      <c r="FIW1532" s="100"/>
      <c r="FIX1532" s="98"/>
      <c r="FIY1532" s="117"/>
      <c r="FIZ1532" s="148"/>
      <c r="FJA1532" s="149"/>
      <c r="FJB1532" s="100"/>
      <c r="FJC1532" s="98"/>
      <c r="FJD1532" s="117"/>
      <c r="FJE1532" s="148"/>
      <c r="FJF1532" s="149"/>
      <c r="FJG1532" s="100"/>
      <c r="FJH1532" s="98"/>
      <c r="FJI1532" s="117"/>
      <c r="FJJ1532" s="148"/>
      <c r="FJK1532" s="149"/>
      <c r="FJL1532" s="100"/>
      <c r="FJM1532" s="98"/>
      <c r="FJN1532" s="117"/>
      <c r="FJO1532" s="148"/>
      <c r="FJP1532" s="149"/>
      <c r="FJQ1532" s="100"/>
      <c r="FJR1532" s="98"/>
      <c r="FJS1532" s="117"/>
      <c r="FJT1532" s="148"/>
      <c r="FJU1532" s="149"/>
      <c r="FJV1532" s="100"/>
      <c r="FJW1532" s="98"/>
      <c r="FJX1532" s="117"/>
      <c r="FJY1532" s="148"/>
      <c r="FJZ1532" s="149"/>
      <c r="FKA1532" s="100"/>
      <c r="FKB1532" s="98"/>
      <c r="FKC1532" s="117"/>
      <c r="FKD1532" s="148"/>
      <c r="FKE1532" s="149"/>
      <c r="FKF1532" s="100"/>
      <c r="FKG1532" s="98"/>
      <c r="FKH1532" s="117"/>
      <c r="FKI1532" s="148"/>
      <c r="FKJ1532" s="149"/>
      <c r="FKK1532" s="100"/>
      <c r="FKL1532" s="98"/>
      <c r="FKM1532" s="117"/>
      <c r="FKN1532" s="148"/>
      <c r="FKO1532" s="149"/>
      <c r="FKP1532" s="100"/>
      <c r="FKQ1532" s="98"/>
      <c r="FKR1532" s="117"/>
      <c r="FKS1532" s="148"/>
      <c r="FKT1532" s="149"/>
      <c r="FKU1532" s="100"/>
      <c r="FKV1532" s="98"/>
      <c r="FKW1532" s="117"/>
      <c r="FKX1532" s="148"/>
      <c r="FKY1532" s="149"/>
      <c r="FKZ1532" s="100"/>
      <c r="FLA1532" s="98"/>
      <c r="FLB1532" s="117"/>
      <c r="FLC1532" s="148"/>
      <c r="FLD1532" s="149"/>
      <c r="FLE1532" s="100"/>
      <c r="FLF1532" s="98"/>
      <c r="FLG1532" s="117"/>
      <c r="FLH1532" s="148"/>
      <c r="FLI1532" s="149"/>
      <c r="FLJ1532" s="100"/>
      <c r="FLK1532" s="98"/>
      <c r="FLL1532" s="117"/>
      <c r="FLM1532" s="148"/>
      <c r="FLN1532" s="149"/>
      <c r="FLO1532" s="100"/>
      <c r="FLP1532" s="98"/>
      <c r="FLQ1532" s="117"/>
      <c r="FLR1532" s="148"/>
      <c r="FLS1532" s="149"/>
      <c r="FLT1532" s="100"/>
      <c r="FLU1532" s="98"/>
      <c r="FLV1532" s="117"/>
      <c r="FLW1532" s="148"/>
      <c r="FLX1532" s="149"/>
      <c r="FLY1532" s="100"/>
      <c r="FLZ1532" s="98"/>
      <c r="FMA1532" s="117"/>
      <c r="FMB1532" s="148"/>
      <c r="FMC1532" s="149"/>
      <c r="FMD1532" s="100"/>
      <c r="FME1532" s="98"/>
      <c r="FMF1532" s="117"/>
      <c r="FMG1532" s="148"/>
      <c r="FMH1532" s="149"/>
      <c r="FMI1532" s="100"/>
      <c r="FMJ1532" s="98"/>
      <c r="FMK1532" s="117"/>
      <c r="FML1532" s="148"/>
      <c r="FMM1532" s="149"/>
      <c r="FMN1532" s="100"/>
      <c r="FMO1532" s="98"/>
      <c r="FMP1532" s="117"/>
      <c r="FMQ1532" s="148"/>
      <c r="FMR1532" s="149"/>
      <c r="FMS1532" s="100"/>
      <c r="FMT1532" s="98"/>
      <c r="FMU1532" s="117"/>
      <c r="FMV1532" s="148"/>
      <c r="FMW1532" s="149"/>
      <c r="FMX1532" s="100"/>
      <c r="FMY1532" s="98"/>
      <c r="FMZ1532" s="117"/>
      <c r="FNA1532" s="148"/>
      <c r="FNB1532" s="149"/>
      <c r="FNC1532" s="100"/>
      <c r="FND1532" s="98"/>
      <c r="FNE1532" s="117"/>
      <c r="FNF1532" s="148"/>
      <c r="FNG1532" s="149"/>
      <c r="FNH1532" s="100"/>
      <c r="FNI1532" s="98"/>
      <c r="FNJ1532" s="117"/>
      <c r="FNK1532" s="148"/>
      <c r="FNL1532" s="149"/>
      <c r="FNM1532" s="100"/>
      <c r="FNN1532" s="98"/>
      <c r="FNO1532" s="117"/>
      <c r="FNP1532" s="148"/>
      <c r="FNQ1532" s="149"/>
      <c r="FNR1532" s="100"/>
      <c r="FNS1532" s="98"/>
      <c r="FNT1532" s="117"/>
      <c r="FNU1532" s="148"/>
      <c r="FNV1532" s="149"/>
      <c r="FNW1532" s="100"/>
      <c r="FNX1532" s="98"/>
      <c r="FNY1532" s="117"/>
      <c r="FNZ1532" s="148"/>
      <c r="FOA1532" s="149"/>
      <c r="FOB1532" s="100"/>
      <c r="FOC1532" s="98"/>
      <c r="FOD1532" s="117"/>
      <c r="FOE1532" s="148"/>
      <c r="FOF1532" s="149"/>
      <c r="FOG1532" s="100"/>
      <c r="FOH1532" s="98"/>
      <c r="FOI1532" s="117"/>
      <c r="FOJ1532" s="148"/>
      <c r="FOK1532" s="149"/>
      <c r="FOL1532" s="100"/>
      <c r="FOM1532" s="98"/>
      <c r="FON1532" s="117"/>
      <c r="FOO1532" s="148"/>
      <c r="FOP1532" s="149"/>
      <c r="FOQ1532" s="100"/>
      <c r="FOR1532" s="98"/>
      <c r="FOS1532" s="117"/>
      <c r="FOT1532" s="148"/>
      <c r="FOU1532" s="149"/>
      <c r="FOV1532" s="100"/>
      <c r="FOW1532" s="98"/>
      <c r="FOX1532" s="117"/>
      <c r="FOY1532" s="148"/>
      <c r="FOZ1532" s="149"/>
      <c r="FPA1532" s="100"/>
      <c r="FPB1532" s="98"/>
      <c r="FPC1532" s="117"/>
      <c r="FPD1532" s="148"/>
      <c r="FPE1532" s="149"/>
      <c r="FPF1532" s="100"/>
      <c r="FPG1532" s="98"/>
      <c r="FPH1532" s="117"/>
      <c r="FPI1532" s="148"/>
      <c r="FPJ1532" s="149"/>
      <c r="FPK1532" s="100"/>
      <c r="FPL1532" s="98"/>
      <c r="FPM1532" s="117"/>
      <c r="FPN1532" s="148"/>
      <c r="FPO1532" s="149"/>
      <c r="FPP1532" s="100"/>
      <c r="FPQ1532" s="98"/>
      <c r="FPR1532" s="117"/>
      <c r="FPS1532" s="148"/>
      <c r="FPT1532" s="149"/>
      <c r="FPU1532" s="100"/>
      <c r="FPV1532" s="98"/>
      <c r="FPW1532" s="117"/>
      <c r="FPX1532" s="148"/>
      <c r="FPY1532" s="149"/>
      <c r="FPZ1532" s="100"/>
      <c r="FQA1532" s="98"/>
      <c r="FQB1532" s="117"/>
      <c r="FQC1532" s="148"/>
      <c r="FQD1532" s="149"/>
      <c r="FQE1532" s="100"/>
      <c r="FQF1532" s="98"/>
      <c r="FQG1532" s="117"/>
      <c r="FQH1532" s="148"/>
      <c r="FQI1532" s="149"/>
      <c r="FQJ1532" s="100"/>
      <c r="FQK1532" s="98"/>
      <c r="FQL1532" s="117"/>
      <c r="FQM1532" s="148"/>
      <c r="FQN1532" s="149"/>
      <c r="FQO1532" s="100"/>
      <c r="FQP1532" s="98"/>
      <c r="FQQ1532" s="117"/>
      <c r="FQR1532" s="148"/>
      <c r="FQS1532" s="149"/>
      <c r="FQT1532" s="100"/>
      <c r="FQU1532" s="98"/>
      <c r="FQV1532" s="117"/>
      <c r="FQW1532" s="148"/>
      <c r="FQX1532" s="149"/>
      <c r="FQY1532" s="100"/>
      <c r="FQZ1532" s="98"/>
      <c r="FRA1532" s="117"/>
      <c r="FRB1532" s="148"/>
      <c r="FRC1532" s="149"/>
      <c r="FRD1532" s="100"/>
      <c r="FRE1532" s="98"/>
      <c r="FRF1532" s="117"/>
      <c r="FRG1532" s="148"/>
      <c r="FRH1532" s="149"/>
      <c r="FRI1532" s="100"/>
      <c r="FRJ1532" s="98"/>
      <c r="FRK1532" s="117"/>
      <c r="FRL1532" s="148"/>
      <c r="FRM1532" s="149"/>
      <c r="FRN1532" s="100"/>
      <c r="FRO1532" s="98"/>
      <c r="FRP1532" s="117"/>
      <c r="FRQ1532" s="148"/>
      <c r="FRR1532" s="149"/>
      <c r="FRS1532" s="100"/>
      <c r="FRT1532" s="98"/>
      <c r="FRU1532" s="117"/>
      <c r="FRV1532" s="148"/>
      <c r="FRW1532" s="149"/>
      <c r="FRX1532" s="100"/>
      <c r="FRY1532" s="98"/>
      <c r="FRZ1532" s="117"/>
      <c r="FSA1532" s="148"/>
      <c r="FSB1532" s="149"/>
      <c r="FSC1532" s="100"/>
      <c r="FSD1532" s="98"/>
      <c r="FSE1532" s="117"/>
      <c r="FSF1532" s="148"/>
      <c r="FSG1532" s="149"/>
      <c r="FSH1532" s="100"/>
      <c r="FSI1532" s="98"/>
      <c r="FSJ1532" s="117"/>
      <c r="FSK1532" s="148"/>
      <c r="FSL1532" s="149"/>
      <c r="FSM1532" s="100"/>
      <c r="FSN1532" s="98"/>
      <c r="FSO1532" s="117"/>
      <c r="FSP1532" s="148"/>
      <c r="FSQ1532" s="149"/>
      <c r="FSR1532" s="100"/>
      <c r="FSS1532" s="98"/>
      <c r="FST1532" s="117"/>
      <c r="FSU1532" s="148"/>
      <c r="FSV1532" s="149"/>
      <c r="FSW1532" s="100"/>
      <c r="FSX1532" s="98"/>
      <c r="FSY1532" s="117"/>
      <c r="FSZ1532" s="148"/>
      <c r="FTA1532" s="149"/>
      <c r="FTB1532" s="100"/>
      <c r="FTC1532" s="98"/>
      <c r="FTD1532" s="117"/>
      <c r="FTE1532" s="148"/>
      <c r="FTF1532" s="149"/>
      <c r="FTG1532" s="100"/>
      <c r="FTH1532" s="98"/>
      <c r="FTI1532" s="117"/>
      <c r="FTJ1532" s="148"/>
      <c r="FTK1532" s="149"/>
      <c r="FTL1532" s="100"/>
      <c r="FTM1532" s="98"/>
      <c r="FTN1532" s="117"/>
      <c r="FTO1532" s="148"/>
      <c r="FTP1532" s="149"/>
      <c r="FTQ1532" s="100"/>
      <c r="FTR1532" s="98"/>
      <c r="FTS1532" s="117"/>
      <c r="FTT1532" s="148"/>
      <c r="FTU1532" s="149"/>
      <c r="FTV1532" s="100"/>
      <c r="FTW1532" s="98"/>
      <c r="FTX1532" s="117"/>
      <c r="FTY1532" s="148"/>
      <c r="FTZ1532" s="149"/>
      <c r="FUA1532" s="100"/>
      <c r="FUB1532" s="98"/>
      <c r="FUC1532" s="117"/>
      <c r="FUD1532" s="148"/>
      <c r="FUE1532" s="149"/>
      <c r="FUF1532" s="100"/>
      <c r="FUG1532" s="98"/>
      <c r="FUH1532" s="117"/>
      <c r="FUI1532" s="148"/>
      <c r="FUJ1532" s="149"/>
      <c r="FUK1532" s="100"/>
      <c r="FUL1532" s="98"/>
      <c r="FUM1532" s="117"/>
      <c r="FUN1532" s="148"/>
      <c r="FUO1532" s="149"/>
      <c r="FUP1532" s="100"/>
      <c r="FUQ1532" s="98"/>
      <c r="FUR1532" s="117"/>
      <c r="FUS1532" s="148"/>
      <c r="FUT1532" s="149"/>
      <c r="FUU1532" s="100"/>
      <c r="FUV1532" s="98"/>
      <c r="FUW1532" s="117"/>
      <c r="FUX1532" s="148"/>
      <c r="FUY1532" s="149"/>
      <c r="FUZ1532" s="100"/>
      <c r="FVA1532" s="98"/>
      <c r="FVB1532" s="117"/>
      <c r="FVC1532" s="148"/>
      <c r="FVD1532" s="149"/>
      <c r="FVE1532" s="100"/>
      <c r="FVF1532" s="98"/>
      <c r="FVG1532" s="117"/>
      <c r="FVH1532" s="148"/>
      <c r="FVI1532" s="149"/>
      <c r="FVJ1532" s="100"/>
      <c r="FVK1532" s="98"/>
      <c r="FVL1532" s="117"/>
      <c r="FVM1532" s="148"/>
      <c r="FVN1532" s="149"/>
      <c r="FVO1532" s="100"/>
      <c r="FVP1532" s="98"/>
      <c r="FVQ1532" s="117"/>
      <c r="FVR1532" s="148"/>
      <c r="FVS1532" s="149"/>
      <c r="FVT1532" s="100"/>
      <c r="FVU1532" s="98"/>
      <c r="FVV1532" s="117"/>
      <c r="FVW1532" s="148"/>
      <c r="FVX1532" s="149"/>
      <c r="FVY1532" s="100"/>
      <c r="FVZ1532" s="98"/>
      <c r="FWA1532" s="117"/>
      <c r="FWB1532" s="148"/>
      <c r="FWC1532" s="149"/>
      <c r="FWD1532" s="100"/>
      <c r="FWE1532" s="98"/>
      <c r="FWF1532" s="117"/>
      <c r="FWG1532" s="148"/>
      <c r="FWH1532" s="149"/>
      <c r="FWI1532" s="100"/>
      <c r="FWJ1532" s="98"/>
      <c r="FWK1532" s="117"/>
      <c r="FWL1532" s="148"/>
      <c r="FWM1532" s="149"/>
      <c r="FWN1532" s="100"/>
      <c r="FWO1532" s="98"/>
      <c r="FWP1532" s="117"/>
      <c r="FWQ1532" s="148"/>
      <c r="FWR1532" s="149"/>
      <c r="FWS1532" s="100"/>
      <c r="FWT1532" s="98"/>
      <c r="FWU1532" s="117"/>
      <c r="FWV1532" s="148"/>
      <c r="FWW1532" s="149"/>
      <c r="FWX1532" s="100"/>
      <c r="FWY1532" s="98"/>
      <c r="FWZ1532" s="117"/>
      <c r="FXA1532" s="148"/>
      <c r="FXB1532" s="149"/>
      <c r="FXC1532" s="100"/>
      <c r="FXD1532" s="98"/>
      <c r="FXE1532" s="117"/>
      <c r="FXF1532" s="148"/>
      <c r="FXG1532" s="149"/>
      <c r="FXH1532" s="100"/>
      <c r="FXI1532" s="98"/>
      <c r="FXJ1532" s="117"/>
      <c r="FXK1532" s="148"/>
      <c r="FXL1532" s="149"/>
      <c r="FXM1532" s="100"/>
      <c r="FXN1532" s="98"/>
      <c r="FXO1532" s="117"/>
      <c r="FXP1532" s="148"/>
      <c r="FXQ1532" s="149"/>
      <c r="FXR1532" s="100"/>
      <c r="FXS1532" s="98"/>
      <c r="FXT1532" s="117"/>
      <c r="FXU1532" s="148"/>
      <c r="FXV1532" s="149"/>
      <c r="FXW1532" s="100"/>
      <c r="FXX1532" s="98"/>
      <c r="FXY1532" s="117"/>
      <c r="FXZ1532" s="148"/>
      <c r="FYA1532" s="149"/>
      <c r="FYB1532" s="100"/>
      <c r="FYC1532" s="98"/>
      <c r="FYD1532" s="117"/>
      <c r="FYE1532" s="148"/>
      <c r="FYF1532" s="149"/>
      <c r="FYG1532" s="100"/>
      <c r="FYH1532" s="98"/>
      <c r="FYI1532" s="117"/>
      <c r="FYJ1532" s="148"/>
      <c r="FYK1532" s="149"/>
      <c r="FYL1532" s="100"/>
      <c r="FYM1532" s="98"/>
      <c r="FYN1532" s="117"/>
      <c r="FYO1532" s="148"/>
      <c r="FYP1532" s="149"/>
      <c r="FYQ1532" s="100"/>
      <c r="FYR1532" s="98"/>
      <c r="FYS1532" s="117"/>
      <c r="FYT1532" s="148"/>
      <c r="FYU1532" s="149"/>
      <c r="FYV1532" s="100"/>
      <c r="FYW1532" s="98"/>
      <c r="FYX1532" s="117"/>
      <c r="FYY1532" s="148"/>
      <c r="FYZ1532" s="149"/>
      <c r="FZA1532" s="100"/>
      <c r="FZB1532" s="98"/>
      <c r="FZC1532" s="117"/>
      <c r="FZD1532" s="148"/>
      <c r="FZE1532" s="149"/>
      <c r="FZF1532" s="100"/>
      <c r="FZG1532" s="98"/>
      <c r="FZH1532" s="117"/>
      <c r="FZI1532" s="148"/>
      <c r="FZJ1532" s="149"/>
      <c r="FZK1532" s="100"/>
      <c r="FZL1532" s="98"/>
      <c r="FZM1532" s="117"/>
      <c r="FZN1532" s="148"/>
      <c r="FZO1532" s="149"/>
      <c r="FZP1532" s="100"/>
      <c r="FZQ1532" s="98"/>
      <c r="FZR1532" s="117"/>
      <c r="FZS1532" s="148"/>
      <c r="FZT1532" s="149"/>
      <c r="FZU1532" s="100"/>
      <c r="FZV1532" s="98"/>
      <c r="FZW1532" s="117"/>
      <c r="FZX1532" s="148"/>
      <c r="FZY1532" s="149"/>
      <c r="FZZ1532" s="100"/>
      <c r="GAA1532" s="98"/>
      <c r="GAB1532" s="117"/>
      <c r="GAC1532" s="148"/>
      <c r="GAD1532" s="149"/>
      <c r="GAE1532" s="100"/>
      <c r="GAF1532" s="98"/>
      <c r="GAG1532" s="117"/>
      <c r="GAH1532" s="148"/>
      <c r="GAI1532" s="149"/>
      <c r="GAJ1532" s="100"/>
      <c r="GAK1532" s="98"/>
      <c r="GAL1532" s="117"/>
      <c r="GAM1532" s="148"/>
      <c r="GAN1532" s="149"/>
      <c r="GAO1532" s="100"/>
      <c r="GAP1532" s="98"/>
      <c r="GAQ1532" s="117"/>
      <c r="GAR1532" s="148"/>
      <c r="GAS1532" s="149"/>
      <c r="GAT1532" s="100"/>
      <c r="GAU1532" s="98"/>
      <c r="GAV1532" s="117"/>
      <c r="GAW1532" s="148"/>
      <c r="GAX1532" s="149"/>
      <c r="GAY1532" s="100"/>
      <c r="GAZ1532" s="98"/>
      <c r="GBA1532" s="117"/>
      <c r="GBB1532" s="148"/>
      <c r="GBC1532" s="149"/>
      <c r="GBD1532" s="100"/>
      <c r="GBE1532" s="98"/>
      <c r="GBF1532" s="117"/>
      <c r="GBG1532" s="148"/>
      <c r="GBH1532" s="149"/>
      <c r="GBI1532" s="100"/>
      <c r="GBJ1532" s="98"/>
      <c r="GBK1532" s="117"/>
      <c r="GBL1532" s="148"/>
      <c r="GBM1532" s="149"/>
      <c r="GBN1532" s="100"/>
      <c r="GBO1532" s="98"/>
      <c r="GBP1532" s="117"/>
      <c r="GBQ1532" s="148"/>
      <c r="GBR1532" s="149"/>
      <c r="GBS1532" s="100"/>
      <c r="GBT1532" s="98"/>
      <c r="GBU1532" s="117"/>
      <c r="GBV1532" s="148"/>
      <c r="GBW1532" s="149"/>
      <c r="GBX1532" s="100"/>
      <c r="GBY1532" s="98"/>
      <c r="GBZ1532" s="117"/>
      <c r="GCA1532" s="148"/>
      <c r="GCB1532" s="149"/>
      <c r="GCC1532" s="100"/>
      <c r="GCD1532" s="98"/>
      <c r="GCE1532" s="117"/>
      <c r="GCF1532" s="148"/>
      <c r="GCG1532" s="149"/>
      <c r="GCH1532" s="100"/>
      <c r="GCI1532" s="98"/>
      <c r="GCJ1532" s="117"/>
      <c r="GCK1532" s="148"/>
      <c r="GCL1532" s="149"/>
      <c r="GCM1532" s="100"/>
      <c r="GCN1532" s="98"/>
      <c r="GCO1532" s="117"/>
      <c r="GCP1532" s="148"/>
      <c r="GCQ1532" s="149"/>
      <c r="GCR1532" s="100"/>
      <c r="GCS1532" s="98"/>
      <c r="GCT1532" s="117"/>
      <c r="GCU1532" s="148"/>
      <c r="GCV1532" s="149"/>
      <c r="GCW1532" s="100"/>
      <c r="GCX1532" s="98"/>
      <c r="GCY1532" s="117"/>
      <c r="GCZ1532" s="148"/>
      <c r="GDA1532" s="149"/>
      <c r="GDB1532" s="100"/>
      <c r="GDC1532" s="98"/>
      <c r="GDD1532" s="117"/>
      <c r="GDE1532" s="148"/>
      <c r="GDF1532" s="149"/>
      <c r="GDG1532" s="100"/>
      <c r="GDH1532" s="98"/>
      <c r="GDI1532" s="117"/>
      <c r="GDJ1532" s="148"/>
      <c r="GDK1532" s="149"/>
      <c r="GDL1532" s="100"/>
      <c r="GDM1532" s="98"/>
      <c r="GDN1532" s="117"/>
      <c r="GDO1532" s="148"/>
      <c r="GDP1532" s="149"/>
      <c r="GDQ1532" s="100"/>
      <c r="GDR1532" s="98"/>
      <c r="GDS1532" s="117"/>
      <c r="GDT1532" s="148"/>
      <c r="GDU1532" s="149"/>
      <c r="GDV1532" s="100"/>
      <c r="GDW1532" s="98"/>
      <c r="GDX1532" s="117"/>
      <c r="GDY1532" s="148"/>
      <c r="GDZ1532" s="149"/>
      <c r="GEA1532" s="100"/>
      <c r="GEB1532" s="98"/>
      <c r="GEC1532" s="117"/>
      <c r="GED1532" s="148"/>
      <c r="GEE1532" s="149"/>
      <c r="GEF1532" s="100"/>
      <c r="GEG1532" s="98"/>
      <c r="GEH1532" s="117"/>
      <c r="GEI1532" s="148"/>
      <c r="GEJ1532" s="149"/>
      <c r="GEK1532" s="100"/>
      <c r="GEL1532" s="98"/>
      <c r="GEM1532" s="117"/>
      <c r="GEN1532" s="148"/>
      <c r="GEO1532" s="149"/>
      <c r="GEP1532" s="100"/>
      <c r="GEQ1532" s="98"/>
      <c r="GER1532" s="117"/>
      <c r="GES1532" s="148"/>
      <c r="GET1532" s="149"/>
      <c r="GEU1532" s="100"/>
      <c r="GEV1532" s="98"/>
      <c r="GEW1532" s="117"/>
      <c r="GEX1532" s="148"/>
      <c r="GEY1532" s="149"/>
      <c r="GEZ1532" s="100"/>
      <c r="GFA1532" s="98"/>
      <c r="GFB1532" s="117"/>
      <c r="GFC1532" s="148"/>
      <c r="GFD1532" s="149"/>
      <c r="GFE1532" s="100"/>
      <c r="GFF1532" s="98"/>
      <c r="GFG1532" s="117"/>
      <c r="GFH1532" s="148"/>
      <c r="GFI1532" s="149"/>
      <c r="GFJ1532" s="100"/>
      <c r="GFK1532" s="98"/>
      <c r="GFL1532" s="117"/>
      <c r="GFM1532" s="148"/>
      <c r="GFN1532" s="149"/>
      <c r="GFO1532" s="100"/>
      <c r="GFP1532" s="98"/>
      <c r="GFQ1532" s="117"/>
      <c r="GFR1532" s="148"/>
      <c r="GFS1532" s="149"/>
      <c r="GFT1532" s="100"/>
      <c r="GFU1532" s="98"/>
      <c r="GFV1532" s="117"/>
      <c r="GFW1532" s="148"/>
      <c r="GFX1532" s="149"/>
      <c r="GFY1532" s="100"/>
      <c r="GFZ1532" s="98"/>
      <c r="GGA1532" s="117"/>
      <c r="GGB1532" s="148"/>
      <c r="GGC1532" s="149"/>
      <c r="GGD1532" s="100"/>
      <c r="GGE1532" s="98"/>
      <c r="GGF1532" s="117"/>
      <c r="GGG1532" s="148"/>
      <c r="GGH1532" s="149"/>
      <c r="GGI1532" s="100"/>
      <c r="GGJ1532" s="98"/>
      <c r="GGK1532" s="117"/>
      <c r="GGL1532" s="148"/>
      <c r="GGM1532" s="149"/>
      <c r="GGN1532" s="100"/>
      <c r="GGO1532" s="98"/>
      <c r="GGP1532" s="117"/>
      <c r="GGQ1532" s="148"/>
      <c r="GGR1532" s="149"/>
      <c r="GGS1532" s="100"/>
      <c r="GGT1532" s="98"/>
      <c r="GGU1532" s="117"/>
      <c r="GGV1532" s="148"/>
      <c r="GGW1532" s="149"/>
      <c r="GGX1532" s="100"/>
      <c r="GGY1532" s="98"/>
      <c r="GGZ1532" s="117"/>
      <c r="GHA1532" s="148"/>
      <c r="GHB1532" s="149"/>
      <c r="GHC1532" s="100"/>
      <c r="GHD1532" s="98"/>
      <c r="GHE1532" s="117"/>
      <c r="GHF1532" s="148"/>
      <c r="GHG1532" s="149"/>
      <c r="GHH1532" s="100"/>
      <c r="GHI1532" s="98"/>
      <c r="GHJ1532" s="117"/>
      <c r="GHK1532" s="148"/>
      <c r="GHL1532" s="149"/>
      <c r="GHM1532" s="100"/>
      <c r="GHN1532" s="98"/>
      <c r="GHO1532" s="117"/>
      <c r="GHP1532" s="148"/>
      <c r="GHQ1532" s="149"/>
      <c r="GHR1532" s="100"/>
      <c r="GHS1532" s="98"/>
      <c r="GHT1532" s="117"/>
      <c r="GHU1532" s="148"/>
      <c r="GHV1532" s="149"/>
      <c r="GHW1532" s="100"/>
      <c r="GHX1532" s="98"/>
      <c r="GHY1532" s="117"/>
      <c r="GHZ1532" s="148"/>
      <c r="GIA1532" s="149"/>
      <c r="GIB1532" s="100"/>
      <c r="GIC1532" s="98"/>
      <c r="GID1532" s="117"/>
      <c r="GIE1532" s="148"/>
      <c r="GIF1532" s="149"/>
      <c r="GIG1532" s="100"/>
      <c r="GIH1532" s="98"/>
      <c r="GII1532" s="117"/>
      <c r="GIJ1532" s="148"/>
      <c r="GIK1532" s="149"/>
      <c r="GIL1532" s="100"/>
      <c r="GIM1532" s="98"/>
      <c r="GIN1532" s="117"/>
      <c r="GIO1532" s="148"/>
      <c r="GIP1532" s="149"/>
      <c r="GIQ1532" s="100"/>
      <c r="GIR1532" s="98"/>
      <c r="GIS1532" s="117"/>
      <c r="GIT1532" s="148"/>
      <c r="GIU1532" s="149"/>
      <c r="GIV1532" s="100"/>
      <c r="GIW1532" s="98"/>
      <c r="GIX1532" s="117"/>
      <c r="GIY1532" s="148"/>
      <c r="GIZ1532" s="149"/>
      <c r="GJA1532" s="100"/>
      <c r="GJB1532" s="98"/>
      <c r="GJC1532" s="117"/>
      <c r="GJD1532" s="148"/>
      <c r="GJE1532" s="149"/>
      <c r="GJF1532" s="100"/>
      <c r="GJG1532" s="98"/>
      <c r="GJH1532" s="117"/>
      <c r="GJI1532" s="148"/>
      <c r="GJJ1532" s="149"/>
      <c r="GJK1532" s="100"/>
      <c r="GJL1532" s="98"/>
      <c r="GJM1532" s="117"/>
      <c r="GJN1532" s="148"/>
      <c r="GJO1532" s="149"/>
      <c r="GJP1532" s="100"/>
      <c r="GJQ1532" s="98"/>
      <c r="GJR1532" s="117"/>
      <c r="GJS1532" s="148"/>
      <c r="GJT1532" s="149"/>
      <c r="GJU1532" s="100"/>
      <c r="GJV1532" s="98"/>
      <c r="GJW1532" s="117"/>
      <c r="GJX1532" s="148"/>
      <c r="GJY1532" s="149"/>
      <c r="GJZ1532" s="100"/>
      <c r="GKA1532" s="98"/>
      <c r="GKB1532" s="117"/>
      <c r="GKC1532" s="148"/>
      <c r="GKD1532" s="149"/>
      <c r="GKE1532" s="100"/>
      <c r="GKF1532" s="98"/>
      <c r="GKG1532" s="117"/>
      <c r="GKH1532" s="148"/>
      <c r="GKI1532" s="149"/>
      <c r="GKJ1532" s="100"/>
      <c r="GKK1532" s="98"/>
      <c r="GKL1532" s="117"/>
      <c r="GKM1532" s="148"/>
      <c r="GKN1532" s="149"/>
      <c r="GKO1532" s="100"/>
      <c r="GKP1532" s="98"/>
      <c r="GKQ1532" s="117"/>
      <c r="GKR1532" s="148"/>
      <c r="GKS1532" s="149"/>
      <c r="GKT1532" s="100"/>
      <c r="GKU1532" s="98"/>
      <c r="GKV1532" s="117"/>
      <c r="GKW1532" s="148"/>
      <c r="GKX1532" s="149"/>
      <c r="GKY1532" s="100"/>
      <c r="GKZ1532" s="98"/>
      <c r="GLA1532" s="117"/>
      <c r="GLB1532" s="148"/>
      <c r="GLC1532" s="149"/>
      <c r="GLD1532" s="100"/>
      <c r="GLE1532" s="98"/>
      <c r="GLF1532" s="117"/>
      <c r="GLG1532" s="148"/>
      <c r="GLH1532" s="149"/>
      <c r="GLI1532" s="100"/>
      <c r="GLJ1532" s="98"/>
      <c r="GLK1532" s="117"/>
      <c r="GLL1532" s="148"/>
      <c r="GLM1532" s="149"/>
      <c r="GLN1532" s="100"/>
      <c r="GLO1532" s="98"/>
      <c r="GLP1532" s="117"/>
      <c r="GLQ1532" s="148"/>
      <c r="GLR1532" s="149"/>
      <c r="GLS1532" s="100"/>
      <c r="GLT1532" s="98"/>
      <c r="GLU1532" s="117"/>
      <c r="GLV1532" s="148"/>
      <c r="GLW1532" s="149"/>
      <c r="GLX1532" s="100"/>
      <c r="GLY1532" s="98"/>
      <c r="GLZ1532" s="117"/>
      <c r="GMA1532" s="148"/>
      <c r="GMB1532" s="149"/>
      <c r="GMC1532" s="100"/>
      <c r="GMD1532" s="98"/>
      <c r="GME1532" s="117"/>
      <c r="GMF1532" s="148"/>
      <c r="GMG1532" s="149"/>
      <c r="GMH1532" s="100"/>
      <c r="GMI1532" s="98"/>
      <c r="GMJ1532" s="117"/>
      <c r="GMK1532" s="148"/>
      <c r="GML1532" s="149"/>
      <c r="GMM1532" s="100"/>
      <c r="GMN1532" s="98"/>
      <c r="GMO1532" s="117"/>
      <c r="GMP1532" s="148"/>
      <c r="GMQ1532" s="149"/>
      <c r="GMR1532" s="100"/>
      <c r="GMS1532" s="98"/>
      <c r="GMT1532" s="117"/>
      <c r="GMU1532" s="148"/>
      <c r="GMV1532" s="149"/>
      <c r="GMW1532" s="100"/>
      <c r="GMX1532" s="98"/>
      <c r="GMY1532" s="117"/>
      <c r="GMZ1532" s="148"/>
      <c r="GNA1532" s="149"/>
      <c r="GNB1532" s="100"/>
      <c r="GNC1532" s="98"/>
      <c r="GND1532" s="117"/>
      <c r="GNE1532" s="148"/>
      <c r="GNF1532" s="149"/>
      <c r="GNG1532" s="100"/>
      <c r="GNH1532" s="98"/>
      <c r="GNI1532" s="117"/>
      <c r="GNJ1532" s="148"/>
      <c r="GNK1532" s="149"/>
      <c r="GNL1532" s="100"/>
      <c r="GNM1532" s="98"/>
      <c r="GNN1532" s="117"/>
      <c r="GNO1532" s="148"/>
      <c r="GNP1532" s="149"/>
      <c r="GNQ1532" s="100"/>
      <c r="GNR1532" s="98"/>
      <c r="GNS1532" s="117"/>
      <c r="GNT1532" s="148"/>
      <c r="GNU1532" s="149"/>
      <c r="GNV1532" s="100"/>
      <c r="GNW1532" s="98"/>
      <c r="GNX1532" s="117"/>
      <c r="GNY1532" s="148"/>
      <c r="GNZ1532" s="149"/>
      <c r="GOA1532" s="100"/>
      <c r="GOB1532" s="98"/>
      <c r="GOC1532" s="117"/>
      <c r="GOD1532" s="148"/>
      <c r="GOE1532" s="149"/>
      <c r="GOF1532" s="100"/>
      <c r="GOG1532" s="98"/>
      <c r="GOH1532" s="117"/>
      <c r="GOI1532" s="148"/>
      <c r="GOJ1532" s="149"/>
      <c r="GOK1532" s="100"/>
      <c r="GOL1532" s="98"/>
      <c r="GOM1532" s="117"/>
      <c r="GON1532" s="148"/>
      <c r="GOO1532" s="149"/>
      <c r="GOP1532" s="100"/>
      <c r="GOQ1532" s="98"/>
      <c r="GOR1532" s="117"/>
      <c r="GOS1532" s="148"/>
      <c r="GOT1532" s="149"/>
      <c r="GOU1532" s="100"/>
      <c r="GOV1532" s="98"/>
      <c r="GOW1532" s="117"/>
      <c r="GOX1532" s="148"/>
      <c r="GOY1532" s="149"/>
      <c r="GOZ1532" s="100"/>
      <c r="GPA1532" s="98"/>
      <c r="GPB1532" s="117"/>
      <c r="GPC1532" s="148"/>
      <c r="GPD1532" s="149"/>
      <c r="GPE1532" s="100"/>
      <c r="GPF1532" s="98"/>
      <c r="GPG1532" s="117"/>
      <c r="GPH1532" s="148"/>
      <c r="GPI1532" s="149"/>
      <c r="GPJ1532" s="100"/>
      <c r="GPK1532" s="98"/>
      <c r="GPL1532" s="117"/>
      <c r="GPM1532" s="148"/>
      <c r="GPN1532" s="149"/>
      <c r="GPO1532" s="100"/>
      <c r="GPP1532" s="98"/>
      <c r="GPQ1532" s="117"/>
      <c r="GPR1532" s="148"/>
      <c r="GPS1532" s="149"/>
      <c r="GPT1532" s="100"/>
      <c r="GPU1532" s="98"/>
      <c r="GPV1532" s="117"/>
      <c r="GPW1532" s="148"/>
      <c r="GPX1532" s="149"/>
      <c r="GPY1532" s="100"/>
      <c r="GPZ1532" s="98"/>
      <c r="GQA1532" s="117"/>
      <c r="GQB1532" s="148"/>
      <c r="GQC1532" s="149"/>
      <c r="GQD1532" s="100"/>
      <c r="GQE1532" s="98"/>
      <c r="GQF1532" s="117"/>
      <c r="GQG1532" s="148"/>
      <c r="GQH1532" s="149"/>
      <c r="GQI1532" s="100"/>
      <c r="GQJ1532" s="98"/>
      <c r="GQK1532" s="117"/>
      <c r="GQL1532" s="148"/>
      <c r="GQM1532" s="149"/>
      <c r="GQN1532" s="100"/>
      <c r="GQO1532" s="98"/>
      <c r="GQP1532" s="117"/>
      <c r="GQQ1532" s="148"/>
      <c r="GQR1532" s="149"/>
      <c r="GQS1532" s="100"/>
      <c r="GQT1532" s="98"/>
      <c r="GQU1532" s="117"/>
      <c r="GQV1532" s="148"/>
      <c r="GQW1532" s="149"/>
      <c r="GQX1532" s="100"/>
      <c r="GQY1532" s="98"/>
      <c r="GQZ1532" s="117"/>
      <c r="GRA1532" s="148"/>
      <c r="GRB1532" s="149"/>
      <c r="GRC1532" s="100"/>
      <c r="GRD1532" s="98"/>
      <c r="GRE1532" s="117"/>
      <c r="GRF1532" s="148"/>
      <c r="GRG1532" s="149"/>
      <c r="GRH1532" s="100"/>
      <c r="GRI1532" s="98"/>
      <c r="GRJ1532" s="117"/>
      <c r="GRK1532" s="148"/>
      <c r="GRL1532" s="149"/>
      <c r="GRM1532" s="100"/>
      <c r="GRN1532" s="98"/>
      <c r="GRO1532" s="117"/>
      <c r="GRP1532" s="148"/>
      <c r="GRQ1532" s="149"/>
      <c r="GRR1532" s="100"/>
      <c r="GRS1532" s="98"/>
      <c r="GRT1532" s="117"/>
      <c r="GRU1532" s="148"/>
      <c r="GRV1532" s="149"/>
      <c r="GRW1532" s="100"/>
      <c r="GRX1532" s="98"/>
      <c r="GRY1532" s="117"/>
      <c r="GRZ1532" s="148"/>
      <c r="GSA1532" s="149"/>
      <c r="GSB1532" s="100"/>
      <c r="GSC1532" s="98"/>
      <c r="GSD1532" s="117"/>
      <c r="GSE1532" s="148"/>
      <c r="GSF1532" s="149"/>
      <c r="GSG1532" s="100"/>
      <c r="GSH1532" s="98"/>
      <c r="GSI1532" s="117"/>
      <c r="GSJ1532" s="148"/>
      <c r="GSK1532" s="149"/>
      <c r="GSL1532" s="100"/>
      <c r="GSM1532" s="98"/>
      <c r="GSN1532" s="117"/>
      <c r="GSO1532" s="148"/>
      <c r="GSP1532" s="149"/>
      <c r="GSQ1532" s="100"/>
      <c r="GSR1532" s="98"/>
      <c r="GSS1532" s="117"/>
      <c r="GST1532" s="148"/>
      <c r="GSU1532" s="149"/>
      <c r="GSV1532" s="100"/>
      <c r="GSW1532" s="98"/>
      <c r="GSX1532" s="117"/>
      <c r="GSY1532" s="148"/>
      <c r="GSZ1532" s="149"/>
      <c r="GTA1532" s="100"/>
      <c r="GTB1532" s="98"/>
      <c r="GTC1532" s="117"/>
      <c r="GTD1532" s="148"/>
      <c r="GTE1532" s="149"/>
      <c r="GTF1532" s="100"/>
      <c r="GTG1532" s="98"/>
      <c r="GTH1532" s="117"/>
      <c r="GTI1532" s="148"/>
      <c r="GTJ1532" s="149"/>
      <c r="GTK1532" s="100"/>
      <c r="GTL1532" s="98"/>
      <c r="GTM1532" s="117"/>
      <c r="GTN1532" s="148"/>
      <c r="GTO1532" s="149"/>
      <c r="GTP1532" s="100"/>
      <c r="GTQ1532" s="98"/>
      <c r="GTR1532" s="117"/>
      <c r="GTS1532" s="148"/>
      <c r="GTT1532" s="149"/>
      <c r="GTU1532" s="100"/>
      <c r="GTV1532" s="98"/>
      <c r="GTW1532" s="117"/>
      <c r="GTX1532" s="148"/>
      <c r="GTY1532" s="149"/>
      <c r="GTZ1532" s="100"/>
      <c r="GUA1532" s="98"/>
      <c r="GUB1532" s="117"/>
      <c r="GUC1532" s="148"/>
      <c r="GUD1532" s="149"/>
      <c r="GUE1532" s="100"/>
      <c r="GUF1532" s="98"/>
      <c r="GUG1532" s="117"/>
      <c r="GUH1532" s="148"/>
      <c r="GUI1532" s="149"/>
      <c r="GUJ1532" s="100"/>
      <c r="GUK1532" s="98"/>
      <c r="GUL1532" s="117"/>
      <c r="GUM1532" s="148"/>
      <c r="GUN1532" s="149"/>
      <c r="GUO1532" s="100"/>
      <c r="GUP1532" s="98"/>
      <c r="GUQ1532" s="117"/>
      <c r="GUR1532" s="148"/>
      <c r="GUS1532" s="149"/>
      <c r="GUT1532" s="100"/>
      <c r="GUU1532" s="98"/>
      <c r="GUV1532" s="117"/>
      <c r="GUW1532" s="148"/>
      <c r="GUX1532" s="149"/>
      <c r="GUY1532" s="100"/>
      <c r="GUZ1532" s="98"/>
      <c r="GVA1532" s="117"/>
      <c r="GVB1532" s="148"/>
      <c r="GVC1532" s="149"/>
      <c r="GVD1532" s="100"/>
      <c r="GVE1532" s="98"/>
      <c r="GVF1532" s="117"/>
      <c r="GVG1532" s="148"/>
      <c r="GVH1532" s="149"/>
      <c r="GVI1532" s="100"/>
      <c r="GVJ1532" s="98"/>
      <c r="GVK1532" s="117"/>
      <c r="GVL1532" s="148"/>
      <c r="GVM1532" s="149"/>
      <c r="GVN1532" s="100"/>
      <c r="GVO1532" s="98"/>
      <c r="GVP1532" s="117"/>
      <c r="GVQ1532" s="148"/>
      <c r="GVR1532" s="149"/>
      <c r="GVS1532" s="100"/>
      <c r="GVT1532" s="98"/>
      <c r="GVU1532" s="117"/>
      <c r="GVV1532" s="148"/>
      <c r="GVW1532" s="149"/>
      <c r="GVX1532" s="100"/>
      <c r="GVY1532" s="98"/>
      <c r="GVZ1532" s="117"/>
      <c r="GWA1532" s="148"/>
      <c r="GWB1532" s="149"/>
      <c r="GWC1532" s="100"/>
      <c r="GWD1532" s="98"/>
      <c r="GWE1532" s="117"/>
      <c r="GWF1532" s="148"/>
      <c r="GWG1532" s="149"/>
      <c r="GWH1532" s="100"/>
      <c r="GWI1532" s="98"/>
      <c r="GWJ1532" s="117"/>
      <c r="GWK1532" s="148"/>
      <c r="GWL1532" s="149"/>
      <c r="GWM1532" s="100"/>
      <c r="GWN1532" s="98"/>
      <c r="GWO1532" s="117"/>
      <c r="GWP1532" s="148"/>
      <c r="GWQ1532" s="149"/>
      <c r="GWR1532" s="100"/>
      <c r="GWS1532" s="98"/>
      <c r="GWT1532" s="117"/>
      <c r="GWU1532" s="148"/>
      <c r="GWV1532" s="149"/>
      <c r="GWW1532" s="100"/>
      <c r="GWX1532" s="98"/>
      <c r="GWY1532" s="117"/>
      <c r="GWZ1532" s="148"/>
      <c r="GXA1532" s="149"/>
      <c r="GXB1532" s="100"/>
      <c r="GXC1532" s="98"/>
      <c r="GXD1532" s="117"/>
      <c r="GXE1532" s="148"/>
      <c r="GXF1532" s="149"/>
      <c r="GXG1532" s="100"/>
      <c r="GXH1532" s="98"/>
      <c r="GXI1532" s="117"/>
      <c r="GXJ1532" s="148"/>
      <c r="GXK1532" s="149"/>
      <c r="GXL1532" s="100"/>
      <c r="GXM1532" s="98"/>
      <c r="GXN1532" s="117"/>
      <c r="GXO1532" s="148"/>
      <c r="GXP1532" s="149"/>
      <c r="GXQ1532" s="100"/>
      <c r="GXR1532" s="98"/>
      <c r="GXS1532" s="117"/>
      <c r="GXT1532" s="148"/>
      <c r="GXU1532" s="149"/>
      <c r="GXV1532" s="100"/>
      <c r="GXW1532" s="98"/>
      <c r="GXX1532" s="117"/>
      <c r="GXY1532" s="148"/>
      <c r="GXZ1532" s="149"/>
      <c r="GYA1532" s="100"/>
      <c r="GYB1532" s="98"/>
      <c r="GYC1532" s="117"/>
      <c r="GYD1532" s="148"/>
      <c r="GYE1532" s="149"/>
      <c r="GYF1532" s="100"/>
      <c r="GYG1532" s="98"/>
      <c r="GYH1532" s="117"/>
      <c r="GYI1532" s="148"/>
      <c r="GYJ1532" s="149"/>
      <c r="GYK1532" s="100"/>
      <c r="GYL1532" s="98"/>
      <c r="GYM1532" s="117"/>
      <c r="GYN1532" s="148"/>
      <c r="GYO1532" s="149"/>
      <c r="GYP1532" s="100"/>
      <c r="GYQ1532" s="98"/>
      <c r="GYR1532" s="117"/>
      <c r="GYS1532" s="148"/>
      <c r="GYT1532" s="149"/>
      <c r="GYU1532" s="100"/>
      <c r="GYV1532" s="98"/>
      <c r="GYW1532" s="117"/>
      <c r="GYX1532" s="148"/>
      <c r="GYY1532" s="149"/>
      <c r="GYZ1532" s="100"/>
      <c r="GZA1532" s="98"/>
      <c r="GZB1532" s="117"/>
      <c r="GZC1532" s="148"/>
      <c r="GZD1532" s="149"/>
      <c r="GZE1532" s="100"/>
      <c r="GZF1532" s="98"/>
      <c r="GZG1532" s="117"/>
      <c r="GZH1532" s="148"/>
      <c r="GZI1532" s="149"/>
      <c r="GZJ1532" s="100"/>
      <c r="GZK1532" s="98"/>
      <c r="GZL1532" s="117"/>
      <c r="GZM1532" s="148"/>
      <c r="GZN1532" s="149"/>
      <c r="GZO1532" s="100"/>
      <c r="GZP1532" s="98"/>
      <c r="GZQ1532" s="117"/>
      <c r="GZR1532" s="148"/>
      <c r="GZS1532" s="149"/>
      <c r="GZT1532" s="100"/>
      <c r="GZU1532" s="98"/>
      <c r="GZV1532" s="117"/>
      <c r="GZW1532" s="148"/>
      <c r="GZX1532" s="149"/>
      <c r="GZY1532" s="100"/>
      <c r="GZZ1532" s="98"/>
      <c r="HAA1532" s="117"/>
      <c r="HAB1532" s="148"/>
      <c r="HAC1532" s="149"/>
      <c r="HAD1532" s="100"/>
      <c r="HAE1532" s="98"/>
      <c r="HAF1532" s="117"/>
      <c r="HAG1532" s="148"/>
      <c r="HAH1532" s="149"/>
      <c r="HAI1532" s="100"/>
      <c r="HAJ1532" s="98"/>
      <c r="HAK1532" s="117"/>
      <c r="HAL1532" s="148"/>
      <c r="HAM1532" s="149"/>
      <c r="HAN1532" s="100"/>
      <c r="HAO1532" s="98"/>
      <c r="HAP1532" s="117"/>
      <c r="HAQ1532" s="148"/>
      <c r="HAR1532" s="149"/>
      <c r="HAS1532" s="100"/>
      <c r="HAT1532" s="98"/>
      <c r="HAU1532" s="117"/>
      <c r="HAV1532" s="148"/>
      <c r="HAW1532" s="149"/>
      <c r="HAX1532" s="100"/>
      <c r="HAY1532" s="98"/>
      <c r="HAZ1532" s="117"/>
      <c r="HBA1532" s="148"/>
      <c r="HBB1532" s="149"/>
      <c r="HBC1532" s="100"/>
      <c r="HBD1532" s="98"/>
      <c r="HBE1532" s="117"/>
      <c r="HBF1532" s="148"/>
      <c r="HBG1532" s="149"/>
      <c r="HBH1532" s="100"/>
      <c r="HBI1532" s="98"/>
      <c r="HBJ1532" s="117"/>
      <c r="HBK1532" s="148"/>
      <c r="HBL1532" s="149"/>
      <c r="HBM1532" s="100"/>
      <c r="HBN1532" s="98"/>
      <c r="HBO1532" s="117"/>
      <c r="HBP1532" s="148"/>
      <c r="HBQ1532" s="149"/>
      <c r="HBR1532" s="100"/>
      <c r="HBS1532" s="98"/>
      <c r="HBT1532" s="117"/>
      <c r="HBU1532" s="148"/>
      <c r="HBV1532" s="149"/>
      <c r="HBW1532" s="100"/>
      <c r="HBX1532" s="98"/>
      <c r="HBY1532" s="117"/>
      <c r="HBZ1532" s="148"/>
      <c r="HCA1532" s="149"/>
      <c r="HCB1532" s="100"/>
      <c r="HCC1532" s="98"/>
      <c r="HCD1532" s="117"/>
      <c r="HCE1532" s="148"/>
      <c r="HCF1532" s="149"/>
      <c r="HCG1532" s="100"/>
      <c r="HCH1532" s="98"/>
      <c r="HCI1532" s="117"/>
      <c r="HCJ1532" s="148"/>
      <c r="HCK1532" s="149"/>
      <c r="HCL1532" s="100"/>
      <c r="HCM1532" s="98"/>
      <c r="HCN1532" s="117"/>
      <c r="HCO1532" s="148"/>
      <c r="HCP1532" s="149"/>
      <c r="HCQ1532" s="100"/>
      <c r="HCR1532" s="98"/>
      <c r="HCS1532" s="117"/>
      <c r="HCT1532" s="148"/>
      <c r="HCU1532" s="149"/>
      <c r="HCV1532" s="100"/>
      <c r="HCW1532" s="98"/>
      <c r="HCX1532" s="117"/>
      <c r="HCY1532" s="148"/>
      <c r="HCZ1532" s="149"/>
      <c r="HDA1532" s="100"/>
      <c r="HDB1532" s="98"/>
      <c r="HDC1532" s="117"/>
      <c r="HDD1532" s="148"/>
      <c r="HDE1532" s="149"/>
      <c r="HDF1532" s="100"/>
      <c r="HDG1532" s="98"/>
      <c r="HDH1532" s="117"/>
      <c r="HDI1532" s="148"/>
      <c r="HDJ1532" s="149"/>
      <c r="HDK1532" s="100"/>
      <c r="HDL1532" s="98"/>
      <c r="HDM1532" s="117"/>
      <c r="HDN1532" s="148"/>
      <c r="HDO1532" s="149"/>
      <c r="HDP1532" s="100"/>
      <c r="HDQ1532" s="98"/>
      <c r="HDR1532" s="117"/>
      <c r="HDS1532" s="148"/>
      <c r="HDT1532" s="149"/>
      <c r="HDU1532" s="100"/>
      <c r="HDV1532" s="98"/>
      <c r="HDW1532" s="117"/>
      <c r="HDX1532" s="148"/>
      <c r="HDY1532" s="149"/>
      <c r="HDZ1532" s="100"/>
      <c r="HEA1532" s="98"/>
      <c r="HEB1532" s="117"/>
      <c r="HEC1532" s="148"/>
      <c r="HED1532" s="149"/>
      <c r="HEE1532" s="100"/>
      <c r="HEF1532" s="98"/>
      <c r="HEG1532" s="117"/>
      <c r="HEH1532" s="148"/>
      <c r="HEI1532" s="149"/>
      <c r="HEJ1532" s="100"/>
      <c r="HEK1532" s="98"/>
      <c r="HEL1532" s="117"/>
      <c r="HEM1532" s="148"/>
      <c r="HEN1532" s="149"/>
      <c r="HEO1532" s="100"/>
      <c r="HEP1532" s="98"/>
      <c r="HEQ1532" s="117"/>
      <c r="HER1532" s="148"/>
      <c r="HES1532" s="149"/>
      <c r="HET1532" s="100"/>
      <c r="HEU1532" s="98"/>
      <c r="HEV1532" s="117"/>
      <c r="HEW1532" s="148"/>
      <c r="HEX1532" s="149"/>
      <c r="HEY1532" s="100"/>
      <c r="HEZ1532" s="98"/>
      <c r="HFA1532" s="117"/>
      <c r="HFB1532" s="148"/>
      <c r="HFC1532" s="149"/>
      <c r="HFD1532" s="100"/>
      <c r="HFE1532" s="98"/>
      <c r="HFF1532" s="117"/>
      <c r="HFG1532" s="148"/>
      <c r="HFH1532" s="149"/>
      <c r="HFI1532" s="100"/>
      <c r="HFJ1532" s="98"/>
      <c r="HFK1532" s="117"/>
      <c r="HFL1532" s="148"/>
      <c r="HFM1532" s="149"/>
      <c r="HFN1532" s="100"/>
      <c r="HFO1532" s="98"/>
      <c r="HFP1532" s="117"/>
      <c r="HFQ1532" s="148"/>
      <c r="HFR1532" s="149"/>
      <c r="HFS1532" s="100"/>
      <c r="HFT1532" s="98"/>
      <c r="HFU1532" s="117"/>
      <c r="HFV1532" s="148"/>
      <c r="HFW1532" s="149"/>
      <c r="HFX1532" s="100"/>
      <c r="HFY1532" s="98"/>
      <c r="HFZ1532" s="117"/>
      <c r="HGA1532" s="148"/>
      <c r="HGB1532" s="149"/>
      <c r="HGC1532" s="100"/>
      <c r="HGD1532" s="98"/>
      <c r="HGE1532" s="117"/>
      <c r="HGF1532" s="148"/>
      <c r="HGG1532" s="149"/>
      <c r="HGH1532" s="100"/>
      <c r="HGI1532" s="98"/>
      <c r="HGJ1532" s="117"/>
      <c r="HGK1532" s="148"/>
      <c r="HGL1532" s="149"/>
      <c r="HGM1532" s="100"/>
      <c r="HGN1532" s="98"/>
      <c r="HGO1532" s="117"/>
      <c r="HGP1532" s="148"/>
      <c r="HGQ1532" s="149"/>
      <c r="HGR1532" s="100"/>
      <c r="HGS1532" s="98"/>
      <c r="HGT1532" s="117"/>
      <c r="HGU1532" s="148"/>
      <c r="HGV1532" s="149"/>
      <c r="HGW1532" s="100"/>
      <c r="HGX1532" s="98"/>
      <c r="HGY1532" s="117"/>
      <c r="HGZ1532" s="148"/>
      <c r="HHA1532" s="149"/>
      <c r="HHB1532" s="100"/>
      <c r="HHC1532" s="98"/>
      <c r="HHD1532" s="117"/>
      <c r="HHE1532" s="148"/>
      <c r="HHF1532" s="149"/>
      <c r="HHG1532" s="100"/>
      <c r="HHH1532" s="98"/>
      <c r="HHI1532" s="117"/>
      <c r="HHJ1532" s="148"/>
      <c r="HHK1532" s="149"/>
      <c r="HHL1532" s="100"/>
      <c r="HHM1532" s="98"/>
      <c r="HHN1532" s="117"/>
      <c r="HHO1532" s="148"/>
      <c r="HHP1532" s="149"/>
      <c r="HHQ1532" s="100"/>
      <c r="HHR1532" s="98"/>
      <c r="HHS1532" s="117"/>
      <c r="HHT1532" s="148"/>
      <c r="HHU1532" s="149"/>
      <c r="HHV1532" s="100"/>
      <c r="HHW1532" s="98"/>
      <c r="HHX1532" s="117"/>
      <c r="HHY1532" s="148"/>
      <c r="HHZ1532" s="149"/>
      <c r="HIA1532" s="100"/>
      <c r="HIB1532" s="98"/>
      <c r="HIC1532" s="117"/>
      <c r="HID1532" s="148"/>
      <c r="HIE1532" s="149"/>
      <c r="HIF1532" s="100"/>
      <c r="HIG1532" s="98"/>
      <c r="HIH1532" s="117"/>
      <c r="HII1532" s="148"/>
      <c r="HIJ1532" s="149"/>
      <c r="HIK1532" s="100"/>
      <c r="HIL1532" s="98"/>
      <c r="HIM1532" s="117"/>
      <c r="HIN1532" s="148"/>
      <c r="HIO1532" s="149"/>
      <c r="HIP1532" s="100"/>
      <c r="HIQ1532" s="98"/>
      <c r="HIR1532" s="117"/>
      <c r="HIS1532" s="148"/>
      <c r="HIT1532" s="149"/>
      <c r="HIU1532" s="100"/>
      <c r="HIV1532" s="98"/>
      <c r="HIW1532" s="117"/>
      <c r="HIX1532" s="148"/>
      <c r="HIY1532" s="149"/>
      <c r="HIZ1532" s="100"/>
      <c r="HJA1532" s="98"/>
      <c r="HJB1532" s="117"/>
      <c r="HJC1532" s="148"/>
      <c r="HJD1532" s="149"/>
      <c r="HJE1532" s="100"/>
      <c r="HJF1532" s="98"/>
      <c r="HJG1532" s="117"/>
      <c r="HJH1532" s="148"/>
      <c r="HJI1532" s="149"/>
      <c r="HJJ1532" s="100"/>
      <c r="HJK1532" s="98"/>
      <c r="HJL1532" s="117"/>
      <c r="HJM1532" s="148"/>
      <c r="HJN1532" s="149"/>
      <c r="HJO1532" s="100"/>
      <c r="HJP1532" s="98"/>
      <c r="HJQ1532" s="117"/>
      <c r="HJR1532" s="148"/>
      <c r="HJS1532" s="149"/>
      <c r="HJT1532" s="100"/>
      <c r="HJU1532" s="98"/>
      <c r="HJV1532" s="117"/>
      <c r="HJW1532" s="148"/>
      <c r="HJX1532" s="149"/>
      <c r="HJY1532" s="100"/>
      <c r="HJZ1532" s="98"/>
      <c r="HKA1532" s="117"/>
      <c r="HKB1532" s="148"/>
      <c r="HKC1532" s="149"/>
      <c r="HKD1532" s="100"/>
      <c r="HKE1532" s="98"/>
      <c r="HKF1532" s="117"/>
      <c r="HKG1532" s="148"/>
      <c r="HKH1532" s="149"/>
      <c r="HKI1532" s="100"/>
      <c r="HKJ1532" s="98"/>
      <c r="HKK1532" s="117"/>
      <c r="HKL1532" s="148"/>
      <c r="HKM1532" s="149"/>
      <c r="HKN1532" s="100"/>
      <c r="HKO1532" s="98"/>
      <c r="HKP1532" s="117"/>
      <c r="HKQ1532" s="148"/>
      <c r="HKR1532" s="149"/>
      <c r="HKS1532" s="100"/>
      <c r="HKT1532" s="98"/>
      <c r="HKU1532" s="117"/>
      <c r="HKV1532" s="148"/>
      <c r="HKW1532" s="149"/>
      <c r="HKX1532" s="100"/>
      <c r="HKY1532" s="98"/>
      <c r="HKZ1532" s="117"/>
      <c r="HLA1532" s="148"/>
      <c r="HLB1532" s="149"/>
      <c r="HLC1532" s="100"/>
      <c r="HLD1532" s="98"/>
      <c r="HLE1532" s="117"/>
      <c r="HLF1532" s="148"/>
      <c r="HLG1532" s="149"/>
      <c r="HLH1532" s="100"/>
      <c r="HLI1532" s="98"/>
      <c r="HLJ1532" s="117"/>
      <c r="HLK1532" s="148"/>
      <c r="HLL1532" s="149"/>
      <c r="HLM1532" s="100"/>
      <c r="HLN1532" s="98"/>
      <c r="HLO1532" s="117"/>
      <c r="HLP1532" s="148"/>
      <c r="HLQ1532" s="149"/>
      <c r="HLR1532" s="100"/>
      <c r="HLS1532" s="98"/>
      <c r="HLT1532" s="117"/>
      <c r="HLU1532" s="148"/>
      <c r="HLV1532" s="149"/>
      <c r="HLW1532" s="100"/>
      <c r="HLX1532" s="98"/>
      <c r="HLY1532" s="117"/>
      <c r="HLZ1532" s="148"/>
      <c r="HMA1532" s="149"/>
      <c r="HMB1532" s="100"/>
      <c r="HMC1532" s="98"/>
      <c r="HMD1532" s="117"/>
      <c r="HME1532" s="148"/>
      <c r="HMF1532" s="149"/>
      <c r="HMG1532" s="100"/>
      <c r="HMH1532" s="98"/>
      <c r="HMI1532" s="117"/>
      <c r="HMJ1532" s="148"/>
      <c r="HMK1532" s="149"/>
      <c r="HML1532" s="100"/>
      <c r="HMM1532" s="98"/>
      <c r="HMN1532" s="117"/>
      <c r="HMO1532" s="148"/>
      <c r="HMP1532" s="149"/>
      <c r="HMQ1532" s="100"/>
      <c r="HMR1532" s="98"/>
      <c r="HMS1532" s="117"/>
      <c r="HMT1532" s="148"/>
      <c r="HMU1532" s="149"/>
      <c r="HMV1532" s="100"/>
      <c r="HMW1532" s="98"/>
      <c r="HMX1532" s="117"/>
      <c r="HMY1532" s="148"/>
      <c r="HMZ1532" s="149"/>
      <c r="HNA1532" s="100"/>
      <c r="HNB1532" s="98"/>
      <c r="HNC1532" s="117"/>
      <c r="HND1532" s="148"/>
      <c r="HNE1532" s="149"/>
      <c r="HNF1532" s="100"/>
      <c r="HNG1532" s="98"/>
      <c r="HNH1532" s="117"/>
      <c r="HNI1532" s="148"/>
      <c r="HNJ1532" s="149"/>
      <c r="HNK1532" s="100"/>
      <c r="HNL1532" s="98"/>
      <c r="HNM1532" s="117"/>
      <c r="HNN1532" s="148"/>
      <c r="HNO1532" s="149"/>
      <c r="HNP1532" s="100"/>
      <c r="HNQ1532" s="98"/>
      <c r="HNR1532" s="117"/>
      <c r="HNS1532" s="148"/>
      <c r="HNT1532" s="149"/>
      <c r="HNU1532" s="100"/>
      <c r="HNV1532" s="98"/>
      <c r="HNW1532" s="117"/>
      <c r="HNX1532" s="148"/>
      <c r="HNY1532" s="149"/>
      <c r="HNZ1532" s="100"/>
      <c r="HOA1532" s="98"/>
      <c r="HOB1532" s="117"/>
      <c r="HOC1532" s="148"/>
      <c r="HOD1532" s="149"/>
      <c r="HOE1532" s="100"/>
      <c r="HOF1532" s="98"/>
      <c r="HOG1532" s="117"/>
      <c r="HOH1532" s="148"/>
      <c r="HOI1532" s="149"/>
      <c r="HOJ1532" s="100"/>
      <c r="HOK1532" s="98"/>
      <c r="HOL1532" s="117"/>
      <c r="HOM1532" s="148"/>
      <c r="HON1532" s="149"/>
      <c r="HOO1532" s="100"/>
      <c r="HOP1532" s="98"/>
      <c r="HOQ1532" s="117"/>
      <c r="HOR1532" s="148"/>
      <c r="HOS1532" s="149"/>
      <c r="HOT1532" s="100"/>
      <c r="HOU1532" s="98"/>
      <c r="HOV1532" s="117"/>
      <c r="HOW1532" s="148"/>
      <c r="HOX1532" s="149"/>
      <c r="HOY1532" s="100"/>
      <c r="HOZ1532" s="98"/>
      <c r="HPA1532" s="117"/>
      <c r="HPB1532" s="148"/>
      <c r="HPC1532" s="149"/>
      <c r="HPD1532" s="100"/>
      <c r="HPE1532" s="98"/>
      <c r="HPF1532" s="117"/>
      <c r="HPG1532" s="148"/>
      <c r="HPH1532" s="149"/>
      <c r="HPI1532" s="100"/>
      <c r="HPJ1532" s="98"/>
      <c r="HPK1532" s="117"/>
      <c r="HPL1532" s="148"/>
      <c r="HPM1532" s="149"/>
      <c r="HPN1532" s="100"/>
      <c r="HPO1532" s="98"/>
      <c r="HPP1532" s="117"/>
      <c r="HPQ1532" s="148"/>
      <c r="HPR1532" s="149"/>
      <c r="HPS1532" s="100"/>
      <c r="HPT1532" s="98"/>
      <c r="HPU1532" s="117"/>
      <c r="HPV1532" s="148"/>
      <c r="HPW1532" s="149"/>
      <c r="HPX1532" s="100"/>
      <c r="HPY1532" s="98"/>
      <c r="HPZ1532" s="117"/>
      <c r="HQA1532" s="148"/>
      <c r="HQB1532" s="149"/>
      <c r="HQC1532" s="100"/>
      <c r="HQD1532" s="98"/>
      <c r="HQE1532" s="117"/>
      <c r="HQF1532" s="148"/>
      <c r="HQG1532" s="149"/>
      <c r="HQH1532" s="100"/>
      <c r="HQI1532" s="98"/>
      <c r="HQJ1532" s="117"/>
      <c r="HQK1532" s="148"/>
      <c r="HQL1532" s="149"/>
      <c r="HQM1532" s="100"/>
      <c r="HQN1532" s="98"/>
      <c r="HQO1532" s="117"/>
      <c r="HQP1532" s="148"/>
      <c r="HQQ1532" s="149"/>
      <c r="HQR1532" s="100"/>
      <c r="HQS1532" s="98"/>
      <c r="HQT1532" s="117"/>
      <c r="HQU1532" s="148"/>
      <c r="HQV1532" s="149"/>
      <c r="HQW1532" s="100"/>
      <c r="HQX1532" s="98"/>
      <c r="HQY1532" s="117"/>
      <c r="HQZ1532" s="148"/>
      <c r="HRA1532" s="149"/>
      <c r="HRB1532" s="100"/>
      <c r="HRC1532" s="98"/>
      <c r="HRD1532" s="117"/>
      <c r="HRE1532" s="148"/>
      <c r="HRF1532" s="149"/>
      <c r="HRG1532" s="100"/>
      <c r="HRH1532" s="98"/>
      <c r="HRI1532" s="117"/>
      <c r="HRJ1532" s="148"/>
      <c r="HRK1532" s="149"/>
      <c r="HRL1532" s="100"/>
      <c r="HRM1532" s="98"/>
      <c r="HRN1532" s="117"/>
      <c r="HRO1532" s="148"/>
      <c r="HRP1532" s="149"/>
      <c r="HRQ1532" s="100"/>
      <c r="HRR1532" s="98"/>
      <c r="HRS1532" s="117"/>
      <c r="HRT1532" s="148"/>
      <c r="HRU1532" s="149"/>
      <c r="HRV1532" s="100"/>
      <c r="HRW1532" s="98"/>
      <c r="HRX1532" s="117"/>
      <c r="HRY1532" s="148"/>
      <c r="HRZ1532" s="149"/>
      <c r="HSA1532" s="100"/>
      <c r="HSB1532" s="98"/>
      <c r="HSC1532" s="117"/>
      <c r="HSD1532" s="148"/>
      <c r="HSE1532" s="149"/>
      <c r="HSF1532" s="100"/>
      <c r="HSG1532" s="98"/>
      <c r="HSH1532" s="117"/>
      <c r="HSI1532" s="148"/>
      <c r="HSJ1532" s="149"/>
      <c r="HSK1532" s="100"/>
      <c r="HSL1532" s="98"/>
      <c r="HSM1532" s="117"/>
      <c r="HSN1532" s="148"/>
      <c r="HSO1532" s="149"/>
      <c r="HSP1532" s="100"/>
      <c r="HSQ1532" s="98"/>
      <c r="HSR1532" s="117"/>
      <c r="HSS1532" s="148"/>
      <c r="HST1532" s="149"/>
      <c r="HSU1532" s="100"/>
      <c r="HSV1532" s="98"/>
      <c r="HSW1532" s="117"/>
      <c r="HSX1532" s="148"/>
      <c r="HSY1532" s="149"/>
      <c r="HSZ1532" s="100"/>
      <c r="HTA1532" s="98"/>
      <c r="HTB1532" s="117"/>
      <c r="HTC1532" s="148"/>
      <c r="HTD1532" s="149"/>
      <c r="HTE1532" s="100"/>
      <c r="HTF1532" s="98"/>
      <c r="HTG1532" s="117"/>
      <c r="HTH1532" s="148"/>
      <c r="HTI1532" s="149"/>
      <c r="HTJ1532" s="100"/>
      <c r="HTK1532" s="98"/>
      <c r="HTL1532" s="117"/>
      <c r="HTM1532" s="148"/>
      <c r="HTN1532" s="149"/>
      <c r="HTO1532" s="100"/>
      <c r="HTP1532" s="98"/>
      <c r="HTQ1532" s="117"/>
      <c r="HTR1532" s="148"/>
      <c r="HTS1532" s="149"/>
      <c r="HTT1532" s="100"/>
      <c r="HTU1532" s="98"/>
      <c r="HTV1532" s="117"/>
      <c r="HTW1532" s="148"/>
      <c r="HTX1532" s="149"/>
      <c r="HTY1532" s="100"/>
      <c r="HTZ1532" s="98"/>
      <c r="HUA1532" s="117"/>
      <c r="HUB1532" s="148"/>
      <c r="HUC1532" s="149"/>
      <c r="HUD1532" s="100"/>
      <c r="HUE1532" s="98"/>
      <c r="HUF1532" s="117"/>
      <c r="HUG1532" s="148"/>
      <c r="HUH1532" s="149"/>
      <c r="HUI1532" s="100"/>
      <c r="HUJ1532" s="98"/>
      <c r="HUK1532" s="117"/>
      <c r="HUL1532" s="148"/>
      <c r="HUM1532" s="149"/>
      <c r="HUN1532" s="100"/>
      <c r="HUO1532" s="98"/>
      <c r="HUP1532" s="117"/>
      <c r="HUQ1532" s="148"/>
      <c r="HUR1532" s="149"/>
      <c r="HUS1532" s="100"/>
      <c r="HUT1532" s="98"/>
      <c r="HUU1532" s="117"/>
      <c r="HUV1532" s="148"/>
      <c r="HUW1532" s="149"/>
      <c r="HUX1532" s="100"/>
      <c r="HUY1532" s="98"/>
      <c r="HUZ1532" s="117"/>
      <c r="HVA1532" s="148"/>
      <c r="HVB1532" s="149"/>
      <c r="HVC1532" s="100"/>
      <c r="HVD1532" s="98"/>
      <c r="HVE1532" s="117"/>
      <c r="HVF1532" s="148"/>
      <c r="HVG1532" s="149"/>
      <c r="HVH1532" s="100"/>
      <c r="HVI1532" s="98"/>
      <c r="HVJ1532" s="117"/>
      <c r="HVK1532" s="148"/>
      <c r="HVL1532" s="149"/>
      <c r="HVM1532" s="100"/>
      <c r="HVN1532" s="98"/>
      <c r="HVO1532" s="117"/>
      <c r="HVP1532" s="148"/>
      <c r="HVQ1532" s="149"/>
      <c r="HVR1532" s="100"/>
      <c r="HVS1532" s="98"/>
      <c r="HVT1532" s="117"/>
      <c r="HVU1532" s="148"/>
      <c r="HVV1532" s="149"/>
      <c r="HVW1532" s="100"/>
      <c r="HVX1532" s="98"/>
      <c r="HVY1532" s="117"/>
      <c r="HVZ1532" s="148"/>
      <c r="HWA1532" s="149"/>
      <c r="HWB1532" s="100"/>
      <c r="HWC1532" s="98"/>
      <c r="HWD1532" s="117"/>
      <c r="HWE1532" s="148"/>
      <c r="HWF1532" s="149"/>
      <c r="HWG1532" s="100"/>
      <c r="HWH1532" s="98"/>
      <c r="HWI1532" s="117"/>
      <c r="HWJ1532" s="148"/>
      <c r="HWK1532" s="149"/>
      <c r="HWL1532" s="100"/>
      <c r="HWM1532" s="98"/>
      <c r="HWN1532" s="117"/>
      <c r="HWO1532" s="148"/>
      <c r="HWP1532" s="149"/>
      <c r="HWQ1532" s="100"/>
      <c r="HWR1532" s="98"/>
      <c r="HWS1532" s="117"/>
      <c r="HWT1532" s="148"/>
      <c r="HWU1532" s="149"/>
      <c r="HWV1532" s="100"/>
      <c r="HWW1532" s="98"/>
      <c r="HWX1532" s="117"/>
      <c r="HWY1532" s="148"/>
      <c r="HWZ1532" s="149"/>
      <c r="HXA1532" s="100"/>
      <c r="HXB1532" s="98"/>
      <c r="HXC1532" s="117"/>
      <c r="HXD1532" s="148"/>
      <c r="HXE1532" s="149"/>
      <c r="HXF1532" s="100"/>
      <c r="HXG1532" s="98"/>
      <c r="HXH1532" s="117"/>
      <c r="HXI1532" s="148"/>
      <c r="HXJ1532" s="149"/>
      <c r="HXK1532" s="100"/>
      <c r="HXL1532" s="98"/>
      <c r="HXM1532" s="117"/>
      <c r="HXN1532" s="148"/>
      <c r="HXO1532" s="149"/>
      <c r="HXP1532" s="100"/>
      <c r="HXQ1532" s="98"/>
      <c r="HXR1532" s="117"/>
      <c r="HXS1532" s="148"/>
      <c r="HXT1532" s="149"/>
      <c r="HXU1532" s="100"/>
      <c r="HXV1532" s="98"/>
      <c r="HXW1532" s="117"/>
      <c r="HXX1532" s="148"/>
      <c r="HXY1532" s="149"/>
      <c r="HXZ1532" s="100"/>
      <c r="HYA1532" s="98"/>
      <c r="HYB1532" s="117"/>
      <c r="HYC1532" s="148"/>
      <c r="HYD1532" s="149"/>
      <c r="HYE1532" s="100"/>
      <c r="HYF1532" s="98"/>
      <c r="HYG1532" s="117"/>
      <c r="HYH1532" s="148"/>
      <c r="HYI1532" s="149"/>
      <c r="HYJ1532" s="100"/>
      <c r="HYK1532" s="98"/>
      <c r="HYL1532" s="117"/>
      <c r="HYM1532" s="148"/>
      <c r="HYN1532" s="149"/>
      <c r="HYO1532" s="100"/>
      <c r="HYP1532" s="98"/>
      <c r="HYQ1532" s="117"/>
      <c r="HYR1532" s="148"/>
      <c r="HYS1532" s="149"/>
      <c r="HYT1532" s="100"/>
      <c r="HYU1532" s="98"/>
      <c r="HYV1532" s="117"/>
      <c r="HYW1532" s="148"/>
      <c r="HYX1532" s="149"/>
      <c r="HYY1532" s="100"/>
      <c r="HYZ1532" s="98"/>
      <c r="HZA1532" s="117"/>
      <c r="HZB1532" s="148"/>
      <c r="HZC1532" s="149"/>
      <c r="HZD1532" s="100"/>
      <c r="HZE1532" s="98"/>
      <c r="HZF1532" s="117"/>
      <c r="HZG1532" s="148"/>
      <c r="HZH1532" s="149"/>
      <c r="HZI1532" s="100"/>
      <c r="HZJ1532" s="98"/>
      <c r="HZK1532" s="117"/>
      <c r="HZL1532" s="148"/>
      <c r="HZM1532" s="149"/>
      <c r="HZN1532" s="100"/>
      <c r="HZO1532" s="98"/>
      <c r="HZP1532" s="117"/>
      <c r="HZQ1532" s="148"/>
      <c r="HZR1532" s="149"/>
      <c r="HZS1532" s="100"/>
      <c r="HZT1532" s="98"/>
      <c r="HZU1532" s="117"/>
      <c r="HZV1532" s="148"/>
      <c r="HZW1532" s="149"/>
      <c r="HZX1532" s="100"/>
      <c r="HZY1532" s="98"/>
      <c r="HZZ1532" s="117"/>
      <c r="IAA1532" s="148"/>
      <c r="IAB1532" s="149"/>
      <c r="IAC1532" s="100"/>
      <c r="IAD1532" s="98"/>
      <c r="IAE1532" s="117"/>
      <c r="IAF1532" s="148"/>
      <c r="IAG1532" s="149"/>
      <c r="IAH1532" s="100"/>
      <c r="IAI1532" s="98"/>
      <c r="IAJ1532" s="117"/>
      <c r="IAK1532" s="148"/>
      <c r="IAL1532" s="149"/>
      <c r="IAM1532" s="100"/>
      <c r="IAN1532" s="98"/>
      <c r="IAO1532" s="117"/>
      <c r="IAP1532" s="148"/>
      <c r="IAQ1532" s="149"/>
      <c r="IAR1532" s="100"/>
      <c r="IAS1532" s="98"/>
      <c r="IAT1532" s="117"/>
      <c r="IAU1532" s="148"/>
      <c r="IAV1532" s="149"/>
      <c r="IAW1532" s="100"/>
      <c r="IAX1532" s="98"/>
      <c r="IAY1532" s="117"/>
      <c r="IAZ1532" s="148"/>
      <c r="IBA1532" s="149"/>
      <c r="IBB1532" s="100"/>
      <c r="IBC1532" s="98"/>
      <c r="IBD1532" s="117"/>
      <c r="IBE1532" s="148"/>
      <c r="IBF1532" s="149"/>
      <c r="IBG1532" s="100"/>
      <c r="IBH1532" s="98"/>
      <c r="IBI1532" s="117"/>
      <c r="IBJ1532" s="148"/>
      <c r="IBK1532" s="149"/>
      <c r="IBL1532" s="100"/>
      <c r="IBM1532" s="98"/>
      <c r="IBN1532" s="117"/>
      <c r="IBO1532" s="148"/>
      <c r="IBP1532" s="149"/>
      <c r="IBQ1532" s="100"/>
      <c r="IBR1532" s="98"/>
      <c r="IBS1532" s="117"/>
      <c r="IBT1532" s="148"/>
      <c r="IBU1532" s="149"/>
      <c r="IBV1532" s="100"/>
      <c r="IBW1532" s="98"/>
      <c r="IBX1532" s="117"/>
      <c r="IBY1532" s="148"/>
      <c r="IBZ1532" s="149"/>
      <c r="ICA1532" s="100"/>
      <c r="ICB1532" s="98"/>
      <c r="ICC1532" s="117"/>
      <c r="ICD1532" s="148"/>
      <c r="ICE1532" s="149"/>
      <c r="ICF1532" s="100"/>
      <c r="ICG1532" s="98"/>
      <c r="ICH1532" s="117"/>
      <c r="ICI1532" s="148"/>
      <c r="ICJ1532" s="149"/>
      <c r="ICK1532" s="100"/>
      <c r="ICL1532" s="98"/>
      <c r="ICM1532" s="117"/>
      <c r="ICN1532" s="148"/>
      <c r="ICO1532" s="149"/>
      <c r="ICP1532" s="100"/>
      <c r="ICQ1532" s="98"/>
      <c r="ICR1532" s="117"/>
      <c r="ICS1532" s="148"/>
      <c r="ICT1532" s="149"/>
      <c r="ICU1532" s="100"/>
      <c r="ICV1532" s="98"/>
      <c r="ICW1532" s="117"/>
      <c r="ICX1532" s="148"/>
      <c r="ICY1532" s="149"/>
      <c r="ICZ1532" s="100"/>
      <c r="IDA1532" s="98"/>
      <c r="IDB1532" s="117"/>
      <c r="IDC1532" s="148"/>
      <c r="IDD1532" s="149"/>
      <c r="IDE1532" s="100"/>
      <c r="IDF1532" s="98"/>
      <c r="IDG1532" s="117"/>
      <c r="IDH1532" s="148"/>
      <c r="IDI1532" s="149"/>
      <c r="IDJ1532" s="100"/>
      <c r="IDK1532" s="98"/>
      <c r="IDL1532" s="117"/>
      <c r="IDM1532" s="148"/>
      <c r="IDN1532" s="149"/>
      <c r="IDO1532" s="100"/>
      <c r="IDP1532" s="98"/>
      <c r="IDQ1532" s="117"/>
      <c r="IDR1532" s="148"/>
      <c r="IDS1532" s="149"/>
      <c r="IDT1532" s="100"/>
      <c r="IDU1532" s="98"/>
      <c r="IDV1532" s="117"/>
      <c r="IDW1532" s="148"/>
      <c r="IDX1532" s="149"/>
      <c r="IDY1532" s="100"/>
      <c r="IDZ1532" s="98"/>
      <c r="IEA1532" s="117"/>
      <c r="IEB1532" s="148"/>
      <c r="IEC1532" s="149"/>
      <c r="IED1532" s="100"/>
      <c r="IEE1532" s="98"/>
      <c r="IEF1532" s="117"/>
      <c r="IEG1532" s="148"/>
      <c r="IEH1532" s="149"/>
      <c r="IEI1532" s="100"/>
      <c r="IEJ1532" s="98"/>
      <c r="IEK1532" s="117"/>
      <c r="IEL1532" s="148"/>
      <c r="IEM1532" s="149"/>
      <c r="IEN1532" s="100"/>
      <c r="IEO1532" s="98"/>
      <c r="IEP1532" s="117"/>
      <c r="IEQ1532" s="148"/>
      <c r="IER1532" s="149"/>
      <c r="IES1532" s="100"/>
      <c r="IET1532" s="98"/>
      <c r="IEU1532" s="117"/>
      <c r="IEV1532" s="148"/>
      <c r="IEW1532" s="149"/>
      <c r="IEX1532" s="100"/>
      <c r="IEY1532" s="98"/>
      <c r="IEZ1532" s="117"/>
      <c r="IFA1532" s="148"/>
      <c r="IFB1532" s="149"/>
      <c r="IFC1532" s="100"/>
      <c r="IFD1532" s="98"/>
      <c r="IFE1532" s="117"/>
      <c r="IFF1532" s="148"/>
      <c r="IFG1532" s="149"/>
      <c r="IFH1532" s="100"/>
      <c r="IFI1532" s="98"/>
      <c r="IFJ1532" s="117"/>
      <c r="IFK1532" s="148"/>
      <c r="IFL1532" s="149"/>
      <c r="IFM1532" s="100"/>
      <c r="IFN1532" s="98"/>
      <c r="IFO1532" s="117"/>
      <c r="IFP1532" s="148"/>
      <c r="IFQ1532" s="149"/>
      <c r="IFR1532" s="100"/>
      <c r="IFS1532" s="98"/>
      <c r="IFT1532" s="117"/>
      <c r="IFU1532" s="148"/>
      <c r="IFV1532" s="149"/>
      <c r="IFW1532" s="100"/>
      <c r="IFX1532" s="98"/>
      <c r="IFY1532" s="117"/>
      <c r="IFZ1532" s="148"/>
      <c r="IGA1532" s="149"/>
      <c r="IGB1532" s="100"/>
      <c r="IGC1532" s="98"/>
      <c r="IGD1532" s="117"/>
      <c r="IGE1532" s="148"/>
      <c r="IGF1532" s="149"/>
      <c r="IGG1532" s="100"/>
      <c r="IGH1532" s="98"/>
      <c r="IGI1532" s="117"/>
      <c r="IGJ1532" s="148"/>
      <c r="IGK1532" s="149"/>
      <c r="IGL1532" s="100"/>
      <c r="IGM1532" s="98"/>
      <c r="IGN1532" s="117"/>
      <c r="IGO1532" s="148"/>
      <c r="IGP1532" s="149"/>
      <c r="IGQ1532" s="100"/>
      <c r="IGR1532" s="98"/>
      <c r="IGS1532" s="117"/>
      <c r="IGT1532" s="148"/>
      <c r="IGU1532" s="149"/>
      <c r="IGV1532" s="100"/>
      <c r="IGW1532" s="98"/>
      <c r="IGX1532" s="117"/>
      <c r="IGY1532" s="148"/>
      <c r="IGZ1532" s="149"/>
      <c r="IHA1532" s="100"/>
      <c r="IHB1532" s="98"/>
      <c r="IHC1532" s="117"/>
      <c r="IHD1532" s="148"/>
      <c r="IHE1532" s="149"/>
      <c r="IHF1532" s="100"/>
      <c r="IHG1532" s="98"/>
      <c r="IHH1532" s="117"/>
      <c r="IHI1532" s="148"/>
      <c r="IHJ1532" s="149"/>
      <c r="IHK1532" s="100"/>
      <c r="IHL1532" s="98"/>
      <c r="IHM1532" s="117"/>
      <c r="IHN1532" s="148"/>
      <c r="IHO1532" s="149"/>
      <c r="IHP1532" s="100"/>
      <c r="IHQ1532" s="98"/>
      <c r="IHR1532" s="117"/>
      <c r="IHS1532" s="148"/>
      <c r="IHT1532" s="149"/>
      <c r="IHU1532" s="100"/>
      <c r="IHV1532" s="98"/>
      <c r="IHW1532" s="117"/>
      <c r="IHX1532" s="148"/>
      <c r="IHY1532" s="149"/>
      <c r="IHZ1532" s="100"/>
      <c r="IIA1532" s="98"/>
      <c r="IIB1532" s="117"/>
      <c r="IIC1532" s="148"/>
      <c r="IID1532" s="149"/>
      <c r="IIE1532" s="100"/>
      <c r="IIF1532" s="98"/>
      <c r="IIG1532" s="117"/>
      <c r="IIH1532" s="148"/>
      <c r="III1532" s="149"/>
      <c r="IIJ1532" s="100"/>
      <c r="IIK1532" s="98"/>
      <c r="IIL1532" s="117"/>
      <c r="IIM1532" s="148"/>
      <c r="IIN1532" s="149"/>
      <c r="IIO1532" s="100"/>
      <c r="IIP1532" s="98"/>
      <c r="IIQ1532" s="117"/>
      <c r="IIR1532" s="148"/>
      <c r="IIS1532" s="149"/>
      <c r="IIT1532" s="100"/>
      <c r="IIU1532" s="98"/>
      <c r="IIV1532" s="117"/>
      <c r="IIW1532" s="148"/>
      <c r="IIX1532" s="149"/>
      <c r="IIY1532" s="100"/>
      <c r="IIZ1532" s="98"/>
      <c r="IJA1532" s="117"/>
      <c r="IJB1532" s="148"/>
      <c r="IJC1532" s="149"/>
      <c r="IJD1532" s="100"/>
      <c r="IJE1532" s="98"/>
      <c r="IJF1532" s="117"/>
      <c r="IJG1532" s="148"/>
      <c r="IJH1532" s="149"/>
      <c r="IJI1532" s="100"/>
      <c r="IJJ1532" s="98"/>
      <c r="IJK1532" s="117"/>
      <c r="IJL1532" s="148"/>
      <c r="IJM1532" s="149"/>
      <c r="IJN1532" s="100"/>
      <c r="IJO1532" s="98"/>
      <c r="IJP1532" s="117"/>
      <c r="IJQ1532" s="148"/>
      <c r="IJR1532" s="149"/>
      <c r="IJS1532" s="100"/>
      <c r="IJT1532" s="98"/>
      <c r="IJU1532" s="117"/>
      <c r="IJV1532" s="148"/>
      <c r="IJW1532" s="149"/>
      <c r="IJX1532" s="100"/>
      <c r="IJY1532" s="98"/>
      <c r="IJZ1532" s="117"/>
      <c r="IKA1532" s="148"/>
      <c r="IKB1532" s="149"/>
      <c r="IKC1532" s="100"/>
      <c r="IKD1532" s="98"/>
      <c r="IKE1532" s="117"/>
      <c r="IKF1532" s="148"/>
      <c r="IKG1532" s="149"/>
      <c r="IKH1532" s="100"/>
      <c r="IKI1532" s="98"/>
      <c r="IKJ1532" s="117"/>
      <c r="IKK1532" s="148"/>
      <c r="IKL1532" s="149"/>
      <c r="IKM1532" s="100"/>
      <c r="IKN1532" s="98"/>
      <c r="IKO1532" s="117"/>
      <c r="IKP1532" s="148"/>
      <c r="IKQ1532" s="149"/>
      <c r="IKR1532" s="100"/>
      <c r="IKS1532" s="98"/>
      <c r="IKT1532" s="117"/>
      <c r="IKU1532" s="148"/>
      <c r="IKV1532" s="149"/>
      <c r="IKW1532" s="100"/>
      <c r="IKX1532" s="98"/>
      <c r="IKY1532" s="117"/>
      <c r="IKZ1532" s="148"/>
      <c r="ILA1532" s="149"/>
      <c r="ILB1532" s="100"/>
      <c r="ILC1532" s="98"/>
      <c r="ILD1532" s="117"/>
      <c r="ILE1532" s="148"/>
      <c r="ILF1532" s="149"/>
      <c r="ILG1532" s="100"/>
      <c r="ILH1532" s="98"/>
      <c r="ILI1532" s="117"/>
      <c r="ILJ1532" s="148"/>
      <c r="ILK1532" s="149"/>
      <c r="ILL1532" s="100"/>
      <c r="ILM1532" s="98"/>
      <c r="ILN1532" s="117"/>
      <c r="ILO1532" s="148"/>
      <c r="ILP1532" s="149"/>
      <c r="ILQ1532" s="100"/>
      <c r="ILR1532" s="98"/>
      <c r="ILS1532" s="117"/>
      <c r="ILT1532" s="148"/>
      <c r="ILU1532" s="149"/>
      <c r="ILV1532" s="100"/>
      <c r="ILW1532" s="98"/>
      <c r="ILX1532" s="117"/>
      <c r="ILY1532" s="148"/>
      <c r="ILZ1532" s="149"/>
      <c r="IMA1532" s="100"/>
      <c r="IMB1532" s="98"/>
      <c r="IMC1532" s="117"/>
      <c r="IMD1532" s="148"/>
      <c r="IME1532" s="149"/>
      <c r="IMF1532" s="100"/>
      <c r="IMG1532" s="98"/>
      <c r="IMH1532" s="117"/>
      <c r="IMI1532" s="148"/>
      <c r="IMJ1532" s="149"/>
      <c r="IMK1532" s="100"/>
      <c r="IML1532" s="98"/>
      <c r="IMM1532" s="117"/>
      <c r="IMN1532" s="148"/>
      <c r="IMO1532" s="149"/>
      <c r="IMP1532" s="100"/>
      <c r="IMQ1532" s="98"/>
      <c r="IMR1532" s="117"/>
      <c r="IMS1532" s="148"/>
      <c r="IMT1532" s="149"/>
      <c r="IMU1532" s="100"/>
      <c r="IMV1532" s="98"/>
      <c r="IMW1532" s="117"/>
      <c r="IMX1532" s="148"/>
      <c r="IMY1532" s="149"/>
      <c r="IMZ1532" s="100"/>
      <c r="INA1532" s="98"/>
      <c r="INB1532" s="117"/>
      <c r="INC1532" s="148"/>
      <c r="IND1532" s="149"/>
      <c r="INE1532" s="100"/>
      <c r="INF1532" s="98"/>
      <c r="ING1532" s="117"/>
      <c r="INH1532" s="148"/>
      <c r="INI1532" s="149"/>
      <c r="INJ1532" s="100"/>
      <c r="INK1532" s="98"/>
      <c r="INL1532" s="117"/>
      <c r="INM1532" s="148"/>
      <c r="INN1532" s="149"/>
      <c r="INO1532" s="100"/>
      <c r="INP1532" s="98"/>
      <c r="INQ1532" s="117"/>
      <c r="INR1532" s="148"/>
      <c r="INS1532" s="149"/>
      <c r="INT1532" s="100"/>
      <c r="INU1532" s="98"/>
      <c r="INV1532" s="117"/>
      <c r="INW1532" s="148"/>
      <c r="INX1532" s="149"/>
      <c r="INY1532" s="100"/>
      <c r="INZ1532" s="98"/>
      <c r="IOA1532" s="117"/>
      <c r="IOB1532" s="148"/>
      <c r="IOC1532" s="149"/>
      <c r="IOD1532" s="100"/>
      <c r="IOE1532" s="98"/>
      <c r="IOF1532" s="117"/>
      <c r="IOG1532" s="148"/>
      <c r="IOH1532" s="149"/>
      <c r="IOI1532" s="100"/>
      <c r="IOJ1532" s="98"/>
      <c r="IOK1532" s="117"/>
      <c r="IOL1532" s="148"/>
      <c r="IOM1532" s="149"/>
      <c r="ION1532" s="100"/>
      <c r="IOO1532" s="98"/>
      <c r="IOP1532" s="117"/>
      <c r="IOQ1532" s="148"/>
      <c r="IOR1532" s="149"/>
      <c r="IOS1532" s="100"/>
      <c r="IOT1532" s="98"/>
      <c r="IOU1532" s="117"/>
      <c r="IOV1532" s="148"/>
      <c r="IOW1532" s="149"/>
      <c r="IOX1532" s="100"/>
      <c r="IOY1532" s="98"/>
      <c r="IOZ1532" s="117"/>
      <c r="IPA1532" s="148"/>
      <c r="IPB1532" s="149"/>
      <c r="IPC1532" s="100"/>
      <c r="IPD1532" s="98"/>
      <c r="IPE1532" s="117"/>
      <c r="IPF1532" s="148"/>
      <c r="IPG1532" s="149"/>
      <c r="IPH1532" s="100"/>
      <c r="IPI1532" s="98"/>
      <c r="IPJ1532" s="117"/>
      <c r="IPK1532" s="148"/>
      <c r="IPL1532" s="149"/>
      <c r="IPM1532" s="100"/>
      <c r="IPN1532" s="98"/>
      <c r="IPO1532" s="117"/>
      <c r="IPP1532" s="148"/>
      <c r="IPQ1532" s="149"/>
      <c r="IPR1532" s="100"/>
      <c r="IPS1532" s="98"/>
      <c r="IPT1532" s="117"/>
      <c r="IPU1532" s="148"/>
      <c r="IPV1532" s="149"/>
      <c r="IPW1532" s="100"/>
      <c r="IPX1532" s="98"/>
      <c r="IPY1532" s="117"/>
      <c r="IPZ1532" s="148"/>
      <c r="IQA1532" s="149"/>
      <c r="IQB1532" s="100"/>
      <c r="IQC1532" s="98"/>
      <c r="IQD1532" s="117"/>
      <c r="IQE1532" s="148"/>
      <c r="IQF1532" s="149"/>
      <c r="IQG1532" s="100"/>
      <c r="IQH1532" s="98"/>
      <c r="IQI1532" s="117"/>
      <c r="IQJ1532" s="148"/>
      <c r="IQK1532" s="149"/>
      <c r="IQL1532" s="100"/>
      <c r="IQM1532" s="98"/>
      <c r="IQN1532" s="117"/>
      <c r="IQO1532" s="148"/>
      <c r="IQP1532" s="149"/>
      <c r="IQQ1532" s="100"/>
      <c r="IQR1532" s="98"/>
      <c r="IQS1532" s="117"/>
      <c r="IQT1532" s="148"/>
      <c r="IQU1532" s="149"/>
      <c r="IQV1532" s="100"/>
      <c r="IQW1532" s="98"/>
      <c r="IQX1532" s="117"/>
      <c r="IQY1532" s="148"/>
      <c r="IQZ1532" s="149"/>
      <c r="IRA1532" s="100"/>
      <c r="IRB1532" s="98"/>
      <c r="IRC1532" s="117"/>
      <c r="IRD1532" s="148"/>
      <c r="IRE1532" s="149"/>
      <c r="IRF1532" s="100"/>
      <c r="IRG1532" s="98"/>
      <c r="IRH1532" s="117"/>
      <c r="IRI1532" s="148"/>
      <c r="IRJ1532" s="149"/>
      <c r="IRK1532" s="100"/>
      <c r="IRL1532" s="98"/>
      <c r="IRM1532" s="117"/>
      <c r="IRN1532" s="148"/>
      <c r="IRO1532" s="149"/>
      <c r="IRP1532" s="100"/>
      <c r="IRQ1532" s="98"/>
      <c r="IRR1532" s="117"/>
      <c r="IRS1532" s="148"/>
      <c r="IRT1532" s="149"/>
      <c r="IRU1532" s="100"/>
      <c r="IRV1532" s="98"/>
      <c r="IRW1532" s="117"/>
      <c r="IRX1532" s="148"/>
      <c r="IRY1532" s="149"/>
      <c r="IRZ1532" s="100"/>
      <c r="ISA1532" s="98"/>
      <c r="ISB1532" s="117"/>
      <c r="ISC1532" s="148"/>
      <c r="ISD1532" s="149"/>
      <c r="ISE1532" s="100"/>
      <c r="ISF1532" s="98"/>
      <c r="ISG1532" s="117"/>
      <c r="ISH1532" s="148"/>
      <c r="ISI1532" s="149"/>
      <c r="ISJ1532" s="100"/>
      <c r="ISK1532" s="98"/>
      <c r="ISL1532" s="117"/>
      <c r="ISM1532" s="148"/>
      <c r="ISN1532" s="149"/>
      <c r="ISO1532" s="100"/>
      <c r="ISP1532" s="98"/>
      <c r="ISQ1532" s="117"/>
      <c r="ISR1532" s="148"/>
      <c r="ISS1532" s="149"/>
      <c r="IST1532" s="100"/>
      <c r="ISU1532" s="98"/>
      <c r="ISV1532" s="117"/>
      <c r="ISW1532" s="148"/>
      <c r="ISX1532" s="149"/>
      <c r="ISY1532" s="100"/>
      <c r="ISZ1532" s="98"/>
      <c r="ITA1532" s="117"/>
      <c r="ITB1532" s="148"/>
      <c r="ITC1532" s="149"/>
      <c r="ITD1532" s="100"/>
      <c r="ITE1532" s="98"/>
      <c r="ITF1532" s="117"/>
      <c r="ITG1532" s="148"/>
      <c r="ITH1532" s="149"/>
      <c r="ITI1532" s="100"/>
      <c r="ITJ1532" s="98"/>
      <c r="ITK1532" s="117"/>
      <c r="ITL1532" s="148"/>
      <c r="ITM1532" s="149"/>
      <c r="ITN1532" s="100"/>
      <c r="ITO1532" s="98"/>
      <c r="ITP1532" s="117"/>
      <c r="ITQ1532" s="148"/>
      <c r="ITR1532" s="149"/>
      <c r="ITS1532" s="100"/>
      <c r="ITT1532" s="98"/>
      <c r="ITU1532" s="117"/>
      <c r="ITV1532" s="148"/>
      <c r="ITW1532" s="149"/>
      <c r="ITX1532" s="100"/>
      <c r="ITY1532" s="98"/>
      <c r="ITZ1532" s="117"/>
      <c r="IUA1532" s="148"/>
      <c r="IUB1532" s="149"/>
      <c r="IUC1532" s="100"/>
      <c r="IUD1532" s="98"/>
      <c r="IUE1532" s="117"/>
      <c r="IUF1532" s="148"/>
      <c r="IUG1532" s="149"/>
      <c r="IUH1532" s="100"/>
      <c r="IUI1532" s="98"/>
      <c r="IUJ1532" s="117"/>
      <c r="IUK1532" s="148"/>
      <c r="IUL1532" s="149"/>
      <c r="IUM1532" s="100"/>
      <c r="IUN1532" s="98"/>
      <c r="IUO1532" s="117"/>
      <c r="IUP1532" s="148"/>
      <c r="IUQ1532" s="149"/>
      <c r="IUR1532" s="100"/>
      <c r="IUS1532" s="98"/>
      <c r="IUT1532" s="117"/>
      <c r="IUU1532" s="148"/>
      <c r="IUV1532" s="149"/>
      <c r="IUW1532" s="100"/>
      <c r="IUX1532" s="98"/>
      <c r="IUY1532" s="117"/>
      <c r="IUZ1532" s="148"/>
      <c r="IVA1532" s="149"/>
      <c r="IVB1532" s="100"/>
      <c r="IVC1532" s="98"/>
      <c r="IVD1532" s="117"/>
      <c r="IVE1532" s="148"/>
      <c r="IVF1532" s="149"/>
      <c r="IVG1532" s="100"/>
      <c r="IVH1532" s="98"/>
      <c r="IVI1532" s="117"/>
      <c r="IVJ1532" s="148"/>
      <c r="IVK1532" s="149"/>
      <c r="IVL1532" s="100"/>
      <c r="IVM1532" s="98"/>
      <c r="IVN1532" s="117"/>
      <c r="IVO1532" s="148"/>
      <c r="IVP1532" s="149"/>
      <c r="IVQ1532" s="100"/>
      <c r="IVR1532" s="98"/>
      <c r="IVS1532" s="117"/>
      <c r="IVT1532" s="148"/>
      <c r="IVU1532" s="149"/>
      <c r="IVV1532" s="100"/>
      <c r="IVW1532" s="98"/>
      <c r="IVX1532" s="117"/>
      <c r="IVY1532" s="148"/>
      <c r="IVZ1532" s="149"/>
      <c r="IWA1532" s="100"/>
      <c r="IWB1532" s="98"/>
      <c r="IWC1532" s="117"/>
      <c r="IWD1532" s="148"/>
      <c r="IWE1532" s="149"/>
      <c r="IWF1532" s="100"/>
      <c r="IWG1532" s="98"/>
      <c r="IWH1532" s="117"/>
      <c r="IWI1532" s="148"/>
      <c r="IWJ1532" s="149"/>
      <c r="IWK1532" s="100"/>
      <c r="IWL1532" s="98"/>
      <c r="IWM1532" s="117"/>
      <c r="IWN1532" s="148"/>
      <c r="IWO1532" s="149"/>
      <c r="IWP1532" s="100"/>
      <c r="IWQ1532" s="98"/>
      <c r="IWR1532" s="117"/>
      <c r="IWS1532" s="148"/>
      <c r="IWT1532" s="149"/>
      <c r="IWU1532" s="100"/>
      <c r="IWV1532" s="98"/>
      <c r="IWW1532" s="117"/>
      <c r="IWX1532" s="148"/>
      <c r="IWY1532" s="149"/>
      <c r="IWZ1532" s="100"/>
      <c r="IXA1532" s="98"/>
      <c r="IXB1532" s="117"/>
      <c r="IXC1532" s="148"/>
      <c r="IXD1532" s="149"/>
      <c r="IXE1532" s="100"/>
      <c r="IXF1532" s="98"/>
      <c r="IXG1532" s="117"/>
      <c r="IXH1532" s="148"/>
      <c r="IXI1532" s="149"/>
      <c r="IXJ1532" s="100"/>
      <c r="IXK1532" s="98"/>
      <c r="IXL1532" s="117"/>
      <c r="IXM1532" s="148"/>
      <c r="IXN1532" s="149"/>
      <c r="IXO1532" s="100"/>
      <c r="IXP1532" s="98"/>
      <c r="IXQ1532" s="117"/>
      <c r="IXR1532" s="148"/>
      <c r="IXS1532" s="149"/>
      <c r="IXT1532" s="100"/>
      <c r="IXU1532" s="98"/>
      <c r="IXV1532" s="117"/>
      <c r="IXW1532" s="148"/>
      <c r="IXX1532" s="149"/>
      <c r="IXY1532" s="100"/>
      <c r="IXZ1532" s="98"/>
      <c r="IYA1532" s="117"/>
      <c r="IYB1532" s="148"/>
      <c r="IYC1532" s="149"/>
      <c r="IYD1532" s="100"/>
      <c r="IYE1532" s="98"/>
      <c r="IYF1532" s="117"/>
      <c r="IYG1532" s="148"/>
      <c r="IYH1532" s="149"/>
      <c r="IYI1532" s="100"/>
      <c r="IYJ1532" s="98"/>
      <c r="IYK1532" s="117"/>
      <c r="IYL1532" s="148"/>
      <c r="IYM1532" s="149"/>
      <c r="IYN1532" s="100"/>
      <c r="IYO1532" s="98"/>
      <c r="IYP1532" s="117"/>
      <c r="IYQ1532" s="148"/>
      <c r="IYR1532" s="149"/>
      <c r="IYS1532" s="100"/>
      <c r="IYT1532" s="98"/>
      <c r="IYU1532" s="117"/>
      <c r="IYV1532" s="148"/>
      <c r="IYW1532" s="149"/>
      <c r="IYX1532" s="100"/>
      <c r="IYY1532" s="98"/>
      <c r="IYZ1532" s="117"/>
      <c r="IZA1532" s="148"/>
      <c r="IZB1532" s="149"/>
      <c r="IZC1532" s="100"/>
      <c r="IZD1532" s="98"/>
      <c r="IZE1532" s="117"/>
      <c r="IZF1532" s="148"/>
      <c r="IZG1532" s="149"/>
      <c r="IZH1532" s="100"/>
      <c r="IZI1532" s="98"/>
      <c r="IZJ1532" s="117"/>
      <c r="IZK1532" s="148"/>
      <c r="IZL1532" s="149"/>
      <c r="IZM1532" s="100"/>
      <c r="IZN1532" s="98"/>
      <c r="IZO1532" s="117"/>
      <c r="IZP1532" s="148"/>
      <c r="IZQ1532" s="149"/>
      <c r="IZR1532" s="100"/>
      <c r="IZS1532" s="98"/>
      <c r="IZT1532" s="117"/>
      <c r="IZU1532" s="148"/>
      <c r="IZV1532" s="149"/>
      <c r="IZW1532" s="100"/>
      <c r="IZX1532" s="98"/>
      <c r="IZY1532" s="117"/>
      <c r="IZZ1532" s="148"/>
      <c r="JAA1532" s="149"/>
      <c r="JAB1532" s="100"/>
      <c r="JAC1532" s="98"/>
      <c r="JAD1532" s="117"/>
      <c r="JAE1532" s="148"/>
      <c r="JAF1532" s="149"/>
      <c r="JAG1532" s="100"/>
      <c r="JAH1532" s="98"/>
      <c r="JAI1532" s="117"/>
      <c r="JAJ1532" s="148"/>
      <c r="JAK1532" s="149"/>
      <c r="JAL1532" s="100"/>
      <c r="JAM1532" s="98"/>
      <c r="JAN1532" s="117"/>
      <c r="JAO1532" s="148"/>
      <c r="JAP1532" s="149"/>
      <c r="JAQ1532" s="100"/>
      <c r="JAR1532" s="98"/>
      <c r="JAS1532" s="117"/>
      <c r="JAT1532" s="148"/>
      <c r="JAU1532" s="149"/>
      <c r="JAV1532" s="100"/>
      <c r="JAW1532" s="98"/>
      <c r="JAX1532" s="117"/>
      <c r="JAY1532" s="148"/>
      <c r="JAZ1532" s="149"/>
      <c r="JBA1532" s="100"/>
      <c r="JBB1532" s="98"/>
      <c r="JBC1532" s="117"/>
      <c r="JBD1532" s="148"/>
      <c r="JBE1532" s="149"/>
      <c r="JBF1532" s="100"/>
      <c r="JBG1532" s="98"/>
      <c r="JBH1532" s="117"/>
      <c r="JBI1532" s="148"/>
      <c r="JBJ1532" s="149"/>
      <c r="JBK1532" s="100"/>
      <c r="JBL1532" s="98"/>
      <c r="JBM1532" s="117"/>
      <c r="JBN1532" s="148"/>
      <c r="JBO1532" s="149"/>
      <c r="JBP1532" s="100"/>
      <c r="JBQ1532" s="98"/>
      <c r="JBR1532" s="117"/>
      <c r="JBS1532" s="148"/>
      <c r="JBT1532" s="149"/>
      <c r="JBU1532" s="100"/>
      <c r="JBV1532" s="98"/>
      <c r="JBW1532" s="117"/>
      <c r="JBX1532" s="148"/>
      <c r="JBY1532" s="149"/>
      <c r="JBZ1532" s="100"/>
      <c r="JCA1532" s="98"/>
      <c r="JCB1532" s="117"/>
      <c r="JCC1532" s="148"/>
      <c r="JCD1532" s="149"/>
      <c r="JCE1532" s="100"/>
      <c r="JCF1532" s="98"/>
      <c r="JCG1532" s="117"/>
      <c r="JCH1532" s="148"/>
      <c r="JCI1532" s="149"/>
      <c r="JCJ1532" s="100"/>
      <c r="JCK1532" s="98"/>
      <c r="JCL1532" s="117"/>
      <c r="JCM1532" s="148"/>
      <c r="JCN1532" s="149"/>
      <c r="JCO1532" s="100"/>
      <c r="JCP1532" s="98"/>
      <c r="JCQ1532" s="117"/>
      <c r="JCR1532" s="148"/>
      <c r="JCS1532" s="149"/>
      <c r="JCT1532" s="100"/>
      <c r="JCU1532" s="98"/>
      <c r="JCV1532" s="117"/>
      <c r="JCW1532" s="148"/>
      <c r="JCX1532" s="149"/>
      <c r="JCY1532" s="100"/>
      <c r="JCZ1532" s="98"/>
      <c r="JDA1532" s="117"/>
      <c r="JDB1532" s="148"/>
      <c r="JDC1532" s="149"/>
      <c r="JDD1532" s="100"/>
      <c r="JDE1532" s="98"/>
      <c r="JDF1532" s="117"/>
      <c r="JDG1532" s="148"/>
      <c r="JDH1532" s="149"/>
      <c r="JDI1532" s="100"/>
      <c r="JDJ1532" s="98"/>
      <c r="JDK1532" s="117"/>
      <c r="JDL1532" s="148"/>
      <c r="JDM1532" s="149"/>
      <c r="JDN1532" s="100"/>
      <c r="JDO1532" s="98"/>
      <c r="JDP1532" s="117"/>
      <c r="JDQ1532" s="148"/>
      <c r="JDR1532" s="149"/>
      <c r="JDS1532" s="100"/>
      <c r="JDT1532" s="98"/>
      <c r="JDU1532" s="117"/>
      <c r="JDV1532" s="148"/>
      <c r="JDW1532" s="149"/>
      <c r="JDX1532" s="100"/>
      <c r="JDY1532" s="98"/>
      <c r="JDZ1532" s="117"/>
      <c r="JEA1532" s="148"/>
      <c r="JEB1532" s="149"/>
      <c r="JEC1532" s="100"/>
      <c r="JED1532" s="98"/>
      <c r="JEE1532" s="117"/>
      <c r="JEF1532" s="148"/>
      <c r="JEG1532" s="149"/>
      <c r="JEH1532" s="100"/>
      <c r="JEI1532" s="98"/>
      <c r="JEJ1532" s="117"/>
      <c r="JEK1532" s="148"/>
      <c r="JEL1532" s="149"/>
      <c r="JEM1532" s="100"/>
      <c r="JEN1532" s="98"/>
      <c r="JEO1532" s="117"/>
      <c r="JEP1532" s="148"/>
      <c r="JEQ1532" s="149"/>
      <c r="JER1532" s="100"/>
      <c r="JES1532" s="98"/>
      <c r="JET1532" s="117"/>
      <c r="JEU1532" s="148"/>
      <c r="JEV1532" s="149"/>
      <c r="JEW1532" s="100"/>
      <c r="JEX1532" s="98"/>
      <c r="JEY1532" s="117"/>
      <c r="JEZ1532" s="148"/>
      <c r="JFA1532" s="149"/>
      <c r="JFB1532" s="100"/>
      <c r="JFC1532" s="98"/>
      <c r="JFD1532" s="117"/>
      <c r="JFE1532" s="148"/>
      <c r="JFF1532" s="149"/>
      <c r="JFG1532" s="100"/>
      <c r="JFH1532" s="98"/>
      <c r="JFI1532" s="117"/>
      <c r="JFJ1532" s="148"/>
      <c r="JFK1532" s="149"/>
      <c r="JFL1532" s="100"/>
      <c r="JFM1532" s="98"/>
      <c r="JFN1532" s="117"/>
      <c r="JFO1532" s="148"/>
      <c r="JFP1532" s="149"/>
      <c r="JFQ1532" s="100"/>
      <c r="JFR1532" s="98"/>
      <c r="JFS1532" s="117"/>
      <c r="JFT1532" s="148"/>
      <c r="JFU1532" s="149"/>
      <c r="JFV1532" s="100"/>
      <c r="JFW1532" s="98"/>
      <c r="JFX1532" s="117"/>
      <c r="JFY1532" s="148"/>
      <c r="JFZ1532" s="149"/>
      <c r="JGA1532" s="100"/>
      <c r="JGB1532" s="98"/>
      <c r="JGC1532" s="117"/>
      <c r="JGD1532" s="148"/>
      <c r="JGE1532" s="149"/>
      <c r="JGF1532" s="100"/>
      <c r="JGG1532" s="98"/>
      <c r="JGH1532" s="117"/>
      <c r="JGI1532" s="148"/>
      <c r="JGJ1532" s="149"/>
      <c r="JGK1532" s="100"/>
      <c r="JGL1532" s="98"/>
      <c r="JGM1532" s="117"/>
      <c r="JGN1532" s="148"/>
      <c r="JGO1532" s="149"/>
      <c r="JGP1532" s="100"/>
      <c r="JGQ1532" s="98"/>
      <c r="JGR1532" s="117"/>
      <c r="JGS1532" s="148"/>
      <c r="JGT1532" s="149"/>
      <c r="JGU1532" s="100"/>
      <c r="JGV1532" s="98"/>
      <c r="JGW1532" s="117"/>
      <c r="JGX1532" s="148"/>
      <c r="JGY1532" s="149"/>
      <c r="JGZ1532" s="100"/>
      <c r="JHA1532" s="98"/>
      <c r="JHB1532" s="117"/>
      <c r="JHC1532" s="148"/>
      <c r="JHD1532" s="149"/>
      <c r="JHE1532" s="100"/>
      <c r="JHF1532" s="98"/>
      <c r="JHG1532" s="117"/>
      <c r="JHH1532" s="148"/>
      <c r="JHI1532" s="149"/>
      <c r="JHJ1532" s="100"/>
      <c r="JHK1532" s="98"/>
      <c r="JHL1532" s="117"/>
      <c r="JHM1532" s="148"/>
      <c r="JHN1532" s="149"/>
      <c r="JHO1532" s="100"/>
      <c r="JHP1532" s="98"/>
      <c r="JHQ1532" s="117"/>
      <c r="JHR1532" s="148"/>
      <c r="JHS1532" s="149"/>
      <c r="JHT1532" s="100"/>
      <c r="JHU1532" s="98"/>
      <c r="JHV1532" s="117"/>
      <c r="JHW1532" s="148"/>
      <c r="JHX1532" s="149"/>
      <c r="JHY1532" s="100"/>
      <c r="JHZ1532" s="98"/>
      <c r="JIA1532" s="117"/>
      <c r="JIB1532" s="148"/>
      <c r="JIC1532" s="149"/>
      <c r="JID1532" s="100"/>
      <c r="JIE1532" s="98"/>
      <c r="JIF1532" s="117"/>
      <c r="JIG1532" s="148"/>
      <c r="JIH1532" s="149"/>
      <c r="JII1532" s="100"/>
      <c r="JIJ1532" s="98"/>
      <c r="JIK1532" s="117"/>
      <c r="JIL1532" s="148"/>
      <c r="JIM1532" s="149"/>
      <c r="JIN1532" s="100"/>
      <c r="JIO1532" s="98"/>
      <c r="JIP1532" s="117"/>
      <c r="JIQ1532" s="148"/>
      <c r="JIR1532" s="149"/>
      <c r="JIS1532" s="100"/>
      <c r="JIT1532" s="98"/>
      <c r="JIU1532" s="117"/>
      <c r="JIV1532" s="148"/>
      <c r="JIW1532" s="149"/>
      <c r="JIX1532" s="100"/>
      <c r="JIY1532" s="98"/>
      <c r="JIZ1532" s="117"/>
      <c r="JJA1532" s="148"/>
      <c r="JJB1532" s="149"/>
      <c r="JJC1532" s="100"/>
      <c r="JJD1532" s="98"/>
      <c r="JJE1532" s="117"/>
      <c r="JJF1532" s="148"/>
      <c r="JJG1532" s="149"/>
      <c r="JJH1532" s="100"/>
      <c r="JJI1532" s="98"/>
      <c r="JJJ1532" s="117"/>
      <c r="JJK1532" s="148"/>
      <c r="JJL1532" s="149"/>
      <c r="JJM1532" s="100"/>
      <c r="JJN1532" s="98"/>
      <c r="JJO1532" s="117"/>
      <c r="JJP1532" s="148"/>
      <c r="JJQ1532" s="149"/>
      <c r="JJR1532" s="100"/>
      <c r="JJS1532" s="98"/>
      <c r="JJT1532" s="117"/>
      <c r="JJU1532" s="148"/>
      <c r="JJV1532" s="149"/>
      <c r="JJW1532" s="100"/>
      <c r="JJX1532" s="98"/>
      <c r="JJY1532" s="117"/>
      <c r="JJZ1532" s="148"/>
      <c r="JKA1532" s="149"/>
      <c r="JKB1532" s="100"/>
      <c r="JKC1532" s="98"/>
      <c r="JKD1532" s="117"/>
      <c r="JKE1532" s="148"/>
      <c r="JKF1532" s="149"/>
      <c r="JKG1532" s="100"/>
      <c r="JKH1532" s="98"/>
      <c r="JKI1532" s="117"/>
      <c r="JKJ1532" s="148"/>
      <c r="JKK1532" s="149"/>
      <c r="JKL1532" s="100"/>
      <c r="JKM1532" s="98"/>
      <c r="JKN1532" s="117"/>
      <c r="JKO1532" s="148"/>
      <c r="JKP1532" s="149"/>
      <c r="JKQ1532" s="100"/>
      <c r="JKR1532" s="98"/>
      <c r="JKS1532" s="117"/>
      <c r="JKT1532" s="148"/>
      <c r="JKU1532" s="149"/>
      <c r="JKV1532" s="100"/>
      <c r="JKW1532" s="98"/>
      <c r="JKX1532" s="117"/>
      <c r="JKY1532" s="148"/>
      <c r="JKZ1532" s="149"/>
      <c r="JLA1532" s="100"/>
      <c r="JLB1532" s="98"/>
      <c r="JLC1532" s="117"/>
      <c r="JLD1532" s="148"/>
      <c r="JLE1532" s="149"/>
      <c r="JLF1532" s="100"/>
      <c r="JLG1532" s="98"/>
      <c r="JLH1532" s="117"/>
      <c r="JLI1532" s="148"/>
      <c r="JLJ1532" s="149"/>
      <c r="JLK1532" s="100"/>
      <c r="JLL1532" s="98"/>
      <c r="JLM1532" s="117"/>
      <c r="JLN1532" s="148"/>
      <c r="JLO1532" s="149"/>
      <c r="JLP1532" s="100"/>
      <c r="JLQ1532" s="98"/>
      <c r="JLR1532" s="117"/>
      <c r="JLS1532" s="148"/>
      <c r="JLT1532" s="149"/>
      <c r="JLU1532" s="100"/>
      <c r="JLV1532" s="98"/>
      <c r="JLW1532" s="117"/>
      <c r="JLX1532" s="148"/>
      <c r="JLY1532" s="149"/>
      <c r="JLZ1532" s="100"/>
      <c r="JMA1532" s="98"/>
      <c r="JMB1532" s="117"/>
      <c r="JMC1532" s="148"/>
      <c r="JMD1532" s="149"/>
      <c r="JME1532" s="100"/>
      <c r="JMF1532" s="98"/>
      <c r="JMG1532" s="117"/>
      <c r="JMH1532" s="148"/>
      <c r="JMI1532" s="149"/>
      <c r="JMJ1532" s="100"/>
      <c r="JMK1532" s="98"/>
      <c r="JML1532" s="117"/>
      <c r="JMM1532" s="148"/>
      <c r="JMN1532" s="149"/>
      <c r="JMO1532" s="100"/>
      <c r="JMP1532" s="98"/>
      <c r="JMQ1532" s="117"/>
      <c r="JMR1532" s="148"/>
      <c r="JMS1532" s="149"/>
      <c r="JMT1532" s="100"/>
      <c r="JMU1532" s="98"/>
      <c r="JMV1532" s="117"/>
      <c r="JMW1532" s="148"/>
      <c r="JMX1532" s="149"/>
      <c r="JMY1532" s="100"/>
      <c r="JMZ1532" s="98"/>
      <c r="JNA1532" s="117"/>
      <c r="JNB1532" s="148"/>
      <c r="JNC1532" s="149"/>
      <c r="JND1532" s="100"/>
      <c r="JNE1532" s="98"/>
      <c r="JNF1532" s="117"/>
      <c r="JNG1532" s="148"/>
      <c r="JNH1532" s="149"/>
      <c r="JNI1532" s="100"/>
      <c r="JNJ1532" s="98"/>
      <c r="JNK1532" s="117"/>
      <c r="JNL1532" s="148"/>
      <c r="JNM1532" s="149"/>
      <c r="JNN1532" s="100"/>
      <c r="JNO1532" s="98"/>
      <c r="JNP1532" s="117"/>
      <c r="JNQ1532" s="148"/>
      <c r="JNR1532" s="149"/>
      <c r="JNS1532" s="100"/>
      <c r="JNT1532" s="98"/>
      <c r="JNU1532" s="117"/>
      <c r="JNV1532" s="148"/>
      <c r="JNW1532" s="149"/>
      <c r="JNX1532" s="100"/>
      <c r="JNY1532" s="98"/>
      <c r="JNZ1532" s="117"/>
      <c r="JOA1532" s="148"/>
      <c r="JOB1532" s="149"/>
      <c r="JOC1532" s="100"/>
      <c r="JOD1532" s="98"/>
      <c r="JOE1532" s="117"/>
      <c r="JOF1532" s="148"/>
      <c r="JOG1532" s="149"/>
      <c r="JOH1532" s="100"/>
      <c r="JOI1532" s="98"/>
      <c r="JOJ1532" s="117"/>
      <c r="JOK1532" s="148"/>
      <c r="JOL1532" s="149"/>
      <c r="JOM1532" s="100"/>
      <c r="JON1532" s="98"/>
      <c r="JOO1532" s="117"/>
      <c r="JOP1532" s="148"/>
      <c r="JOQ1532" s="149"/>
      <c r="JOR1532" s="100"/>
      <c r="JOS1532" s="98"/>
      <c r="JOT1532" s="117"/>
      <c r="JOU1532" s="148"/>
      <c r="JOV1532" s="149"/>
      <c r="JOW1532" s="100"/>
      <c r="JOX1532" s="98"/>
      <c r="JOY1532" s="117"/>
      <c r="JOZ1532" s="148"/>
      <c r="JPA1532" s="149"/>
      <c r="JPB1532" s="100"/>
      <c r="JPC1532" s="98"/>
      <c r="JPD1532" s="117"/>
      <c r="JPE1532" s="148"/>
      <c r="JPF1532" s="149"/>
      <c r="JPG1532" s="100"/>
      <c r="JPH1532" s="98"/>
      <c r="JPI1532" s="117"/>
      <c r="JPJ1532" s="148"/>
      <c r="JPK1532" s="149"/>
      <c r="JPL1532" s="100"/>
      <c r="JPM1532" s="98"/>
      <c r="JPN1532" s="117"/>
      <c r="JPO1532" s="148"/>
      <c r="JPP1532" s="149"/>
      <c r="JPQ1532" s="100"/>
      <c r="JPR1532" s="98"/>
      <c r="JPS1532" s="117"/>
      <c r="JPT1532" s="148"/>
      <c r="JPU1532" s="149"/>
      <c r="JPV1532" s="100"/>
      <c r="JPW1532" s="98"/>
      <c r="JPX1532" s="117"/>
      <c r="JPY1532" s="148"/>
      <c r="JPZ1532" s="149"/>
      <c r="JQA1532" s="100"/>
      <c r="JQB1532" s="98"/>
      <c r="JQC1532" s="117"/>
      <c r="JQD1532" s="148"/>
      <c r="JQE1532" s="149"/>
      <c r="JQF1532" s="100"/>
      <c r="JQG1532" s="98"/>
      <c r="JQH1532" s="117"/>
      <c r="JQI1532" s="148"/>
      <c r="JQJ1532" s="149"/>
      <c r="JQK1532" s="100"/>
      <c r="JQL1532" s="98"/>
      <c r="JQM1532" s="117"/>
      <c r="JQN1532" s="148"/>
      <c r="JQO1532" s="149"/>
      <c r="JQP1532" s="100"/>
      <c r="JQQ1532" s="98"/>
      <c r="JQR1532" s="117"/>
      <c r="JQS1532" s="148"/>
      <c r="JQT1532" s="149"/>
      <c r="JQU1532" s="100"/>
      <c r="JQV1532" s="98"/>
      <c r="JQW1532" s="117"/>
      <c r="JQX1532" s="148"/>
      <c r="JQY1532" s="149"/>
      <c r="JQZ1532" s="100"/>
      <c r="JRA1532" s="98"/>
      <c r="JRB1532" s="117"/>
      <c r="JRC1532" s="148"/>
      <c r="JRD1532" s="149"/>
      <c r="JRE1532" s="100"/>
      <c r="JRF1532" s="98"/>
      <c r="JRG1532" s="117"/>
      <c r="JRH1532" s="148"/>
      <c r="JRI1532" s="149"/>
      <c r="JRJ1532" s="100"/>
      <c r="JRK1532" s="98"/>
      <c r="JRL1532" s="117"/>
      <c r="JRM1532" s="148"/>
      <c r="JRN1532" s="149"/>
      <c r="JRO1532" s="100"/>
      <c r="JRP1532" s="98"/>
      <c r="JRQ1532" s="117"/>
      <c r="JRR1532" s="148"/>
      <c r="JRS1532" s="149"/>
      <c r="JRT1532" s="100"/>
      <c r="JRU1532" s="98"/>
      <c r="JRV1532" s="117"/>
      <c r="JRW1532" s="148"/>
      <c r="JRX1532" s="149"/>
      <c r="JRY1532" s="100"/>
      <c r="JRZ1532" s="98"/>
      <c r="JSA1532" s="117"/>
      <c r="JSB1532" s="148"/>
      <c r="JSC1532" s="149"/>
      <c r="JSD1532" s="100"/>
      <c r="JSE1532" s="98"/>
      <c r="JSF1532" s="117"/>
      <c r="JSG1532" s="148"/>
      <c r="JSH1532" s="149"/>
      <c r="JSI1532" s="100"/>
      <c r="JSJ1532" s="98"/>
      <c r="JSK1532" s="117"/>
      <c r="JSL1532" s="148"/>
      <c r="JSM1532" s="149"/>
      <c r="JSN1532" s="100"/>
      <c r="JSO1532" s="98"/>
      <c r="JSP1532" s="117"/>
      <c r="JSQ1532" s="148"/>
      <c r="JSR1532" s="149"/>
      <c r="JSS1532" s="100"/>
      <c r="JST1532" s="98"/>
      <c r="JSU1532" s="117"/>
      <c r="JSV1532" s="148"/>
      <c r="JSW1532" s="149"/>
      <c r="JSX1532" s="100"/>
      <c r="JSY1532" s="98"/>
      <c r="JSZ1532" s="117"/>
      <c r="JTA1532" s="148"/>
      <c r="JTB1532" s="149"/>
      <c r="JTC1532" s="100"/>
      <c r="JTD1532" s="98"/>
      <c r="JTE1532" s="117"/>
      <c r="JTF1532" s="148"/>
      <c r="JTG1532" s="149"/>
      <c r="JTH1532" s="100"/>
      <c r="JTI1532" s="98"/>
      <c r="JTJ1532" s="117"/>
      <c r="JTK1532" s="148"/>
      <c r="JTL1532" s="149"/>
      <c r="JTM1532" s="100"/>
      <c r="JTN1532" s="98"/>
      <c r="JTO1532" s="117"/>
      <c r="JTP1532" s="148"/>
      <c r="JTQ1532" s="149"/>
      <c r="JTR1532" s="100"/>
      <c r="JTS1532" s="98"/>
      <c r="JTT1532" s="117"/>
      <c r="JTU1532" s="148"/>
      <c r="JTV1532" s="149"/>
      <c r="JTW1532" s="100"/>
      <c r="JTX1532" s="98"/>
      <c r="JTY1532" s="117"/>
      <c r="JTZ1532" s="148"/>
      <c r="JUA1532" s="149"/>
      <c r="JUB1532" s="100"/>
      <c r="JUC1532" s="98"/>
      <c r="JUD1532" s="117"/>
      <c r="JUE1532" s="148"/>
      <c r="JUF1532" s="149"/>
      <c r="JUG1532" s="100"/>
      <c r="JUH1532" s="98"/>
      <c r="JUI1532" s="117"/>
      <c r="JUJ1532" s="148"/>
      <c r="JUK1532" s="149"/>
      <c r="JUL1532" s="100"/>
      <c r="JUM1532" s="98"/>
      <c r="JUN1532" s="117"/>
      <c r="JUO1532" s="148"/>
      <c r="JUP1532" s="149"/>
      <c r="JUQ1532" s="100"/>
      <c r="JUR1532" s="98"/>
      <c r="JUS1532" s="117"/>
      <c r="JUT1532" s="148"/>
      <c r="JUU1532" s="149"/>
      <c r="JUV1532" s="100"/>
      <c r="JUW1532" s="98"/>
      <c r="JUX1532" s="117"/>
      <c r="JUY1532" s="148"/>
      <c r="JUZ1532" s="149"/>
      <c r="JVA1532" s="100"/>
      <c r="JVB1532" s="98"/>
      <c r="JVC1532" s="117"/>
      <c r="JVD1532" s="148"/>
      <c r="JVE1532" s="149"/>
      <c r="JVF1532" s="100"/>
      <c r="JVG1532" s="98"/>
      <c r="JVH1532" s="117"/>
      <c r="JVI1532" s="148"/>
      <c r="JVJ1532" s="149"/>
      <c r="JVK1532" s="100"/>
      <c r="JVL1532" s="98"/>
      <c r="JVM1532" s="117"/>
      <c r="JVN1532" s="148"/>
      <c r="JVO1532" s="149"/>
      <c r="JVP1532" s="100"/>
      <c r="JVQ1532" s="98"/>
      <c r="JVR1532" s="117"/>
      <c r="JVS1532" s="148"/>
      <c r="JVT1532" s="149"/>
      <c r="JVU1532" s="100"/>
      <c r="JVV1532" s="98"/>
      <c r="JVW1532" s="117"/>
      <c r="JVX1532" s="148"/>
      <c r="JVY1532" s="149"/>
      <c r="JVZ1532" s="100"/>
      <c r="JWA1532" s="98"/>
      <c r="JWB1532" s="117"/>
      <c r="JWC1532" s="148"/>
      <c r="JWD1532" s="149"/>
      <c r="JWE1532" s="100"/>
      <c r="JWF1532" s="98"/>
      <c r="JWG1532" s="117"/>
      <c r="JWH1532" s="148"/>
      <c r="JWI1532" s="149"/>
      <c r="JWJ1532" s="100"/>
      <c r="JWK1532" s="98"/>
      <c r="JWL1532" s="117"/>
      <c r="JWM1532" s="148"/>
      <c r="JWN1532" s="149"/>
      <c r="JWO1532" s="100"/>
      <c r="JWP1532" s="98"/>
      <c r="JWQ1532" s="117"/>
      <c r="JWR1532" s="148"/>
      <c r="JWS1532" s="149"/>
      <c r="JWT1532" s="100"/>
      <c r="JWU1532" s="98"/>
      <c r="JWV1532" s="117"/>
      <c r="JWW1532" s="148"/>
      <c r="JWX1532" s="149"/>
      <c r="JWY1532" s="100"/>
      <c r="JWZ1532" s="98"/>
      <c r="JXA1532" s="117"/>
      <c r="JXB1532" s="148"/>
      <c r="JXC1532" s="149"/>
      <c r="JXD1532" s="100"/>
      <c r="JXE1532" s="98"/>
      <c r="JXF1532" s="117"/>
      <c r="JXG1532" s="148"/>
      <c r="JXH1532" s="149"/>
      <c r="JXI1532" s="100"/>
      <c r="JXJ1532" s="98"/>
      <c r="JXK1532" s="117"/>
      <c r="JXL1532" s="148"/>
      <c r="JXM1532" s="149"/>
      <c r="JXN1532" s="100"/>
      <c r="JXO1532" s="98"/>
      <c r="JXP1532" s="117"/>
      <c r="JXQ1532" s="148"/>
      <c r="JXR1532" s="149"/>
      <c r="JXS1532" s="100"/>
      <c r="JXT1532" s="98"/>
      <c r="JXU1532" s="117"/>
      <c r="JXV1532" s="148"/>
      <c r="JXW1532" s="149"/>
      <c r="JXX1532" s="100"/>
      <c r="JXY1532" s="98"/>
      <c r="JXZ1532" s="117"/>
      <c r="JYA1532" s="148"/>
      <c r="JYB1532" s="149"/>
      <c r="JYC1532" s="100"/>
      <c r="JYD1532" s="98"/>
      <c r="JYE1532" s="117"/>
      <c r="JYF1532" s="148"/>
      <c r="JYG1532" s="149"/>
      <c r="JYH1532" s="100"/>
      <c r="JYI1532" s="98"/>
      <c r="JYJ1532" s="117"/>
      <c r="JYK1532" s="148"/>
      <c r="JYL1532" s="149"/>
      <c r="JYM1532" s="100"/>
      <c r="JYN1532" s="98"/>
      <c r="JYO1532" s="117"/>
      <c r="JYP1532" s="148"/>
      <c r="JYQ1532" s="149"/>
      <c r="JYR1532" s="100"/>
      <c r="JYS1532" s="98"/>
      <c r="JYT1532" s="117"/>
      <c r="JYU1532" s="148"/>
      <c r="JYV1532" s="149"/>
      <c r="JYW1532" s="100"/>
      <c r="JYX1532" s="98"/>
      <c r="JYY1532" s="117"/>
      <c r="JYZ1532" s="148"/>
      <c r="JZA1532" s="149"/>
      <c r="JZB1532" s="100"/>
      <c r="JZC1532" s="98"/>
      <c r="JZD1532" s="117"/>
      <c r="JZE1532" s="148"/>
      <c r="JZF1532" s="149"/>
      <c r="JZG1532" s="100"/>
      <c r="JZH1532" s="98"/>
      <c r="JZI1532" s="117"/>
      <c r="JZJ1532" s="148"/>
      <c r="JZK1532" s="149"/>
      <c r="JZL1532" s="100"/>
      <c r="JZM1532" s="98"/>
      <c r="JZN1532" s="117"/>
      <c r="JZO1532" s="148"/>
      <c r="JZP1532" s="149"/>
      <c r="JZQ1532" s="100"/>
      <c r="JZR1532" s="98"/>
      <c r="JZS1532" s="117"/>
      <c r="JZT1532" s="148"/>
      <c r="JZU1532" s="149"/>
      <c r="JZV1532" s="100"/>
      <c r="JZW1532" s="98"/>
      <c r="JZX1532" s="117"/>
      <c r="JZY1532" s="148"/>
      <c r="JZZ1532" s="149"/>
      <c r="KAA1532" s="100"/>
      <c r="KAB1532" s="98"/>
      <c r="KAC1532" s="117"/>
      <c r="KAD1532" s="148"/>
      <c r="KAE1532" s="149"/>
      <c r="KAF1532" s="100"/>
      <c r="KAG1532" s="98"/>
      <c r="KAH1532" s="117"/>
      <c r="KAI1532" s="148"/>
      <c r="KAJ1532" s="149"/>
      <c r="KAK1532" s="100"/>
      <c r="KAL1532" s="98"/>
      <c r="KAM1532" s="117"/>
      <c r="KAN1532" s="148"/>
      <c r="KAO1532" s="149"/>
      <c r="KAP1532" s="100"/>
      <c r="KAQ1532" s="98"/>
      <c r="KAR1532" s="117"/>
      <c r="KAS1532" s="148"/>
      <c r="KAT1532" s="149"/>
      <c r="KAU1532" s="100"/>
      <c r="KAV1532" s="98"/>
      <c r="KAW1532" s="117"/>
      <c r="KAX1532" s="148"/>
      <c r="KAY1532" s="149"/>
      <c r="KAZ1532" s="100"/>
      <c r="KBA1532" s="98"/>
      <c r="KBB1532" s="117"/>
      <c r="KBC1532" s="148"/>
      <c r="KBD1532" s="149"/>
      <c r="KBE1532" s="100"/>
      <c r="KBF1532" s="98"/>
      <c r="KBG1532" s="117"/>
      <c r="KBH1532" s="148"/>
      <c r="KBI1532" s="149"/>
      <c r="KBJ1532" s="100"/>
      <c r="KBK1532" s="98"/>
      <c r="KBL1532" s="117"/>
      <c r="KBM1532" s="148"/>
      <c r="KBN1532" s="149"/>
      <c r="KBO1532" s="100"/>
      <c r="KBP1532" s="98"/>
      <c r="KBQ1532" s="117"/>
      <c r="KBR1532" s="148"/>
      <c r="KBS1532" s="149"/>
      <c r="KBT1532" s="100"/>
      <c r="KBU1532" s="98"/>
      <c r="KBV1532" s="117"/>
      <c r="KBW1532" s="148"/>
      <c r="KBX1532" s="149"/>
      <c r="KBY1532" s="100"/>
      <c r="KBZ1532" s="98"/>
      <c r="KCA1532" s="117"/>
      <c r="KCB1532" s="148"/>
      <c r="KCC1532" s="149"/>
      <c r="KCD1532" s="100"/>
      <c r="KCE1532" s="98"/>
      <c r="KCF1532" s="117"/>
      <c r="KCG1532" s="148"/>
      <c r="KCH1532" s="149"/>
      <c r="KCI1532" s="100"/>
      <c r="KCJ1532" s="98"/>
      <c r="KCK1532" s="117"/>
      <c r="KCL1532" s="148"/>
      <c r="KCM1532" s="149"/>
      <c r="KCN1532" s="100"/>
      <c r="KCO1532" s="98"/>
      <c r="KCP1532" s="117"/>
      <c r="KCQ1532" s="148"/>
      <c r="KCR1532" s="149"/>
      <c r="KCS1532" s="100"/>
      <c r="KCT1532" s="98"/>
      <c r="KCU1532" s="117"/>
      <c r="KCV1532" s="148"/>
      <c r="KCW1532" s="149"/>
      <c r="KCX1532" s="100"/>
      <c r="KCY1532" s="98"/>
      <c r="KCZ1532" s="117"/>
      <c r="KDA1532" s="148"/>
      <c r="KDB1532" s="149"/>
      <c r="KDC1532" s="100"/>
      <c r="KDD1532" s="98"/>
      <c r="KDE1532" s="117"/>
      <c r="KDF1532" s="148"/>
      <c r="KDG1532" s="149"/>
      <c r="KDH1532" s="100"/>
      <c r="KDI1532" s="98"/>
      <c r="KDJ1532" s="117"/>
      <c r="KDK1532" s="148"/>
      <c r="KDL1532" s="149"/>
      <c r="KDM1532" s="100"/>
      <c r="KDN1532" s="98"/>
      <c r="KDO1532" s="117"/>
      <c r="KDP1532" s="148"/>
      <c r="KDQ1532" s="149"/>
      <c r="KDR1532" s="100"/>
      <c r="KDS1532" s="98"/>
      <c r="KDT1532" s="117"/>
      <c r="KDU1532" s="148"/>
      <c r="KDV1532" s="149"/>
      <c r="KDW1532" s="100"/>
      <c r="KDX1532" s="98"/>
      <c r="KDY1532" s="117"/>
      <c r="KDZ1532" s="148"/>
      <c r="KEA1532" s="149"/>
      <c r="KEB1532" s="100"/>
      <c r="KEC1532" s="98"/>
      <c r="KED1532" s="117"/>
      <c r="KEE1532" s="148"/>
      <c r="KEF1532" s="149"/>
      <c r="KEG1532" s="100"/>
      <c r="KEH1532" s="98"/>
      <c r="KEI1532" s="117"/>
      <c r="KEJ1532" s="148"/>
      <c r="KEK1532" s="149"/>
      <c r="KEL1532" s="100"/>
      <c r="KEM1532" s="98"/>
      <c r="KEN1532" s="117"/>
      <c r="KEO1532" s="148"/>
      <c r="KEP1532" s="149"/>
      <c r="KEQ1532" s="100"/>
      <c r="KER1532" s="98"/>
      <c r="KES1532" s="117"/>
      <c r="KET1532" s="148"/>
      <c r="KEU1532" s="149"/>
      <c r="KEV1532" s="100"/>
      <c r="KEW1532" s="98"/>
      <c r="KEX1532" s="117"/>
      <c r="KEY1532" s="148"/>
      <c r="KEZ1532" s="149"/>
      <c r="KFA1532" s="100"/>
      <c r="KFB1532" s="98"/>
      <c r="KFC1532" s="117"/>
      <c r="KFD1532" s="148"/>
      <c r="KFE1532" s="149"/>
      <c r="KFF1532" s="100"/>
      <c r="KFG1532" s="98"/>
      <c r="KFH1532" s="117"/>
      <c r="KFI1532" s="148"/>
      <c r="KFJ1532" s="149"/>
      <c r="KFK1532" s="100"/>
      <c r="KFL1532" s="98"/>
      <c r="KFM1532" s="117"/>
      <c r="KFN1532" s="148"/>
      <c r="KFO1532" s="149"/>
      <c r="KFP1532" s="100"/>
      <c r="KFQ1532" s="98"/>
      <c r="KFR1532" s="117"/>
      <c r="KFS1532" s="148"/>
      <c r="KFT1532" s="149"/>
      <c r="KFU1532" s="100"/>
      <c r="KFV1532" s="98"/>
      <c r="KFW1532" s="117"/>
      <c r="KFX1532" s="148"/>
      <c r="KFY1532" s="149"/>
      <c r="KFZ1532" s="100"/>
      <c r="KGA1532" s="98"/>
      <c r="KGB1532" s="117"/>
      <c r="KGC1532" s="148"/>
      <c r="KGD1532" s="149"/>
      <c r="KGE1532" s="100"/>
      <c r="KGF1532" s="98"/>
      <c r="KGG1532" s="117"/>
      <c r="KGH1532" s="148"/>
      <c r="KGI1532" s="149"/>
      <c r="KGJ1532" s="100"/>
      <c r="KGK1532" s="98"/>
      <c r="KGL1532" s="117"/>
      <c r="KGM1532" s="148"/>
      <c r="KGN1532" s="149"/>
      <c r="KGO1532" s="100"/>
      <c r="KGP1532" s="98"/>
      <c r="KGQ1532" s="117"/>
      <c r="KGR1532" s="148"/>
      <c r="KGS1532" s="149"/>
      <c r="KGT1532" s="100"/>
      <c r="KGU1532" s="98"/>
      <c r="KGV1532" s="117"/>
      <c r="KGW1532" s="148"/>
      <c r="KGX1532" s="149"/>
      <c r="KGY1532" s="100"/>
      <c r="KGZ1532" s="98"/>
      <c r="KHA1532" s="117"/>
      <c r="KHB1532" s="148"/>
      <c r="KHC1532" s="149"/>
      <c r="KHD1532" s="100"/>
      <c r="KHE1532" s="98"/>
      <c r="KHF1532" s="117"/>
      <c r="KHG1532" s="148"/>
      <c r="KHH1532" s="149"/>
      <c r="KHI1532" s="100"/>
      <c r="KHJ1532" s="98"/>
      <c r="KHK1532" s="117"/>
      <c r="KHL1532" s="148"/>
      <c r="KHM1532" s="149"/>
      <c r="KHN1532" s="100"/>
      <c r="KHO1532" s="98"/>
      <c r="KHP1532" s="117"/>
      <c r="KHQ1532" s="148"/>
      <c r="KHR1532" s="149"/>
      <c r="KHS1532" s="100"/>
      <c r="KHT1532" s="98"/>
      <c r="KHU1532" s="117"/>
      <c r="KHV1532" s="148"/>
      <c r="KHW1532" s="149"/>
      <c r="KHX1532" s="100"/>
      <c r="KHY1532" s="98"/>
      <c r="KHZ1532" s="117"/>
      <c r="KIA1532" s="148"/>
      <c r="KIB1532" s="149"/>
      <c r="KIC1532" s="100"/>
      <c r="KID1532" s="98"/>
      <c r="KIE1532" s="117"/>
      <c r="KIF1532" s="148"/>
      <c r="KIG1532" s="149"/>
      <c r="KIH1532" s="100"/>
      <c r="KII1532" s="98"/>
      <c r="KIJ1532" s="117"/>
      <c r="KIK1532" s="148"/>
      <c r="KIL1532" s="149"/>
      <c r="KIM1532" s="100"/>
      <c r="KIN1532" s="98"/>
      <c r="KIO1532" s="117"/>
      <c r="KIP1532" s="148"/>
      <c r="KIQ1532" s="149"/>
      <c r="KIR1532" s="100"/>
      <c r="KIS1532" s="98"/>
      <c r="KIT1532" s="117"/>
      <c r="KIU1532" s="148"/>
      <c r="KIV1532" s="149"/>
      <c r="KIW1532" s="100"/>
      <c r="KIX1532" s="98"/>
      <c r="KIY1532" s="117"/>
      <c r="KIZ1532" s="148"/>
      <c r="KJA1532" s="149"/>
      <c r="KJB1532" s="100"/>
      <c r="KJC1532" s="98"/>
      <c r="KJD1532" s="117"/>
      <c r="KJE1532" s="148"/>
      <c r="KJF1532" s="149"/>
      <c r="KJG1532" s="100"/>
      <c r="KJH1532" s="98"/>
      <c r="KJI1532" s="117"/>
      <c r="KJJ1532" s="148"/>
      <c r="KJK1532" s="149"/>
      <c r="KJL1532" s="100"/>
      <c r="KJM1532" s="98"/>
      <c r="KJN1532" s="117"/>
      <c r="KJO1532" s="148"/>
      <c r="KJP1532" s="149"/>
      <c r="KJQ1532" s="100"/>
      <c r="KJR1532" s="98"/>
      <c r="KJS1532" s="117"/>
      <c r="KJT1532" s="148"/>
      <c r="KJU1532" s="149"/>
      <c r="KJV1532" s="100"/>
      <c r="KJW1532" s="98"/>
      <c r="KJX1532" s="117"/>
      <c r="KJY1532" s="148"/>
      <c r="KJZ1532" s="149"/>
      <c r="KKA1532" s="100"/>
      <c r="KKB1532" s="98"/>
      <c r="KKC1532" s="117"/>
      <c r="KKD1532" s="148"/>
      <c r="KKE1532" s="149"/>
      <c r="KKF1532" s="100"/>
      <c r="KKG1532" s="98"/>
      <c r="KKH1532" s="117"/>
      <c r="KKI1532" s="148"/>
      <c r="KKJ1532" s="149"/>
      <c r="KKK1532" s="100"/>
      <c r="KKL1532" s="98"/>
      <c r="KKM1532" s="117"/>
      <c r="KKN1532" s="148"/>
      <c r="KKO1532" s="149"/>
      <c r="KKP1532" s="100"/>
      <c r="KKQ1532" s="98"/>
      <c r="KKR1532" s="117"/>
      <c r="KKS1532" s="148"/>
      <c r="KKT1532" s="149"/>
      <c r="KKU1532" s="100"/>
      <c r="KKV1532" s="98"/>
      <c r="KKW1532" s="117"/>
      <c r="KKX1532" s="148"/>
      <c r="KKY1532" s="149"/>
      <c r="KKZ1532" s="100"/>
      <c r="KLA1532" s="98"/>
      <c r="KLB1532" s="117"/>
      <c r="KLC1532" s="148"/>
      <c r="KLD1532" s="149"/>
      <c r="KLE1532" s="100"/>
      <c r="KLF1532" s="98"/>
      <c r="KLG1532" s="117"/>
      <c r="KLH1532" s="148"/>
      <c r="KLI1532" s="149"/>
      <c r="KLJ1532" s="100"/>
      <c r="KLK1532" s="98"/>
      <c r="KLL1532" s="117"/>
      <c r="KLM1532" s="148"/>
      <c r="KLN1532" s="149"/>
      <c r="KLO1532" s="100"/>
      <c r="KLP1532" s="98"/>
      <c r="KLQ1532" s="117"/>
      <c r="KLR1532" s="148"/>
      <c r="KLS1532" s="149"/>
      <c r="KLT1532" s="100"/>
      <c r="KLU1532" s="98"/>
      <c r="KLV1532" s="117"/>
      <c r="KLW1532" s="148"/>
      <c r="KLX1532" s="149"/>
      <c r="KLY1532" s="100"/>
      <c r="KLZ1532" s="98"/>
      <c r="KMA1532" s="117"/>
      <c r="KMB1532" s="148"/>
      <c r="KMC1532" s="149"/>
      <c r="KMD1532" s="100"/>
      <c r="KME1532" s="98"/>
      <c r="KMF1532" s="117"/>
      <c r="KMG1532" s="148"/>
      <c r="KMH1532" s="149"/>
      <c r="KMI1532" s="100"/>
      <c r="KMJ1532" s="98"/>
      <c r="KMK1532" s="117"/>
      <c r="KML1532" s="148"/>
      <c r="KMM1532" s="149"/>
      <c r="KMN1532" s="100"/>
      <c r="KMO1532" s="98"/>
      <c r="KMP1532" s="117"/>
      <c r="KMQ1532" s="148"/>
      <c r="KMR1532" s="149"/>
      <c r="KMS1532" s="100"/>
      <c r="KMT1532" s="98"/>
      <c r="KMU1532" s="117"/>
      <c r="KMV1532" s="148"/>
      <c r="KMW1532" s="149"/>
      <c r="KMX1532" s="100"/>
      <c r="KMY1532" s="98"/>
      <c r="KMZ1532" s="117"/>
      <c r="KNA1532" s="148"/>
      <c r="KNB1532" s="149"/>
      <c r="KNC1532" s="100"/>
      <c r="KND1532" s="98"/>
      <c r="KNE1532" s="117"/>
      <c r="KNF1532" s="148"/>
      <c r="KNG1532" s="149"/>
      <c r="KNH1532" s="100"/>
      <c r="KNI1532" s="98"/>
      <c r="KNJ1532" s="117"/>
      <c r="KNK1532" s="148"/>
      <c r="KNL1532" s="149"/>
      <c r="KNM1532" s="100"/>
      <c r="KNN1532" s="98"/>
      <c r="KNO1532" s="117"/>
      <c r="KNP1532" s="148"/>
      <c r="KNQ1532" s="149"/>
      <c r="KNR1532" s="100"/>
      <c r="KNS1532" s="98"/>
      <c r="KNT1532" s="117"/>
      <c r="KNU1532" s="148"/>
      <c r="KNV1532" s="149"/>
      <c r="KNW1532" s="100"/>
      <c r="KNX1532" s="98"/>
      <c r="KNY1532" s="117"/>
      <c r="KNZ1532" s="148"/>
      <c r="KOA1532" s="149"/>
      <c r="KOB1532" s="100"/>
      <c r="KOC1532" s="98"/>
      <c r="KOD1532" s="117"/>
      <c r="KOE1532" s="148"/>
      <c r="KOF1532" s="149"/>
      <c r="KOG1532" s="100"/>
      <c r="KOH1532" s="98"/>
      <c r="KOI1532" s="117"/>
      <c r="KOJ1532" s="148"/>
      <c r="KOK1532" s="149"/>
      <c r="KOL1532" s="100"/>
      <c r="KOM1532" s="98"/>
      <c r="KON1532" s="117"/>
      <c r="KOO1532" s="148"/>
      <c r="KOP1532" s="149"/>
      <c r="KOQ1532" s="100"/>
      <c r="KOR1532" s="98"/>
      <c r="KOS1532" s="117"/>
      <c r="KOT1532" s="148"/>
      <c r="KOU1532" s="149"/>
      <c r="KOV1532" s="100"/>
      <c r="KOW1532" s="98"/>
      <c r="KOX1532" s="117"/>
      <c r="KOY1532" s="148"/>
      <c r="KOZ1532" s="149"/>
      <c r="KPA1532" s="100"/>
      <c r="KPB1532" s="98"/>
      <c r="KPC1532" s="117"/>
      <c r="KPD1532" s="148"/>
      <c r="KPE1532" s="149"/>
      <c r="KPF1532" s="100"/>
      <c r="KPG1532" s="98"/>
      <c r="KPH1532" s="117"/>
      <c r="KPI1532" s="148"/>
      <c r="KPJ1532" s="149"/>
      <c r="KPK1532" s="100"/>
      <c r="KPL1532" s="98"/>
      <c r="KPM1532" s="117"/>
      <c r="KPN1532" s="148"/>
      <c r="KPO1532" s="149"/>
      <c r="KPP1532" s="100"/>
      <c r="KPQ1532" s="98"/>
      <c r="KPR1532" s="117"/>
      <c r="KPS1532" s="148"/>
      <c r="KPT1532" s="149"/>
      <c r="KPU1532" s="100"/>
      <c r="KPV1532" s="98"/>
      <c r="KPW1532" s="117"/>
      <c r="KPX1532" s="148"/>
      <c r="KPY1532" s="149"/>
      <c r="KPZ1532" s="100"/>
      <c r="KQA1532" s="98"/>
      <c r="KQB1532" s="117"/>
      <c r="KQC1532" s="148"/>
      <c r="KQD1532" s="149"/>
      <c r="KQE1532" s="100"/>
      <c r="KQF1532" s="98"/>
      <c r="KQG1532" s="117"/>
      <c r="KQH1532" s="148"/>
      <c r="KQI1532" s="149"/>
      <c r="KQJ1532" s="100"/>
      <c r="KQK1532" s="98"/>
      <c r="KQL1532" s="117"/>
      <c r="KQM1532" s="148"/>
      <c r="KQN1532" s="149"/>
      <c r="KQO1532" s="100"/>
      <c r="KQP1532" s="98"/>
      <c r="KQQ1532" s="117"/>
      <c r="KQR1532" s="148"/>
      <c r="KQS1532" s="149"/>
      <c r="KQT1532" s="100"/>
      <c r="KQU1532" s="98"/>
      <c r="KQV1532" s="117"/>
      <c r="KQW1532" s="148"/>
      <c r="KQX1532" s="149"/>
      <c r="KQY1532" s="100"/>
      <c r="KQZ1532" s="98"/>
      <c r="KRA1532" s="117"/>
      <c r="KRB1532" s="148"/>
      <c r="KRC1532" s="149"/>
      <c r="KRD1532" s="100"/>
      <c r="KRE1532" s="98"/>
      <c r="KRF1532" s="117"/>
      <c r="KRG1532" s="148"/>
      <c r="KRH1532" s="149"/>
      <c r="KRI1532" s="100"/>
      <c r="KRJ1532" s="98"/>
      <c r="KRK1532" s="117"/>
      <c r="KRL1532" s="148"/>
      <c r="KRM1532" s="149"/>
      <c r="KRN1532" s="100"/>
      <c r="KRO1532" s="98"/>
      <c r="KRP1532" s="117"/>
      <c r="KRQ1532" s="148"/>
      <c r="KRR1532" s="149"/>
      <c r="KRS1532" s="100"/>
      <c r="KRT1532" s="98"/>
      <c r="KRU1532" s="117"/>
      <c r="KRV1532" s="148"/>
      <c r="KRW1532" s="149"/>
      <c r="KRX1532" s="100"/>
      <c r="KRY1532" s="98"/>
      <c r="KRZ1532" s="117"/>
      <c r="KSA1532" s="148"/>
      <c r="KSB1532" s="149"/>
      <c r="KSC1532" s="100"/>
      <c r="KSD1532" s="98"/>
      <c r="KSE1532" s="117"/>
      <c r="KSF1532" s="148"/>
      <c r="KSG1532" s="149"/>
      <c r="KSH1532" s="100"/>
      <c r="KSI1532" s="98"/>
      <c r="KSJ1532" s="117"/>
      <c r="KSK1532" s="148"/>
      <c r="KSL1532" s="149"/>
      <c r="KSM1532" s="100"/>
      <c r="KSN1532" s="98"/>
      <c r="KSO1532" s="117"/>
      <c r="KSP1532" s="148"/>
      <c r="KSQ1532" s="149"/>
      <c r="KSR1532" s="100"/>
      <c r="KSS1532" s="98"/>
      <c r="KST1532" s="117"/>
      <c r="KSU1532" s="148"/>
      <c r="KSV1532" s="149"/>
      <c r="KSW1532" s="100"/>
      <c r="KSX1532" s="98"/>
      <c r="KSY1532" s="117"/>
      <c r="KSZ1532" s="148"/>
      <c r="KTA1532" s="149"/>
      <c r="KTB1532" s="100"/>
      <c r="KTC1532" s="98"/>
      <c r="KTD1532" s="117"/>
      <c r="KTE1532" s="148"/>
      <c r="KTF1532" s="149"/>
      <c r="KTG1532" s="100"/>
      <c r="KTH1532" s="98"/>
      <c r="KTI1532" s="117"/>
      <c r="KTJ1532" s="148"/>
      <c r="KTK1532" s="149"/>
      <c r="KTL1532" s="100"/>
      <c r="KTM1532" s="98"/>
      <c r="KTN1532" s="117"/>
      <c r="KTO1532" s="148"/>
      <c r="KTP1532" s="149"/>
      <c r="KTQ1532" s="100"/>
      <c r="KTR1532" s="98"/>
      <c r="KTS1532" s="117"/>
      <c r="KTT1532" s="148"/>
      <c r="KTU1532" s="149"/>
      <c r="KTV1532" s="100"/>
      <c r="KTW1532" s="98"/>
      <c r="KTX1532" s="117"/>
      <c r="KTY1532" s="148"/>
      <c r="KTZ1532" s="149"/>
      <c r="KUA1532" s="100"/>
      <c r="KUB1532" s="98"/>
      <c r="KUC1532" s="117"/>
      <c r="KUD1532" s="148"/>
      <c r="KUE1532" s="149"/>
      <c r="KUF1532" s="100"/>
      <c r="KUG1532" s="98"/>
      <c r="KUH1532" s="117"/>
      <c r="KUI1532" s="148"/>
      <c r="KUJ1532" s="149"/>
      <c r="KUK1532" s="100"/>
      <c r="KUL1532" s="98"/>
      <c r="KUM1532" s="117"/>
      <c r="KUN1532" s="148"/>
      <c r="KUO1532" s="149"/>
      <c r="KUP1532" s="100"/>
      <c r="KUQ1532" s="98"/>
      <c r="KUR1532" s="117"/>
      <c r="KUS1532" s="148"/>
      <c r="KUT1532" s="149"/>
      <c r="KUU1532" s="100"/>
      <c r="KUV1532" s="98"/>
      <c r="KUW1532" s="117"/>
      <c r="KUX1532" s="148"/>
      <c r="KUY1532" s="149"/>
      <c r="KUZ1532" s="100"/>
      <c r="KVA1532" s="98"/>
      <c r="KVB1532" s="117"/>
      <c r="KVC1532" s="148"/>
      <c r="KVD1532" s="149"/>
      <c r="KVE1532" s="100"/>
      <c r="KVF1532" s="98"/>
      <c r="KVG1532" s="117"/>
      <c r="KVH1532" s="148"/>
      <c r="KVI1532" s="149"/>
      <c r="KVJ1532" s="100"/>
      <c r="KVK1532" s="98"/>
      <c r="KVL1532" s="117"/>
      <c r="KVM1532" s="148"/>
      <c r="KVN1532" s="149"/>
      <c r="KVO1532" s="100"/>
      <c r="KVP1532" s="98"/>
      <c r="KVQ1532" s="117"/>
      <c r="KVR1532" s="148"/>
      <c r="KVS1532" s="149"/>
      <c r="KVT1532" s="100"/>
      <c r="KVU1532" s="98"/>
      <c r="KVV1532" s="117"/>
      <c r="KVW1532" s="148"/>
      <c r="KVX1532" s="149"/>
      <c r="KVY1532" s="100"/>
      <c r="KVZ1532" s="98"/>
      <c r="KWA1532" s="117"/>
      <c r="KWB1532" s="148"/>
      <c r="KWC1532" s="149"/>
      <c r="KWD1532" s="100"/>
      <c r="KWE1532" s="98"/>
      <c r="KWF1532" s="117"/>
      <c r="KWG1532" s="148"/>
      <c r="KWH1532" s="149"/>
      <c r="KWI1532" s="100"/>
      <c r="KWJ1532" s="98"/>
      <c r="KWK1532" s="117"/>
      <c r="KWL1532" s="148"/>
      <c r="KWM1532" s="149"/>
      <c r="KWN1532" s="100"/>
      <c r="KWO1532" s="98"/>
      <c r="KWP1532" s="117"/>
      <c r="KWQ1532" s="148"/>
      <c r="KWR1532" s="149"/>
      <c r="KWS1532" s="100"/>
      <c r="KWT1532" s="98"/>
      <c r="KWU1532" s="117"/>
      <c r="KWV1532" s="148"/>
      <c r="KWW1532" s="149"/>
      <c r="KWX1532" s="100"/>
      <c r="KWY1532" s="98"/>
      <c r="KWZ1532" s="117"/>
      <c r="KXA1532" s="148"/>
      <c r="KXB1532" s="149"/>
      <c r="KXC1532" s="100"/>
      <c r="KXD1532" s="98"/>
      <c r="KXE1532" s="117"/>
      <c r="KXF1532" s="148"/>
      <c r="KXG1532" s="149"/>
      <c r="KXH1532" s="100"/>
      <c r="KXI1532" s="98"/>
      <c r="KXJ1532" s="117"/>
      <c r="KXK1532" s="148"/>
      <c r="KXL1532" s="149"/>
      <c r="KXM1532" s="100"/>
      <c r="KXN1532" s="98"/>
      <c r="KXO1532" s="117"/>
      <c r="KXP1532" s="148"/>
      <c r="KXQ1532" s="149"/>
      <c r="KXR1532" s="100"/>
      <c r="KXS1532" s="98"/>
      <c r="KXT1532" s="117"/>
      <c r="KXU1532" s="148"/>
      <c r="KXV1532" s="149"/>
      <c r="KXW1532" s="100"/>
      <c r="KXX1532" s="98"/>
      <c r="KXY1532" s="117"/>
      <c r="KXZ1532" s="148"/>
      <c r="KYA1532" s="149"/>
      <c r="KYB1532" s="100"/>
      <c r="KYC1532" s="98"/>
      <c r="KYD1532" s="117"/>
      <c r="KYE1532" s="148"/>
      <c r="KYF1532" s="149"/>
      <c r="KYG1532" s="100"/>
      <c r="KYH1532" s="98"/>
      <c r="KYI1532" s="117"/>
      <c r="KYJ1532" s="148"/>
      <c r="KYK1532" s="149"/>
      <c r="KYL1532" s="100"/>
      <c r="KYM1532" s="98"/>
      <c r="KYN1532" s="117"/>
      <c r="KYO1532" s="148"/>
      <c r="KYP1532" s="149"/>
      <c r="KYQ1532" s="100"/>
      <c r="KYR1532" s="98"/>
      <c r="KYS1532" s="117"/>
      <c r="KYT1532" s="148"/>
      <c r="KYU1532" s="149"/>
      <c r="KYV1532" s="100"/>
      <c r="KYW1532" s="98"/>
      <c r="KYX1532" s="117"/>
      <c r="KYY1532" s="148"/>
      <c r="KYZ1532" s="149"/>
      <c r="KZA1532" s="100"/>
      <c r="KZB1532" s="98"/>
      <c r="KZC1532" s="117"/>
      <c r="KZD1532" s="148"/>
      <c r="KZE1532" s="149"/>
      <c r="KZF1532" s="100"/>
      <c r="KZG1532" s="98"/>
      <c r="KZH1532" s="117"/>
      <c r="KZI1532" s="148"/>
      <c r="KZJ1532" s="149"/>
      <c r="KZK1532" s="100"/>
      <c r="KZL1532" s="98"/>
      <c r="KZM1532" s="117"/>
      <c r="KZN1532" s="148"/>
      <c r="KZO1532" s="149"/>
      <c r="KZP1532" s="100"/>
      <c r="KZQ1532" s="98"/>
      <c r="KZR1532" s="117"/>
      <c r="KZS1532" s="148"/>
      <c r="KZT1532" s="149"/>
      <c r="KZU1532" s="100"/>
      <c r="KZV1532" s="98"/>
      <c r="KZW1532" s="117"/>
      <c r="KZX1532" s="148"/>
      <c r="KZY1532" s="149"/>
      <c r="KZZ1532" s="100"/>
      <c r="LAA1532" s="98"/>
      <c r="LAB1532" s="117"/>
      <c r="LAC1532" s="148"/>
      <c r="LAD1532" s="149"/>
      <c r="LAE1532" s="100"/>
      <c r="LAF1532" s="98"/>
      <c r="LAG1532" s="117"/>
      <c r="LAH1532" s="148"/>
      <c r="LAI1532" s="149"/>
      <c r="LAJ1532" s="100"/>
      <c r="LAK1532" s="98"/>
      <c r="LAL1532" s="117"/>
      <c r="LAM1532" s="148"/>
      <c r="LAN1532" s="149"/>
      <c r="LAO1532" s="100"/>
      <c r="LAP1532" s="98"/>
      <c r="LAQ1532" s="117"/>
      <c r="LAR1532" s="148"/>
      <c r="LAS1532" s="149"/>
      <c r="LAT1532" s="100"/>
      <c r="LAU1532" s="98"/>
      <c r="LAV1532" s="117"/>
      <c r="LAW1532" s="148"/>
      <c r="LAX1532" s="149"/>
      <c r="LAY1532" s="100"/>
      <c r="LAZ1532" s="98"/>
      <c r="LBA1532" s="117"/>
      <c r="LBB1532" s="148"/>
      <c r="LBC1532" s="149"/>
      <c r="LBD1532" s="100"/>
      <c r="LBE1532" s="98"/>
      <c r="LBF1532" s="117"/>
      <c r="LBG1532" s="148"/>
      <c r="LBH1532" s="149"/>
      <c r="LBI1532" s="100"/>
      <c r="LBJ1532" s="98"/>
      <c r="LBK1532" s="117"/>
      <c r="LBL1532" s="148"/>
      <c r="LBM1532" s="149"/>
      <c r="LBN1532" s="100"/>
      <c r="LBO1532" s="98"/>
      <c r="LBP1532" s="117"/>
      <c r="LBQ1532" s="148"/>
      <c r="LBR1532" s="149"/>
      <c r="LBS1532" s="100"/>
      <c r="LBT1532" s="98"/>
      <c r="LBU1532" s="117"/>
      <c r="LBV1532" s="148"/>
      <c r="LBW1532" s="149"/>
      <c r="LBX1532" s="100"/>
      <c r="LBY1532" s="98"/>
      <c r="LBZ1532" s="117"/>
      <c r="LCA1532" s="148"/>
      <c r="LCB1532" s="149"/>
      <c r="LCC1532" s="100"/>
      <c r="LCD1532" s="98"/>
      <c r="LCE1532" s="117"/>
      <c r="LCF1532" s="148"/>
      <c r="LCG1532" s="149"/>
      <c r="LCH1532" s="100"/>
      <c r="LCI1532" s="98"/>
      <c r="LCJ1532" s="117"/>
      <c r="LCK1532" s="148"/>
      <c r="LCL1532" s="149"/>
      <c r="LCM1532" s="100"/>
      <c r="LCN1532" s="98"/>
      <c r="LCO1532" s="117"/>
      <c r="LCP1532" s="148"/>
      <c r="LCQ1532" s="149"/>
      <c r="LCR1532" s="100"/>
      <c r="LCS1532" s="98"/>
      <c r="LCT1532" s="117"/>
      <c r="LCU1532" s="148"/>
      <c r="LCV1532" s="149"/>
      <c r="LCW1532" s="100"/>
      <c r="LCX1532" s="98"/>
      <c r="LCY1532" s="117"/>
      <c r="LCZ1532" s="148"/>
      <c r="LDA1532" s="149"/>
      <c r="LDB1532" s="100"/>
      <c r="LDC1532" s="98"/>
      <c r="LDD1532" s="117"/>
      <c r="LDE1532" s="148"/>
      <c r="LDF1532" s="149"/>
      <c r="LDG1532" s="100"/>
      <c r="LDH1532" s="98"/>
      <c r="LDI1532" s="117"/>
      <c r="LDJ1532" s="148"/>
      <c r="LDK1532" s="149"/>
      <c r="LDL1532" s="100"/>
      <c r="LDM1532" s="98"/>
      <c r="LDN1532" s="117"/>
      <c r="LDO1532" s="148"/>
      <c r="LDP1532" s="149"/>
      <c r="LDQ1532" s="100"/>
      <c r="LDR1532" s="98"/>
      <c r="LDS1532" s="117"/>
      <c r="LDT1532" s="148"/>
      <c r="LDU1532" s="149"/>
      <c r="LDV1532" s="100"/>
      <c r="LDW1532" s="98"/>
      <c r="LDX1532" s="117"/>
      <c r="LDY1532" s="148"/>
      <c r="LDZ1532" s="149"/>
      <c r="LEA1532" s="100"/>
      <c r="LEB1532" s="98"/>
      <c r="LEC1532" s="117"/>
      <c r="LED1532" s="148"/>
      <c r="LEE1532" s="149"/>
      <c r="LEF1532" s="100"/>
      <c r="LEG1532" s="98"/>
      <c r="LEH1532" s="117"/>
      <c r="LEI1532" s="148"/>
      <c r="LEJ1532" s="149"/>
      <c r="LEK1532" s="100"/>
      <c r="LEL1532" s="98"/>
      <c r="LEM1532" s="117"/>
      <c r="LEN1532" s="148"/>
      <c r="LEO1532" s="149"/>
      <c r="LEP1532" s="100"/>
      <c r="LEQ1532" s="98"/>
      <c r="LER1532" s="117"/>
      <c r="LES1532" s="148"/>
      <c r="LET1532" s="149"/>
      <c r="LEU1532" s="100"/>
      <c r="LEV1532" s="98"/>
      <c r="LEW1532" s="117"/>
      <c r="LEX1532" s="148"/>
      <c r="LEY1532" s="149"/>
      <c r="LEZ1532" s="100"/>
      <c r="LFA1532" s="98"/>
      <c r="LFB1532" s="117"/>
      <c r="LFC1532" s="148"/>
      <c r="LFD1532" s="149"/>
      <c r="LFE1532" s="100"/>
      <c r="LFF1532" s="98"/>
      <c r="LFG1532" s="117"/>
      <c r="LFH1532" s="148"/>
      <c r="LFI1532" s="149"/>
      <c r="LFJ1532" s="100"/>
      <c r="LFK1532" s="98"/>
      <c r="LFL1532" s="117"/>
      <c r="LFM1532" s="148"/>
      <c r="LFN1532" s="149"/>
      <c r="LFO1532" s="100"/>
      <c r="LFP1532" s="98"/>
      <c r="LFQ1532" s="117"/>
      <c r="LFR1532" s="148"/>
      <c r="LFS1532" s="149"/>
      <c r="LFT1532" s="100"/>
      <c r="LFU1532" s="98"/>
      <c r="LFV1532" s="117"/>
      <c r="LFW1532" s="148"/>
      <c r="LFX1532" s="149"/>
      <c r="LFY1532" s="100"/>
      <c r="LFZ1532" s="98"/>
      <c r="LGA1532" s="117"/>
      <c r="LGB1532" s="148"/>
      <c r="LGC1532" s="149"/>
      <c r="LGD1532" s="100"/>
      <c r="LGE1532" s="98"/>
      <c r="LGF1532" s="117"/>
      <c r="LGG1532" s="148"/>
      <c r="LGH1532" s="149"/>
      <c r="LGI1532" s="100"/>
      <c r="LGJ1532" s="98"/>
      <c r="LGK1532" s="117"/>
      <c r="LGL1532" s="148"/>
      <c r="LGM1532" s="149"/>
      <c r="LGN1532" s="100"/>
      <c r="LGO1532" s="98"/>
      <c r="LGP1532" s="117"/>
      <c r="LGQ1532" s="148"/>
      <c r="LGR1532" s="149"/>
      <c r="LGS1532" s="100"/>
      <c r="LGT1532" s="98"/>
      <c r="LGU1532" s="117"/>
      <c r="LGV1532" s="148"/>
      <c r="LGW1532" s="149"/>
      <c r="LGX1532" s="100"/>
      <c r="LGY1532" s="98"/>
      <c r="LGZ1532" s="117"/>
      <c r="LHA1532" s="148"/>
      <c r="LHB1532" s="149"/>
      <c r="LHC1532" s="100"/>
      <c r="LHD1532" s="98"/>
      <c r="LHE1532" s="117"/>
      <c r="LHF1532" s="148"/>
      <c r="LHG1532" s="149"/>
      <c r="LHH1532" s="100"/>
      <c r="LHI1532" s="98"/>
      <c r="LHJ1532" s="117"/>
      <c r="LHK1532" s="148"/>
      <c r="LHL1532" s="149"/>
      <c r="LHM1532" s="100"/>
      <c r="LHN1532" s="98"/>
      <c r="LHO1532" s="117"/>
      <c r="LHP1532" s="148"/>
      <c r="LHQ1532" s="149"/>
      <c r="LHR1532" s="100"/>
      <c r="LHS1532" s="98"/>
      <c r="LHT1532" s="117"/>
      <c r="LHU1532" s="148"/>
      <c r="LHV1532" s="149"/>
      <c r="LHW1532" s="100"/>
      <c r="LHX1532" s="98"/>
      <c r="LHY1532" s="117"/>
      <c r="LHZ1532" s="148"/>
      <c r="LIA1532" s="149"/>
      <c r="LIB1532" s="100"/>
      <c r="LIC1532" s="98"/>
      <c r="LID1532" s="117"/>
      <c r="LIE1532" s="148"/>
      <c r="LIF1532" s="149"/>
      <c r="LIG1532" s="100"/>
      <c r="LIH1532" s="98"/>
      <c r="LII1532" s="117"/>
      <c r="LIJ1532" s="148"/>
      <c r="LIK1532" s="149"/>
      <c r="LIL1532" s="100"/>
      <c r="LIM1532" s="98"/>
      <c r="LIN1532" s="117"/>
      <c r="LIO1532" s="148"/>
      <c r="LIP1532" s="149"/>
      <c r="LIQ1532" s="100"/>
      <c r="LIR1532" s="98"/>
      <c r="LIS1532" s="117"/>
      <c r="LIT1532" s="148"/>
      <c r="LIU1532" s="149"/>
      <c r="LIV1532" s="100"/>
      <c r="LIW1532" s="98"/>
      <c r="LIX1532" s="117"/>
      <c r="LIY1532" s="148"/>
      <c r="LIZ1532" s="149"/>
      <c r="LJA1532" s="100"/>
      <c r="LJB1532" s="98"/>
      <c r="LJC1532" s="117"/>
      <c r="LJD1532" s="148"/>
      <c r="LJE1532" s="149"/>
      <c r="LJF1532" s="100"/>
      <c r="LJG1532" s="98"/>
      <c r="LJH1532" s="117"/>
      <c r="LJI1532" s="148"/>
      <c r="LJJ1532" s="149"/>
      <c r="LJK1532" s="100"/>
      <c r="LJL1532" s="98"/>
      <c r="LJM1532" s="117"/>
      <c r="LJN1532" s="148"/>
      <c r="LJO1532" s="149"/>
      <c r="LJP1532" s="100"/>
      <c r="LJQ1532" s="98"/>
      <c r="LJR1532" s="117"/>
      <c r="LJS1532" s="148"/>
      <c r="LJT1532" s="149"/>
      <c r="LJU1532" s="100"/>
      <c r="LJV1532" s="98"/>
      <c r="LJW1532" s="117"/>
      <c r="LJX1532" s="148"/>
      <c r="LJY1532" s="149"/>
      <c r="LJZ1532" s="100"/>
      <c r="LKA1532" s="98"/>
      <c r="LKB1532" s="117"/>
      <c r="LKC1532" s="148"/>
      <c r="LKD1532" s="149"/>
      <c r="LKE1532" s="100"/>
      <c r="LKF1532" s="98"/>
      <c r="LKG1532" s="117"/>
      <c r="LKH1532" s="148"/>
      <c r="LKI1532" s="149"/>
      <c r="LKJ1532" s="100"/>
      <c r="LKK1532" s="98"/>
      <c r="LKL1532" s="117"/>
      <c r="LKM1532" s="148"/>
      <c r="LKN1532" s="149"/>
      <c r="LKO1532" s="100"/>
      <c r="LKP1532" s="98"/>
      <c r="LKQ1532" s="117"/>
      <c r="LKR1532" s="148"/>
      <c r="LKS1532" s="149"/>
      <c r="LKT1532" s="100"/>
      <c r="LKU1532" s="98"/>
      <c r="LKV1532" s="117"/>
      <c r="LKW1532" s="148"/>
      <c r="LKX1532" s="149"/>
      <c r="LKY1532" s="100"/>
      <c r="LKZ1532" s="98"/>
      <c r="LLA1532" s="117"/>
      <c r="LLB1532" s="148"/>
      <c r="LLC1532" s="149"/>
      <c r="LLD1532" s="100"/>
      <c r="LLE1532" s="98"/>
      <c r="LLF1532" s="117"/>
      <c r="LLG1532" s="148"/>
      <c r="LLH1532" s="149"/>
      <c r="LLI1532" s="100"/>
      <c r="LLJ1532" s="98"/>
      <c r="LLK1532" s="117"/>
      <c r="LLL1532" s="148"/>
      <c r="LLM1532" s="149"/>
      <c r="LLN1532" s="100"/>
      <c r="LLO1532" s="98"/>
      <c r="LLP1532" s="117"/>
      <c r="LLQ1532" s="148"/>
      <c r="LLR1532" s="149"/>
      <c r="LLS1532" s="100"/>
      <c r="LLT1532" s="98"/>
      <c r="LLU1532" s="117"/>
      <c r="LLV1532" s="148"/>
      <c r="LLW1532" s="149"/>
      <c r="LLX1532" s="100"/>
      <c r="LLY1532" s="98"/>
      <c r="LLZ1532" s="117"/>
      <c r="LMA1532" s="148"/>
      <c r="LMB1532" s="149"/>
      <c r="LMC1532" s="100"/>
      <c r="LMD1532" s="98"/>
      <c r="LME1532" s="117"/>
      <c r="LMF1532" s="148"/>
      <c r="LMG1532" s="149"/>
      <c r="LMH1532" s="100"/>
      <c r="LMI1532" s="98"/>
      <c r="LMJ1532" s="117"/>
      <c r="LMK1532" s="148"/>
      <c r="LML1532" s="149"/>
      <c r="LMM1532" s="100"/>
      <c r="LMN1532" s="98"/>
      <c r="LMO1532" s="117"/>
      <c r="LMP1532" s="148"/>
      <c r="LMQ1532" s="149"/>
      <c r="LMR1532" s="100"/>
      <c r="LMS1532" s="98"/>
      <c r="LMT1532" s="117"/>
      <c r="LMU1532" s="148"/>
      <c r="LMV1532" s="149"/>
      <c r="LMW1532" s="100"/>
      <c r="LMX1532" s="98"/>
      <c r="LMY1532" s="117"/>
      <c r="LMZ1532" s="148"/>
      <c r="LNA1532" s="149"/>
      <c r="LNB1532" s="100"/>
      <c r="LNC1532" s="98"/>
      <c r="LND1532" s="117"/>
      <c r="LNE1532" s="148"/>
      <c r="LNF1532" s="149"/>
      <c r="LNG1532" s="100"/>
      <c r="LNH1532" s="98"/>
      <c r="LNI1532" s="117"/>
      <c r="LNJ1532" s="148"/>
      <c r="LNK1532" s="149"/>
      <c r="LNL1532" s="100"/>
      <c r="LNM1532" s="98"/>
      <c r="LNN1532" s="117"/>
      <c r="LNO1532" s="148"/>
      <c r="LNP1532" s="149"/>
      <c r="LNQ1532" s="100"/>
      <c r="LNR1532" s="98"/>
      <c r="LNS1532" s="117"/>
      <c r="LNT1532" s="148"/>
      <c r="LNU1532" s="149"/>
      <c r="LNV1532" s="100"/>
      <c r="LNW1532" s="98"/>
      <c r="LNX1532" s="117"/>
      <c r="LNY1532" s="148"/>
      <c r="LNZ1532" s="149"/>
      <c r="LOA1532" s="100"/>
      <c r="LOB1532" s="98"/>
      <c r="LOC1532" s="117"/>
      <c r="LOD1532" s="148"/>
      <c r="LOE1532" s="149"/>
      <c r="LOF1532" s="100"/>
      <c r="LOG1532" s="98"/>
      <c r="LOH1532" s="117"/>
      <c r="LOI1532" s="148"/>
      <c r="LOJ1532" s="149"/>
      <c r="LOK1532" s="100"/>
      <c r="LOL1532" s="98"/>
      <c r="LOM1532" s="117"/>
      <c r="LON1532" s="148"/>
      <c r="LOO1532" s="149"/>
      <c r="LOP1532" s="100"/>
      <c r="LOQ1532" s="98"/>
      <c r="LOR1532" s="117"/>
      <c r="LOS1532" s="148"/>
      <c r="LOT1532" s="149"/>
      <c r="LOU1532" s="100"/>
      <c r="LOV1532" s="98"/>
      <c r="LOW1532" s="117"/>
      <c r="LOX1532" s="148"/>
      <c r="LOY1532" s="149"/>
      <c r="LOZ1532" s="100"/>
      <c r="LPA1532" s="98"/>
      <c r="LPB1532" s="117"/>
      <c r="LPC1532" s="148"/>
      <c r="LPD1532" s="149"/>
      <c r="LPE1532" s="100"/>
      <c r="LPF1532" s="98"/>
      <c r="LPG1532" s="117"/>
      <c r="LPH1532" s="148"/>
      <c r="LPI1532" s="149"/>
      <c r="LPJ1532" s="100"/>
      <c r="LPK1532" s="98"/>
      <c r="LPL1532" s="117"/>
      <c r="LPM1532" s="148"/>
      <c r="LPN1532" s="149"/>
      <c r="LPO1532" s="100"/>
      <c r="LPP1532" s="98"/>
      <c r="LPQ1532" s="117"/>
      <c r="LPR1532" s="148"/>
      <c r="LPS1532" s="149"/>
      <c r="LPT1532" s="100"/>
      <c r="LPU1532" s="98"/>
      <c r="LPV1532" s="117"/>
      <c r="LPW1532" s="148"/>
      <c r="LPX1532" s="149"/>
      <c r="LPY1532" s="100"/>
      <c r="LPZ1532" s="98"/>
      <c r="LQA1532" s="117"/>
      <c r="LQB1532" s="148"/>
      <c r="LQC1532" s="149"/>
      <c r="LQD1532" s="100"/>
      <c r="LQE1532" s="98"/>
      <c r="LQF1532" s="117"/>
      <c r="LQG1532" s="148"/>
      <c r="LQH1532" s="149"/>
      <c r="LQI1532" s="100"/>
      <c r="LQJ1532" s="98"/>
      <c r="LQK1532" s="117"/>
      <c r="LQL1532" s="148"/>
      <c r="LQM1532" s="149"/>
      <c r="LQN1532" s="100"/>
      <c r="LQO1532" s="98"/>
      <c r="LQP1532" s="117"/>
      <c r="LQQ1532" s="148"/>
      <c r="LQR1532" s="149"/>
      <c r="LQS1532" s="100"/>
      <c r="LQT1532" s="98"/>
      <c r="LQU1532" s="117"/>
      <c r="LQV1532" s="148"/>
      <c r="LQW1532" s="149"/>
      <c r="LQX1532" s="100"/>
      <c r="LQY1532" s="98"/>
      <c r="LQZ1532" s="117"/>
      <c r="LRA1532" s="148"/>
      <c r="LRB1532" s="149"/>
      <c r="LRC1532" s="100"/>
      <c r="LRD1532" s="98"/>
      <c r="LRE1532" s="117"/>
      <c r="LRF1532" s="148"/>
      <c r="LRG1532" s="149"/>
      <c r="LRH1532" s="100"/>
      <c r="LRI1532" s="98"/>
      <c r="LRJ1532" s="117"/>
      <c r="LRK1532" s="148"/>
      <c r="LRL1532" s="149"/>
      <c r="LRM1532" s="100"/>
      <c r="LRN1532" s="98"/>
      <c r="LRO1532" s="117"/>
      <c r="LRP1532" s="148"/>
      <c r="LRQ1532" s="149"/>
      <c r="LRR1532" s="100"/>
      <c r="LRS1532" s="98"/>
      <c r="LRT1532" s="117"/>
      <c r="LRU1532" s="148"/>
      <c r="LRV1532" s="149"/>
      <c r="LRW1532" s="100"/>
      <c r="LRX1532" s="98"/>
      <c r="LRY1532" s="117"/>
      <c r="LRZ1532" s="148"/>
      <c r="LSA1532" s="149"/>
      <c r="LSB1532" s="100"/>
      <c r="LSC1532" s="98"/>
      <c r="LSD1532" s="117"/>
      <c r="LSE1532" s="148"/>
      <c r="LSF1532" s="149"/>
      <c r="LSG1532" s="100"/>
      <c r="LSH1532" s="98"/>
      <c r="LSI1532" s="117"/>
      <c r="LSJ1532" s="148"/>
      <c r="LSK1532" s="149"/>
      <c r="LSL1532" s="100"/>
      <c r="LSM1532" s="98"/>
      <c r="LSN1532" s="117"/>
      <c r="LSO1532" s="148"/>
      <c r="LSP1532" s="149"/>
      <c r="LSQ1532" s="100"/>
      <c r="LSR1532" s="98"/>
      <c r="LSS1532" s="117"/>
      <c r="LST1532" s="148"/>
      <c r="LSU1532" s="149"/>
      <c r="LSV1532" s="100"/>
      <c r="LSW1532" s="98"/>
      <c r="LSX1532" s="117"/>
      <c r="LSY1532" s="148"/>
      <c r="LSZ1532" s="149"/>
      <c r="LTA1532" s="100"/>
      <c r="LTB1532" s="98"/>
      <c r="LTC1532" s="117"/>
      <c r="LTD1532" s="148"/>
      <c r="LTE1532" s="149"/>
      <c r="LTF1532" s="100"/>
      <c r="LTG1532" s="98"/>
      <c r="LTH1532" s="117"/>
      <c r="LTI1532" s="148"/>
      <c r="LTJ1532" s="149"/>
      <c r="LTK1532" s="100"/>
      <c r="LTL1532" s="98"/>
      <c r="LTM1532" s="117"/>
      <c r="LTN1532" s="148"/>
      <c r="LTO1532" s="149"/>
      <c r="LTP1532" s="100"/>
      <c r="LTQ1532" s="98"/>
      <c r="LTR1532" s="117"/>
      <c r="LTS1532" s="148"/>
      <c r="LTT1532" s="149"/>
      <c r="LTU1532" s="100"/>
      <c r="LTV1532" s="98"/>
      <c r="LTW1532" s="117"/>
      <c r="LTX1532" s="148"/>
      <c r="LTY1532" s="149"/>
      <c r="LTZ1532" s="100"/>
      <c r="LUA1532" s="98"/>
      <c r="LUB1532" s="117"/>
      <c r="LUC1532" s="148"/>
      <c r="LUD1532" s="149"/>
      <c r="LUE1532" s="100"/>
      <c r="LUF1532" s="98"/>
      <c r="LUG1532" s="117"/>
      <c r="LUH1532" s="148"/>
      <c r="LUI1532" s="149"/>
      <c r="LUJ1532" s="100"/>
      <c r="LUK1532" s="98"/>
      <c r="LUL1532" s="117"/>
      <c r="LUM1532" s="148"/>
      <c r="LUN1532" s="149"/>
      <c r="LUO1532" s="100"/>
      <c r="LUP1532" s="98"/>
      <c r="LUQ1532" s="117"/>
      <c r="LUR1532" s="148"/>
      <c r="LUS1532" s="149"/>
      <c r="LUT1532" s="100"/>
      <c r="LUU1532" s="98"/>
      <c r="LUV1532" s="117"/>
      <c r="LUW1532" s="148"/>
      <c r="LUX1532" s="149"/>
      <c r="LUY1532" s="100"/>
      <c r="LUZ1532" s="98"/>
      <c r="LVA1532" s="117"/>
      <c r="LVB1532" s="148"/>
      <c r="LVC1532" s="149"/>
      <c r="LVD1532" s="100"/>
      <c r="LVE1532" s="98"/>
      <c r="LVF1532" s="117"/>
      <c r="LVG1532" s="148"/>
      <c r="LVH1532" s="149"/>
      <c r="LVI1532" s="100"/>
      <c r="LVJ1532" s="98"/>
      <c r="LVK1532" s="117"/>
      <c r="LVL1532" s="148"/>
      <c r="LVM1532" s="149"/>
      <c r="LVN1532" s="100"/>
      <c r="LVO1532" s="98"/>
      <c r="LVP1532" s="117"/>
      <c r="LVQ1532" s="148"/>
      <c r="LVR1532" s="149"/>
      <c r="LVS1532" s="100"/>
      <c r="LVT1532" s="98"/>
      <c r="LVU1532" s="117"/>
      <c r="LVV1532" s="148"/>
      <c r="LVW1532" s="149"/>
      <c r="LVX1532" s="100"/>
      <c r="LVY1532" s="98"/>
      <c r="LVZ1532" s="117"/>
      <c r="LWA1532" s="148"/>
      <c r="LWB1532" s="149"/>
      <c r="LWC1532" s="100"/>
      <c r="LWD1532" s="98"/>
      <c r="LWE1532" s="117"/>
      <c r="LWF1532" s="148"/>
      <c r="LWG1532" s="149"/>
      <c r="LWH1532" s="100"/>
      <c r="LWI1532" s="98"/>
      <c r="LWJ1532" s="117"/>
      <c r="LWK1532" s="148"/>
      <c r="LWL1532" s="149"/>
      <c r="LWM1532" s="100"/>
      <c r="LWN1532" s="98"/>
      <c r="LWO1532" s="117"/>
      <c r="LWP1532" s="148"/>
      <c r="LWQ1532" s="149"/>
      <c r="LWR1532" s="100"/>
      <c r="LWS1532" s="98"/>
      <c r="LWT1532" s="117"/>
      <c r="LWU1532" s="148"/>
      <c r="LWV1532" s="149"/>
      <c r="LWW1532" s="100"/>
      <c r="LWX1532" s="98"/>
      <c r="LWY1532" s="117"/>
      <c r="LWZ1532" s="148"/>
      <c r="LXA1532" s="149"/>
      <c r="LXB1532" s="100"/>
      <c r="LXC1532" s="98"/>
      <c r="LXD1532" s="117"/>
      <c r="LXE1532" s="148"/>
      <c r="LXF1532" s="149"/>
      <c r="LXG1532" s="100"/>
      <c r="LXH1532" s="98"/>
      <c r="LXI1532" s="117"/>
      <c r="LXJ1532" s="148"/>
      <c r="LXK1532" s="149"/>
      <c r="LXL1532" s="100"/>
      <c r="LXM1532" s="98"/>
      <c r="LXN1532" s="117"/>
      <c r="LXO1532" s="148"/>
      <c r="LXP1532" s="149"/>
      <c r="LXQ1532" s="100"/>
      <c r="LXR1532" s="98"/>
      <c r="LXS1532" s="117"/>
      <c r="LXT1532" s="148"/>
      <c r="LXU1532" s="149"/>
      <c r="LXV1532" s="100"/>
      <c r="LXW1532" s="98"/>
      <c r="LXX1532" s="117"/>
      <c r="LXY1532" s="148"/>
      <c r="LXZ1532" s="149"/>
      <c r="LYA1532" s="100"/>
      <c r="LYB1532" s="98"/>
      <c r="LYC1532" s="117"/>
      <c r="LYD1532" s="148"/>
      <c r="LYE1532" s="149"/>
      <c r="LYF1532" s="100"/>
      <c r="LYG1532" s="98"/>
      <c r="LYH1532" s="117"/>
      <c r="LYI1532" s="148"/>
      <c r="LYJ1532" s="149"/>
      <c r="LYK1532" s="100"/>
      <c r="LYL1532" s="98"/>
      <c r="LYM1532" s="117"/>
      <c r="LYN1532" s="148"/>
      <c r="LYO1532" s="149"/>
      <c r="LYP1532" s="100"/>
      <c r="LYQ1532" s="98"/>
      <c r="LYR1532" s="117"/>
      <c r="LYS1532" s="148"/>
      <c r="LYT1532" s="149"/>
      <c r="LYU1532" s="100"/>
      <c r="LYV1532" s="98"/>
      <c r="LYW1532" s="117"/>
      <c r="LYX1532" s="148"/>
      <c r="LYY1532" s="149"/>
      <c r="LYZ1532" s="100"/>
      <c r="LZA1532" s="98"/>
      <c r="LZB1532" s="117"/>
      <c r="LZC1532" s="148"/>
      <c r="LZD1532" s="149"/>
      <c r="LZE1532" s="100"/>
      <c r="LZF1532" s="98"/>
      <c r="LZG1532" s="117"/>
      <c r="LZH1532" s="148"/>
      <c r="LZI1532" s="149"/>
      <c r="LZJ1532" s="100"/>
      <c r="LZK1532" s="98"/>
      <c r="LZL1532" s="117"/>
      <c r="LZM1532" s="148"/>
      <c r="LZN1532" s="149"/>
      <c r="LZO1532" s="100"/>
      <c r="LZP1532" s="98"/>
      <c r="LZQ1532" s="117"/>
      <c r="LZR1532" s="148"/>
      <c r="LZS1532" s="149"/>
      <c r="LZT1532" s="100"/>
      <c r="LZU1532" s="98"/>
      <c r="LZV1532" s="117"/>
      <c r="LZW1532" s="148"/>
      <c r="LZX1532" s="149"/>
      <c r="LZY1532" s="100"/>
      <c r="LZZ1532" s="98"/>
      <c r="MAA1532" s="117"/>
      <c r="MAB1532" s="148"/>
      <c r="MAC1532" s="149"/>
      <c r="MAD1532" s="100"/>
      <c r="MAE1532" s="98"/>
      <c r="MAF1532" s="117"/>
      <c r="MAG1532" s="148"/>
      <c r="MAH1532" s="149"/>
      <c r="MAI1532" s="100"/>
      <c r="MAJ1532" s="98"/>
      <c r="MAK1532" s="117"/>
      <c r="MAL1532" s="148"/>
      <c r="MAM1532" s="149"/>
      <c r="MAN1532" s="100"/>
      <c r="MAO1532" s="98"/>
      <c r="MAP1532" s="117"/>
      <c r="MAQ1532" s="148"/>
      <c r="MAR1532" s="149"/>
      <c r="MAS1532" s="100"/>
      <c r="MAT1532" s="98"/>
      <c r="MAU1532" s="117"/>
      <c r="MAV1532" s="148"/>
      <c r="MAW1532" s="149"/>
      <c r="MAX1532" s="100"/>
      <c r="MAY1532" s="98"/>
      <c r="MAZ1532" s="117"/>
      <c r="MBA1532" s="148"/>
      <c r="MBB1532" s="149"/>
      <c r="MBC1532" s="100"/>
      <c r="MBD1532" s="98"/>
      <c r="MBE1532" s="117"/>
      <c r="MBF1532" s="148"/>
      <c r="MBG1532" s="149"/>
      <c r="MBH1532" s="100"/>
      <c r="MBI1532" s="98"/>
      <c r="MBJ1532" s="117"/>
      <c r="MBK1532" s="148"/>
      <c r="MBL1532" s="149"/>
      <c r="MBM1532" s="100"/>
      <c r="MBN1532" s="98"/>
      <c r="MBO1532" s="117"/>
      <c r="MBP1532" s="148"/>
      <c r="MBQ1532" s="149"/>
      <c r="MBR1532" s="100"/>
      <c r="MBS1532" s="98"/>
      <c r="MBT1532" s="117"/>
      <c r="MBU1532" s="148"/>
      <c r="MBV1532" s="149"/>
      <c r="MBW1532" s="100"/>
      <c r="MBX1532" s="98"/>
      <c r="MBY1532" s="117"/>
      <c r="MBZ1532" s="148"/>
      <c r="MCA1532" s="149"/>
      <c r="MCB1532" s="100"/>
      <c r="MCC1532" s="98"/>
      <c r="MCD1532" s="117"/>
      <c r="MCE1532" s="148"/>
      <c r="MCF1532" s="149"/>
      <c r="MCG1532" s="100"/>
      <c r="MCH1532" s="98"/>
      <c r="MCI1532" s="117"/>
      <c r="MCJ1532" s="148"/>
      <c r="MCK1532" s="149"/>
      <c r="MCL1532" s="100"/>
      <c r="MCM1532" s="98"/>
      <c r="MCN1532" s="117"/>
      <c r="MCO1532" s="148"/>
      <c r="MCP1532" s="149"/>
      <c r="MCQ1532" s="100"/>
      <c r="MCR1532" s="98"/>
      <c r="MCS1532" s="117"/>
      <c r="MCT1532" s="148"/>
      <c r="MCU1532" s="149"/>
      <c r="MCV1532" s="100"/>
      <c r="MCW1532" s="98"/>
      <c r="MCX1532" s="117"/>
      <c r="MCY1532" s="148"/>
      <c r="MCZ1532" s="149"/>
      <c r="MDA1532" s="100"/>
      <c r="MDB1532" s="98"/>
      <c r="MDC1532" s="117"/>
      <c r="MDD1532" s="148"/>
      <c r="MDE1532" s="149"/>
      <c r="MDF1532" s="100"/>
      <c r="MDG1532" s="98"/>
      <c r="MDH1532" s="117"/>
      <c r="MDI1532" s="148"/>
      <c r="MDJ1532" s="149"/>
      <c r="MDK1532" s="100"/>
      <c r="MDL1532" s="98"/>
      <c r="MDM1532" s="117"/>
      <c r="MDN1532" s="148"/>
      <c r="MDO1532" s="149"/>
      <c r="MDP1532" s="100"/>
      <c r="MDQ1532" s="98"/>
      <c r="MDR1532" s="117"/>
      <c r="MDS1532" s="148"/>
      <c r="MDT1532" s="149"/>
      <c r="MDU1532" s="100"/>
      <c r="MDV1532" s="98"/>
      <c r="MDW1532" s="117"/>
      <c r="MDX1532" s="148"/>
      <c r="MDY1532" s="149"/>
      <c r="MDZ1532" s="100"/>
      <c r="MEA1532" s="98"/>
      <c r="MEB1532" s="117"/>
      <c r="MEC1532" s="148"/>
      <c r="MED1532" s="149"/>
      <c r="MEE1532" s="100"/>
      <c r="MEF1532" s="98"/>
      <c r="MEG1532" s="117"/>
      <c r="MEH1532" s="148"/>
      <c r="MEI1532" s="149"/>
      <c r="MEJ1532" s="100"/>
      <c r="MEK1532" s="98"/>
      <c r="MEL1532" s="117"/>
      <c r="MEM1532" s="148"/>
      <c r="MEN1532" s="149"/>
      <c r="MEO1532" s="100"/>
      <c r="MEP1532" s="98"/>
      <c r="MEQ1532" s="117"/>
      <c r="MER1532" s="148"/>
      <c r="MES1532" s="149"/>
      <c r="MET1532" s="100"/>
      <c r="MEU1532" s="98"/>
      <c r="MEV1532" s="117"/>
      <c r="MEW1532" s="148"/>
      <c r="MEX1532" s="149"/>
      <c r="MEY1532" s="100"/>
      <c r="MEZ1532" s="98"/>
      <c r="MFA1532" s="117"/>
      <c r="MFB1532" s="148"/>
      <c r="MFC1532" s="149"/>
      <c r="MFD1532" s="100"/>
      <c r="MFE1532" s="98"/>
      <c r="MFF1532" s="117"/>
      <c r="MFG1532" s="148"/>
      <c r="MFH1532" s="149"/>
      <c r="MFI1532" s="100"/>
      <c r="MFJ1532" s="98"/>
      <c r="MFK1532" s="117"/>
      <c r="MFL1532" s="148"/>
      <c r="MFM1532" s="149"/>
      <c r="MFN1532" s="100"/>
      <c r="MFO1532" s="98"/>
      <c r="MFP1532" s="117"/>
      <c r="MFQ1532" s="148"/>
      <c r="MFR1532" s="149"/>
      <c r="MFS1532" s="100"/>
      <c r="MFT1532" s="98"/>
      <c r="MFU1532" s="117"/>
      <c r="MFV1532" s="148"/>
      <c r="MFW1532" s="149"/>
      <c r="MFX1532" s="100"/>
      <c r="MFY1532" s="98"/>
      <c r="MFZ1532" s="117"/>
      <c r="MGA1532" s="148"/>
      <c r="MGB1532" s="149"/>
      <c r="MGC1532" s="100"/>
      <c r="MGD1532" s="98"/>
      <c r="MGE1532" s="117"/>
      <c r="MGF1532" s="148"/>
      <c r="MGG1532" s="149"/>
      <c r="MGH1532" s="100"/>
      <c r="MGI1532" s="98"/>
      <c r="MGJ1532" s="117"/>
      <c r="MGK1532" s="148"/>
      <c r="MGL1532" s="149"/>
      <c r="MGM1532" s="100"/>
      <c r="MGN1532" s="98"/>
      <c r="MGO1532" s="117"/>
      <c r="MGP1532" s="148"/>
      <c r="MGQ1532" s="149"/>
      <c r="MGR1532" s="100"/>
      <c r="MGS1532" s="98"/>
      <c r="MGT1532" s="117"/>
      <c r="MGU1532" s="148"/>
      <c r="MGV1532" s="149"/>
      <c r="MGW1532" s="100"/>
      <c r="MGX1532" s="98"/>
      <c r="MGY1532" s="117"/>
      <c r="MGZ1532" s="148"/>
      <c r="MHA1532" s="149"/>
      <c r="MHB1532" s="100"/>
      <c r="MHC1532" s="98"/>
      <c r="MHD1532" s="117"/>
      <c r="MHE1532" s="148"/>
      <c r="MHF1532" s="149"/>
      <c r="MHG1532" s="100"/>
      <c r="MHH1532" s="98"/>
      <c r="MHI1532" s="117"/>
      <c r="MHJ1532" s="148"/>
      <c r="MHK1532" s="149"/>
      <c r="MHL1532" s="100"/>
      <c r="MHM1532" s="98"/>
      <c r="MHN1532" s="117"/>
      <c r="MHO1532" s="148"/>
      <c r="MHP1532" s="149"/>
      <c r="MHQ1532" s="100"/>
      <c r="MHR1532" s="98"/>
      <c r="MHS1532" s="117"/>
      <c r="MHT1532" s="148"/>
      <c r="MHU1532" s="149"/>
      <c r="MHV1532" s="100"/>
      <c r="MHW1532" s="98"/>
      <c r="MHX1532" s="117"/>
      <c r="MHY1532" s="148"/>
      <c r="MHZ1532" s="149"/>
      <c r="MIA1532" s="100"/>
      <c r="MIB1532" s="98"/>
      <c r="MIC1532" s="117"/>
      <c r="MID1532" s="148"/>
      <c r="MIE1532" s="149"/>
      <c r="MIF1532" s="100"/>
      <c r="MIG1532" s="98"/>
      <c r="MIH1532" s="117"/>
      <c r="MII1532" s="148"/>
      <c r="MIJ1532" s="149"/>
      <c r="MIK1532" s="100"/>
      <c r="MIL1532" s="98"/>
      <c r="MIM1532" s="117"/>
      <c r="MIN1532" s="148"/>
      <c r="MIO1532" s="149"/>
      <c r="MIP1532" s="100"/>
      <c r="MIQ1532" s="98"/>
      <c r="MIR1532" s="117"/>
      <c r="MIS1532" s="148"/>
      <c r="MIT1532" s="149"/>
      <c r="MIU1532" s="100"/>
      <c r="MIV1532" s="98"/>
      <c r="MIW1532" s="117"/>
      <c r="MIX1532" s="148"/>
      <c r="MIY1532" s="149"/>
      <c r="MIZ1532" s="100"/>
      <c r="MJA1532" s="98"/>
      <c r="MJB1532" s="117"/>
      <c r="MJC1532" s="148"/>
      <c r="MJD1532" s="149"/>
      <c r="MJE1532" s="100"/>
      <c r="MJF1532" s="98"/>
      <c r="MJG1532" s="117"/>
      <c r="MJH1532" s="148"/>
      <c r="MJI1532" s="149"/>
      <c r="MJJ1532" s="100"/>
      <c r="MJK1532" s="98"/>
      <c r="MJL1532" s="117"/>
      <c r="MJM1532" s="148"/>
      <c r="MJN1532" s="149"/>
      <c r="MJO1532" s="100"/>
      <c r="MJP1532" s="98"/>
      <c r="MJQ1532" s="117"/>
      <c r="MJR1532" s="148"/>
      <c r="MJS1532" s="149"/>
      <c r="MJT1532" s="100"/>
      <c r="MJU1532" s="98"/>
      <c r="MJV1532" s="117"/>
      <c r="MJW1532" s="148"/>
      <c r="MJX1532" s="149"/>
      <c r="MJY1532" s="100"/>
      <c r="MJZ1532" s="98"/>
      <c r="MKA1532" s="117"/>
      <c r="MKB1532" s="148"/>
      <c r="MKC1532" s="149"/>
      <c r="MKD1532" s="100"/>
      <c r="MKE1532" s="98"/>
      <c r="MKF1532" s="117"/>
      <c r="MKG1532" s="148"/>
      <c r="MKH1532" s="149"/>
      <c r="MKI1532" s="100"/>
      <c r="MKJ1532" s="98"/>
      <c r="MKK1532" s="117"/>
      <c r="MKL1532" s="148"/>
      <c r="MKM1532" s="149"/>
      <c r="MKN1532" s="100"/>
      <c r="MKO1532" s="98"/>
      <c r="MKP1532" s="117"/>
      <c r="MKQ1532" s="148"/>
      <c r="MKR1532" s="149"/>
      <c r="MKS1532" s="100"/>
      <c r="MKT1532" s="98"/>
      <c r="MKU1532" s="117"/>
      <c r="MKV1532" s="148"/>
      <c r="MKW1532" s="149"/>
      <c r="MKX1532" s="100"/>
      <c r="MKY1532" s="98"/>
      <c r="MKZ1532" s="117"/>
      <c r="MLA1532" s="148"/>
      <c r="MLB1532" s="149"/>
      <c r="MLC1532" s="100"/>
      <c r="MLD1532" s="98"/>
      <c r="MLE1532" s="117"/>
      <c r="MLF1532" s="148"/>
      <c r="MLG1532" s="149"/>
      <c r="MLH1532" s="100"/>
      <c r="MLI1532" s="98"/>
      <c r="MLJ1532" s="117"/>
      <c r="MLK1532" s="148"/>
      <c r="MLL1532" s="149"/>
      <c r="MLM1532" s="100"/>
      <c r="MLN1532" s="98"/>
      <c r="MLO1532" s="117"/>
      <c r="MLP1532" s="148"/>
      <c r="MLQ1532" s="149"/>
      <c r="MLR1532" s="100"/>
      <c r="MLS1532" s="98"/>
      <c r="MLT1532" s="117"/>
      <c r="MLU1532" s="148"/>
      <c r="MLV1532" s="149"/>
      <c r="MLW1532" s="100"/>
      <c r="MLX1532" s="98"/>
      <c r="MLY1532" s="117"/>
      <c r="MLZ1532" s="148"/>
      <c r="MMA1532" s="149"/>
      <c r="MMB1532" s="100"/>
      <c r="MMC1532" s="98"/>
      <c r="MMD1532" s="117"/>
      <c r="MME1532" s="148"/>
      <c r="MMF1532" s="149"/>
      <c r="MMG1532" s="100"/>
      <c r="MMH1532" s="98"/>
      <c r="MMI1532" s="117"/>
      <c r="MMJ1532" s="148"/>
      <c r="MMK1532" s="149"/>
      <c r="MML1532" s="100"/>
      <c r="MMM1532" s="98"/>
      <c r="MMN1532" s="117"/>
      <c r="MMO1532" s="148"/>
      <c r="MMP1532" s="149"/>
      <c r="MMQ1532" s="100"/>
      <c r="MMR1532" s="98"/>
      <c r="MMS1532" s="117"/>
      <c r="MMT1532" s="148"/>
      <c r="MMU1532" s="149"/>
      <c r="MMV1532" s="100"/>
      <c r="MMW1532" s="98"/>
      <c r="MMX1532" s="117"/>
      <c r="MMY1532" s="148"/>
      <c r="MMZ1532" s="149"/>
      <c r="MNA1532" s="100"/>
      <c r="MNB1532" s="98"/>
      <c r="MNC1532" s="117"/>
      <c r="MND1532" s="148"/>
      <c r="MNE1532" s="149"/>
      <c r="MNF1532" s="100"/>
      <c r="MNG1532" s="98"/>
      <c r="MNH1532" s="117"/>
      <c r="MNI1532" s="148"/>
      <c r="MNJ1532" s="149"/>
      <c r="MNK1532" s="100"/>
      <c r="MNL1532" s="98"/>
      <c r="MNM1532" s="117"/>
      <c r="MNN1532" s="148"/>
      <c r="MNO1532" s="149"/>
      <c r="MNP1532" s="100"/>
      <c r="MNQ1532" s="98"/>
      <c r="MNR1532" s="117"/>
      <c r="MNS1532" s="148"/>
      <c r="MNT1532" s="149"/>
      <c r="MNU1532" s="100"/>
      <c r="MNV1532" s="98"/>
      <c r="MNW1532" s="117"/>
      <c r="MNX1532" s="148"/>
      <c r="MNY1532" s="149"/>
      <c r="MNZ1532" s="100"/>
      <c r="MOA1532" s="98"/>
      <c r="MOB1532" s="117"/>
      <c r="MOC1532" s="148"/>
      <c r="MOD1532" s="149"/>
      <c r="MOE1532" s="100"/>
      <c r="MOF1532" s="98"/>
      <c r="MOG1532" s="117"/>
      <c r="MOH1532" s="148"/>
      <c r="MOI1532" s="149"/>
      <c r="MOJ1532" s="100"/>
      <c r="MOK1532" s="98"/>
      <c r="MOL1532" s="117"/>
      <c r="MOM1532" s="148"/>
      <c r="MON1532" s="149"/>
      <c r="MOO1532" s="100"/>
      <c r="MOP1532" s="98"/>
      <c r="MOQ1532" s="117"/>
      <c r="MOR1532" s="148"/>
      <c r="MOS1532" s="149"/>
      <c r="MOT1532" s="100"/>
      <c r="MOU1532" s="98"/>
      <c r="MOV1532" s="117"/>
      <c r="MOW1532" s="148"/>
      <c r="MOX1532" s="149"/>
      <c r="MOY1532" s="100"/>
      <c r="MOZ1532" s="98"/>
      <c r="MPA1532" s="117"/>
      <c r="MPB1532" s="148"/>
      <c r="MPC1532" s="149"/>
      <c r="MPD1532" s="100"/>
      <c r="MPE1532" s="98"/>
      <c r="MPF1532" s="117"/>
      <c r="MPG1532" s="148"/>
      <c r="MPH1532" s="149"/>
      <c r="MPI1532" s="100"/>
      <c r="MPJ1532" s="98"/>
      <c r="MPK1532" s="117"/>
      <c r="MPL1532" s="148"/>
      <c r="MPM1532" s="149"/>
      <c r="MPN1532" s="100"/>
      <c r="MPO1532" s="98"/>
      <c r="MPP1532" s="117"/>
      <c r="MPQ1532" s="148"/>
      <c r="MPR1532" s="149"/>
      <c r="MPS1532" s="100"/>
      <c r="MPT1532" s="98"/>
      <c r="MPU1532" s="117"/>
      <c r="MPV1532" s="148"/>
      <c r="MPW1532" s="149"/>
      <c r="MPX1532" s="100"/>
      <c r="MPY1532" s="98"/>
      <c r="MPZ1532" s="117"/>
      <c r="MQA1532" s="148"/>
      <c r="MQB1532" s="149"/>
      <c r="MQC1532" s="100"/>
      <c r="MQD1532" s="98"/>
      <c r="MQE1532" s="117"/>
      <c r="MQF1532" s="148"/>
      <c r="MQG1532" s="149"/>
      <c r="MQH1532" s="100"/>
      <c r="MQI1532" s="98"/>
      <c r="MQJ1532" s="117"/>
      <c r="MQK1532" s="148"/>
      <c r="MQL1532" s="149"/>
      <c r="MQM1532" s="100"/>
      <c r="MQN1532" s="98"/>
      <c r="MQO1532" s="117"/>
      <c r="MQP1532" s="148"/>
      <c r="MQQ1532" s="149"/>
      <c r="MQR1532" s="100"/>
      <c r="MQS1532" s="98"/>
      <c r="MQT1532" s="117"/>
      <c r="MQU1532" s="148"/>
      <c r="MQV1532" s="149"/>
      <c r="MQW1532" s="100"/>
      <c r="MQX1532" s="98"/>
      <c r="MQY1532" s="117"/>
      <c r="MQZ1532" s="148"/>
      <c r="MRA1532" s="149"/>
      <c r="MRB1532" s="100"/>
      <c r="MRC1532" s="98"/>
      <c r="MRD1532" s="117"/>
      <c r="MRE1532" s="148"/>
      <c r="MRF1532" s="149"/>
      <c r="MRG1532" s="100"/>
      <c r="MRH1532" s="98"/>
      <c r="MRI1532" s="117"/>
      <c r="MRJ1532" s="148"/>
      <c r="MRK1532" s="149"/>
      <c r="MRL1532" s="100"/>
      <c r="MRM1532" s="98"/>
      <c r="MRN1532" s="117"/>
      <c r="MRO1532" s="148"/>
      <c r="MRP1532" s="149"/>
      <c r="MRQ1532" s="100"/>
      <c r="MRR1532" s="98"/>
      <c r="MRS1532" s="117"/>
      <c r="MRT1532" s="148"/>
      <c r="MRU1532" s="149"/>
      <c r="MRV1532" s="100"/>
      <c r="MRW1532" s="98"/>
      <c r="MRX1532" s="117"/>
      <c r="MRY1532" s="148"/>
      <c r="MRZ1532" s="149"/>
      <c r="MSA1532" s="100"/>
      <c r="MSB1532" s="98"/>
      <c r="MSC1532" s="117"/>
      <c r="MSD1532" s="148"/>
      <c r="MSE1532" s="149"/>
      <c r="MSF1532" s="100"/>
      <c r="MSG1532" s="98"/>
      <c r="MSH1532" s="117"/>
      <c r="MSI1532" s="148"/>
      <c r="MSJ1532" s="149"/>
      <c r="MSK1532" s="100"/>
      <c r="MSL1532" s="98"/>
      <c r="MSM1532" s="117"/>
      <c r="MSN1532" s="148"/>
      <c r="MSO1532" s="149"/>
      <c r="MSP1532" s="100"/>
      <c r="MSQ1532" s="98"/>
      <c r="MSR1532" s="117"/>
      <c r="MSS1532" s="148"/>
      <c r="MST1532" s="149"/>
      <c r="MSU1532" s="100"/>
      <c r="MSV1532" s="98"/>
      <c r="MSW1532" s="117"/>
      <c r="MSX1532" s="148"/>
      <c r="MSY1532" s="149"/>
      <c r="MSZ1532" s="100"/>
      <c r="MTA1532" s="98"/>
      <c r="MTB1532" s="117"/>
      <c r="MTC1532" s="148"/>
      <c r="MTD1532" s="149"/>
      <c r="MTE1532" s="100"/>
      <c r="MTF1532" s="98"/>
      <c r="MTG1532" s="117"/>
      <c r="MTH1532" s="148"/>
      <c r="MTI1532" s="149"/>
      <c r="MTJ1532" s="100"/>
      <c r="MTK1532" s="98"/>
      <c r="MTL1532" s="117"/>
      <c r="MTM1532" s="148"/>
      <c r="MTN1532" s="149"/>
      <c r="MTO1532" s="100"/>
      <c r="MTP1532" s="98"/>
      <c r="MTQ1532" s="117"/>
      <c r="MTR1532" s="148"/>
      <c r="MTS1532" s="149"/>
      <c r="MTT1532" s="100"/>
      <c r="MTU1532" s="98"/>
      <c r="MTV1532" s="117"/>
      <c r="MTW1532" s="148"/>
      <c r="MTX1532" s="149"/>
      <c r="MTY1532" s="100"/>
      <c r="MTZ1532" s="98"/>
      <c r="MUA1532" s="117"/>
      <c r="MUB1532" s="148"/>
      <c r="MUC1532" s="149"/>
      <c r="MUD1532" s="100"/>
      <c r="MUE1532" s="98"/>
      <c r="MUF1532" s="117"/>
      <c r="MUG1532" s="148"/>
      <c r="MUH1532" s="149"/>
      <c r="MUI1532" s="100"/>
      <c r="MUJ1532" s="98"/>
      <c r="MUK1532" s="117"/>
      <c r="MUL1532" s="148"/>
      <c r="MUM1532" s="149"/>
      <c r="MUN1532" s="100"/>
      <c r="MUO1532" s="98"/>
      <c r="MUP1532" s="117"/>
      <c r="MUQ1532" s="148"/>
      <c r="MUR1532" s="149"/>
      <c r="MUS1532" s="100"/>
      <c r="MUT1532" s="98"/>
      <c r="MUU1532" s="117"/>
      <c r="MUV1532" s="148"/>
      <c r="MUW1532" s="149"/>
      <c r="MUX1532" s="100"/>
      <c r="MUY1532" s="98"/>
      <c r="MUZ1532" s="117"/>
      <c r="MVA1532" s="148"/>
      <c r="MVB1532" s="149"/>
      <c r="MVC1532" s="100"/>
      <c r="MVD1532" s="98"/>
      <c r="MVE1532" s="117"/>
      <c r="MVF1532" s="148"/>
      <c r="MVG1532" s="149"/>
      <c r="MVH1532" s="100"/>
      <c r="MVI1532" s="98"/>
      <c r="MVJ1532" s="117"/>
      <c r="MVK1532" s="148"/>
      <c r="MVL1532" s="149"/>
      <c r="MVM1532" s="100"/>
      <c r="MVN1532" s="98"/>
      <c r="MVO1532" s="117"/>
      <c r="MVP1532" s="148"/>
      <c r="MVQ1532" s="149"/>
      <c r="MVR1532" s="100"/>
      <c r="MVS1532" s="98"/>
      <c r="MVT1532" s="117"/>
      <c r="MVU1532" s="148"/>
      <c r="MVV1532" s="149"/>
      <c r="MVW1532" s="100"/>
      <c r="MVX1532" s="98"/>
      <c r="MVY1532" s="117"/>
      <c r="MVZ1532" s="148"/>
      <c r="MWA1532" s="149"/>
      <c r="MWB1532" s="100"/>
      <c r="MWC1532" s="98"/>
      <c r="MWD1532" s="117"/>
      <c r="MWE1532" s="148"/>
      <c r="MWF1532" s="149"/>
      <c r="MWG1532" s="100"/>
      <c r="MWH1532" s="98"/>
      <c r="MWI1532" s="117"/>
      <c r="MWJ1532" s="148"/>
      <c r="MWK1532" s="149"/>
      <c r="MWL1532" s="100"/>
      <c r="MWM1532" s="98"/>
      <c r="MWN1532" s="117"/>
      <c r="MWO1532" s="148"/>
      <c r="MWP1532" s="149"/>
      <c r="MWQ1532" s="100"/>
      <c r="MWR1532" s="98"/>
      <c r="MWS1532" s="117"/>
      <c r="MWT1532" s="148"/>
      <c r="MWU1532" s="149"/>
      <c r="MWV1532" s="100"/>
      <c r="MWW1532" s="98"/>
      <c r="MWX1532" s="117"/>
      <c r="MWY1532" s="148"/>
      <c r="MWZ1532" s="149"/>
      <c r="MXA1532" s="100"/>
      <c r="MXB1532" s="98"/>
      <c r="MXC1532" s="117"/>
      <c r="MXD1532" s="148"/>
      <c r="MXE1532" s="149"/>
      <c r="MXF1532" s="100"/>
      <c r="MXG1532" s="98"/>
      <c r="MXH1532" s="117"/>
      <c r="MXI1532" s="148"/>
      <c r="MXJ1532" s="149"/>
      <c r="MXK1532" s="100"/>
      <c r="MXL1532" s="98"/>
      <c r="MXM1532" s="117"/>
      <c r="MXN1532" s="148"/>
      <c r="MXO1532" s="149"/>
      <c r="MXP1532" s="100"/>
      <c r="MXQ1532" s="98"/>
      <c r="MXR1532" s="117"/>
      <c r="MXS1532" s="148"/>
      <c r="MXT1532" s="149"/>
      <c r="MXU1532" s="100"/>
      <c r="MXV1532" s="98"/>
      <c r="MXW1532" s="117"/>
      <c r="MXX1532" s="148"/>
      <c r="MXY1532" s="149"/>
      <c r="MXZ1532" s="100"/>
      <c r="MYA1532" s="98"/>
      <c r="MYB1532" s="117"/>
      <c r="MYC1532" s="148"/>
      <c r="MYD1532" s="149"/>
      <c r="MYE1532" s="100"/>
      <c r="MYF1532" s="98"/>
      <c r="MYG1532" s="117"/>
      <c r="MYH1532" s="148"/>
      <c r="MYI1532" s="149"/>
      <c r="MYJ1532" s="100"/>
      <c r="MYK1532" s="98"/>
      <c r="MYL1532" s="117"/>
      <c r="MYM1532" s="148"/>
      <c r="MYN1532" s="149"/>
      <c r="MYO1532" s="100"/>
      <c r="MYP1532" s="98"/>
      <c r="MYQ1532" s="117"/>
      <c r="MYR1532" s="148"/>
      <c r="MYS1532" s="149"/>
      <c r="MYT1532" s="100"/>
      <c r="MYU1532" s="98"/>
      <c r="MYV1532" s="117"/>
      <c r="MYW1532" s="148"/>
      <c r="MYX1532" s="149"/>
      <c r="MYY1532" s="100"/>
      <c r="MYZ1532" s="98"/>
      <c r="MZA1532" s="117"/>
      <c r="MZB1532" s="148"/>
      <c r="MZC1532" s="149"/>
      <c r="MZD1532" s="100"/>
      <c r="MZE1532" s="98"/>
      <c r="MZF1532" s="117"/>
      <c r="MZG1532" s="148"/>
      <c r="MZH1532" s="149"/>
      <c r="MZI1532" s="100"/>
      <c r="MZJ1532" s="98"/>
      <c r="MZK1532" s="117"/>
      <c r="MZL1532" s="148"/>
      <c r="MZM1532" s="149"/>
      <c r="MZN1532" s="100"/>
      <c r="MZO1532" s="98"/>
      <c r="MZP1532" s="117"/>
      <c r="MZQ1532" s="148"/>
      <c r="MZR1532" s="149"/>
      <c r="MZS1532" s="100"/>
      <c r="MZT1532" s="98"/>
      <c r="MZU1532" s="117"/>
      <c r="MZV1532" s="148"/>
      <c r="MZW1532" s="149"/>
      <c r="MZX1532" s="100"/>
      <c r="MZY1532" s="98"/>
      <c r="MZZ1532" s="117"/>
      <c r="NAA1532" s="148"/>
      <c r="NAB1532" s="149"/>
      <c r="NAC1532" s="100"/>
      <c r="NAD1532" s="98"/>
      <c r="NAE1532" s="117"/>
      <c r="NAF1532" s="148"/>
      <c r="NAG1532" s="149"/>
      <c r="NAH1532" s="100"/>
      <c r="NAI1532" s="98"/>
      <c r="NAJ1532" s="117"/>
      <c r="NAK1532" s="148"/>
      <c r="NAL1532" s="149"/>
      <c r="NAM1532" s="100"/>
      <c r="NAN1532" s="98"/>
      <c r="NAO1532" s="117"/>
      <c r="NAP1532" s="148"/>
      <c r="NAQ1532" s="149"/>
      <c r="NAR1532" s="100"/>
      <c r="NAS1532" s="98"/>
      <c r="NAT1532" s="117"/>
      <c r="NAU1532" s="148"/>
      <c r="NAV1532" s="149"/>
      <c r="NAW1532" s="100"/>
      <c r="NAX1532" s="98"/>
      <c r="NAY1532" s="117"/>
      <c r="NAZ1532" s="148"/>
      <c r="NBA1532" s="149"/>
      <c r="NBB1532" s="100"/>
      <c r="NBC1532" s="98"/>
      <c r="NBD1532" s="117"/>
      <c r="NBE1532" s="148"/>
      <c r="NBF1532" s="149"/>
      <c r="NBG1532" s="100"/>
      <c r="NBH1532" s="98"/>
      <c r="NBI1532" s="117"/>
      <c r="NBJ1532" s="148"/>
      <c r="NBK1532" s="149"/>
      <c r="NBL1532" s="100"/>
      <c r="NBM1532" s="98"/>
      <c r="NBN1532" s="117"/>
      <c r="NBO1532" s="148"/>
      <c r="NBP1532" s="149"/>
      <c r="NBQ1532" s="100"/>
      <c r="NBR1532" s="98"/>
      <c r="NBS1532" s="117"/>
      <c r="NBT1532" s="148"/>
      <c r="NBU1532" s="149"/>
      <c r="NBV1532" s="100"/>
      <c r="NBW1532" s="98"/>
      <c r="NBX1532" s="117"/>
      <c r="NBY1532" s="148"/>
      <c r="NBZ1532" s="149"/>
      <c r="NCA1532" s="100"/>
      <c r="NCB1532" s="98"/>
      <c r="NCC1532" s="117"/>
      <c r="NCD1532" s="148"/>
      <c r="NCE1532" s="149"/>
      <c r="NCF1532" s="100"/>
      <c r="NCG1532" s="98"/>
      <c r="NCH1532" s="117"/>
      <c r="NCI1532" s="148"/>
      <c r="NCJ1532" s="149"/>
      <c r="NCK1532" s="100"/>
      <c r="NCL1532" s="98"/>
      <c r="NCM1532" s="117"/>
      <c r="NCN1532" s="148"/>
      <c r="NCO1532" s="149"/>
      <c r="NCP1532" s="100"/>
      <c r="NCQ1532" s="98"/>
      <c r="NCR1532" s="117"/>
      <c r="NCS1532" s="148"/>
      <c r="NCT1532" s="149"/>
      <c r="NCU1532" s="100"/>
      <c r="NCV1532" s="98"/>
      <c r="NCW1532" s="117"/>
      <c r="NCX1532" s="148"/>
      <c r="NCY1532" s="149"/>
      <c r="NCZ1532" s="100"/>
      <c r="NDA1532" s="98"/>
      <c r="NDB1532" s="117"/>
      <c r="NDC1532" s="148"/>
      <c r="NDD1532" s="149"/>
      <c r="NDE1532" s="100"/>
      <c r="NDF1532" s="98"/>
      <c r="NDG1532" s="117"/>
      <c r="NDH1532" s="148"/>
      <c r="NDI1532" s="149"/>
      <c r="NDJ1532" s="100"/>
      <c r="NDK1532" s="98"/>
      <c r="NDL1532" s="117"/>
      <c r="NDM1532" s="148"/>
      <c r="NDN1532" s="149"/>
      <c r="NDO1532" s="100"/>
      <c r="NDP1532" s="98"/>
      <c r="NDQ1532" s="117"/>
      <c r="NDR1532" s="148"/>
      <c r="NDS1532" s="149"/>
      <c r="NDT1532" s="100"/>
      <c r="NDU1532" s="98"/>
      <c r="NDV1532" s="117"/>
      <c r="NDW1532" s="148"/>
      <c r="NDX1532" s="149"/>
      <c r="NDY1532" s="100"/>
      <c r="NDZ1532" s="98"/>
      <c r="NEA1532" s="117"/>
      <c r="NEB1532" s="148"/>
      <c r="NEC1532" s="149"/>
      <c r="NED1532" s="100"/>
      <c r="NEE1532" s="98"/>
      <c r="NEF1532" s="117"/>
      <c r="NEG1532" s="148"/>
      <c r="NEH1532" s="149"/>
      <c r="NEI1532" s="100"/>
      <c r="NEJ1532" s="98"/>
      <c r="NEK1532" s="117"/>
      <c r="NEL1532" s="148"/>
      <c r="NEM1532" s="149"/>
      <c r="NEN1532" s="100"/>
      <c r="NEO1532" s="98"/>
      <c r="NEP1532" s="117"/>
      <c r="NEQ1532" s="148"/>
      <c r="NER1532" s="149"/>
      <c r="NES1532" s="100"/>
      <c r="NET1532" s="98"/>
      <c r="NEU1532" s="117"/>
      <c r="NEV1532" s="148"/>
      <c r="NEW1532" s="149"/>
      <c r="NEX1532" s="100"/>
      <c r="NEY1532" s="98"/>
      <c r="NEZ1532" s="117"/>
      <c r="NFA1532" s="148"/>
      <c r="NFB1532" s="149"/>
      <c r="NFC1532" s="100"/>
      <c r="NFD1532" s="98"/>
      <c r="NFE1532" s="117"/>
      <c r="NFF1532" s="148"/>
      <c r="NFG1532" s="149"/>
      <c r="NFH1532" s="100"/>
      <c r="NFI1532" s="98"/>
      <c r="NFJ1532" s="117"/>
      <c r="NFK1532" s="148"/>
      <c r="NFL1532" s="149"/>
      <c r="NFM1532" s="100"/>
      <c r="NFN1532" s="98"/>
      <c r="NFO1532" s="117"/>
      <c r="NFP1532" s="148"/>
      <c r="NFQ1532" s="149"/>
      <c r="NFR1532" s="100"/>
      <c r="NFS1532" s="98"/>
      <c r="NFT1532" s="117"/>
      <c r="NFU1532" s="148"/>
      <c r="NFV1532" s="149"/>
      <c r="NFW1532" s="100"/>
      <c r="NFX1532" s="98"/>
      <c r="NFY1532" s="117"/>
      <c r="NFZ1532" s="148"/>
      <c r="NGA1532" s="149"/>
      <c r="NGB1532" s="100"/>
      <c r="NGC1532" s="98"/>
      <c r="NGD1532" s="117"/>
      <c r="NGE1532" s="148"/>
      <c r="NGF1532" s="149"/>
      <c r="NGG1532" s="100"/>
      <c r="NGH1532" s="98"/>
      <c r="NGI1532" s="117"/>
      <c r="NGJ1532" s="148"/>
      <c r="NGK1532" s="149"/>
      <c r="NGL1532" s="100"/>
      <c r="NGM1532" s="98"/>
      <c r="NGN1532" s="117"/>
      <c r="NGO1532" s="148"/>
      <c r="NGP1532" s="149"/>
      <c r="NGQ1532" s="100"/>
      <c r="NGR1532" s="98"/>
      <c r="NGS1532" s="117"/>
      <c r="NGT1532" s="148"/>
      <c r="NGU1532" s="149"/>
      <c r="NGV1532" s="100"/>
      <c r="NGW1532" s="98"/>
      <c r="NGX1532" s="117"/>
      <c r="NGY1532" s="148"/>
      <c r="NGZ1532" s="149"/>
      <c r="NHA1532" s="100"/>
      <c r="NHB1532" s="98"/>
      <c r="NHC1532" s="117"/>
      <c r="NHD1532" s="148"/>
      <c r="NHE1532" s="149"/>
      <c r="NHF1532" s="100"/>
      <c r="NHG1532" s="98"/>
      <c r="NHH1532" s="117"/>
      <c r="NHI1532" s="148"/>
      <c r="NHJ1532" s="149"/>
      <c r="NHK1532" s="100"/>
      <c r="NHL1532" s="98"/>
      <c r="NHM1532" s="117"/>
      <c r="NHN1532" s="148"/>
      <c r="NHO1532" s="149"/>
      <c r="NHP1532" s="100"/>
      <c r="NHQ1532" s="98"/>
      <c r="NHR1532" s="117"/>
      <c r="NHS1532" s="148"/>
      <c r="NHT1532" s="149"/>
      <c r="NHU1532" s="100"/>
      <c r="NHV1532" s="98"/>
      <c r="NHW1532" s="117"/>
      <c r="NHX1532" s="148"/>
      <c r="NHY1532" s="149"/>
      <c r="NHZ1532" s="100"/>
      <c r="NIA1532" s="98"/>
      <c r="NIB1532" s="117"/>
      <c r="NIC1532" s="148"/>
      <c r="NID1532" s="149"/>
      <c r="NIE1532" s="100"/>
      <c r="NIF1532" s="98"/>
      <c r="NIG1532" s="117"/>
      <c r="NIH1532" s="148"/>
      <c r="NII1532" s="149"/>
      <c r="NIJ1532" s="100"/>
      <c r="NIK1532" s="98"/>
      <c r="NIL1532" s="117"/>
      <c r="NIM1532" s="148"/>
      <c r="NIN1532" s="149"/>
      <c r="NIO1532" s="100"/>
      <c r="NIP1532" s="98"/>
      <c r="NIQ1532" s="117"/>
      <c r="NIR1532" s="148"/>
      <c r="NIS1532" s="149"/>
      <c r="NIT1532" s="100"/>
      <c r="NIU1532" s="98"/>
      <c r="NIV1532" s="117"/>
      <c r="NIW1532" s="148"/>
      <c r="NIX1532" s="149"/>
      <c r="NIY1532" s="100"/>
      <c r="NIZ1532" s="98"/>
      <c r="NJA1532" s="117"/>
      <c r="NJB1532" s="148"/>
      <c r="NJC1532" s="149"/>
      <c r="NJD1532" s="100"/>
      <c r="NJE1532" s="98"/>
      <c r="NJF1532" s="117"/>
      <c r="NJG1532" s="148"/>
      <c r="NJH1532" s="149"/>
      <c r="NJI1532" s="100"/>
      <c r="NJJ1532" s="98"/>
      <c r="NJK1532" s="117"/>
      <c r="NJL1532" s="148"/>
      <c r="NJM1532" s="149"/>
      <c r="NJN1532" s="100"/>
      <c r="NJO1532" s="98"/>
      <c r="NJP1532" s="117"/>
      <c r="NJQ1532" s="148"/>
      <c r="NJR1532" s="149"/>
      <c r="NJS1532" s="100"/>
      <c r="NJT1532" s="98"/>
      <c r="NJU1532" s="117"/>
      <c r="NJV1532" s="148"/>
      <c r="NJW1532" s="149"/>
      <c r="NJX1532" s="100"/>
      <c r="NJY1532" s="98"/>
      <c r="NJZ1532" s="117"/>
      <c r="NKA1532" s="148"/>
      <c r="NKB1532" s="149"/>
      <c r="NKC1532" s="100"/>
      <c r="NKD1532" s="98"/>
      <c r="NKE1532" s="117"/>
      <c r="NKF1532" s="148"/>
      <c r="NKG1532" s="149"/>
      <c r="NKH1532" s="100"/>
      <c r="NKI1532" s="98"/>
      <c r="NKJ1532" s="117"/>
      <c r="NKK1532" s="148"/>
      <c r="NKL1532" s="149"/>
      <c r="NKM1532" s="100"/>
      <c r="NKN1532" s="98"/>
      <c r="NKO1532" s="117"/>
      <c r="NKP1532" s="148"/>
      <c r="NKQ1532" s="149"/>
      <c r="NKR1532" s="100"/>
      <c r="NKS1532" s="98"/>
      <c r="NKT1532" s="117"/>
      <c r="NKU1532" s="148"/>
      <c r="NKV1532" s="149"/>
      <c r="NKW1532" s="100"/>
      <c r="NKX1532" s="98"/>
      <c r="NKY1532" s="117"/>
      <c r="NKZ1532" s="148"/>
      <c r="NLA1532" s="149"/>
      <c r="NLB1532" s="100"/>
      <c r="NLC1532" s="98"/>
      <c r="NLD1532" s="117"/>
      <c r="NLE1532" s="148"/>
      <c r="NLF1532" s="149"/>
      <c r="NLG1532" s="100"/>
      <c r="NLH1532" s="98"/>
      <c r="NLI1532" s="117"/>
      <c r="NLJ1532" s="148"/>
      <c r="NLK1532" s="149"/>
      <c r="NLL1532" s="100"/>
      <c r="NLM1532" s="98"/>
      <c r="NLN1532" s="117"/>
      <c r="NLO1532" s="148"/>
      <c r="NLP1532" s="149"/>
      <c r="NLQ1532" s="100"/>
      <c r="NLR1532" s="98"/>
      <c r="NLS1532" s="117"/>
      <c r="NLT1532" s="148"/>
      <c r="NLU1532" s="149"/>
      <c r="NLV1532" s="100"/>
      <c r="NLW1532" s="98"/>
      <c r="NLX1532" s="117"/>
      <c r="NLY1532" s="148"/>
      <c r="NLZ1532" s="149"/>
      <c r="NMA1532" s="100"/>
      <c r="NMB1532" s="98"/>
      <c r="NMC1532" s="117"/>
      <c r="NMD1532" s="148"/>
      <c r="NME1532" s="149"/>
      <c r="NMF1532" s="100"/>
      <c r="NMG1532" s="98"/>
      <c r="NMH1532" s="117"/>
      <c r="NMI1532" s="148"/>
      <c r="NMJ1532" s="149"/>
      <c r="NMK1532" s="100"/>
      <c r="NML1532" s="98"/>
      <c r="NMM1532" s="117"/>
      <c r="NMN1532" s="148"/>
      <c r="NMO1532" s="149"/>
      <c r="NMP1532" s="100"/>
      <c r="NMQ1532" s="98"/>
      <c r="NMR1532" s="117"/>
      <c r="NMS1532" s="148"/>
      <c r="NMT1532" s="149"/>
      <c r="NMU1532" s="100"/>
      <c r="NMV1532" s="98"/>
      <c r="NMW1532" s="117"/>
      <c r="NMX1532" s="148"/>
      <c r="NMY1532" s="149"/>
      <c r="NMZ1532" s="100"/>
      <c r="NNA1532" s="98"/>
      <c r="NNB1532" s="117"/>
      <c r="NNC1532" s="148"/>
      <c r="NND1532" s="149"/>
      <c r="NNE1532" s="100"/>
      <c r="NNF1532" s="98"/>
      <c r="NNG1532" s="117"/>
      <c r="NNH1532" s="148"/>
      <c r="NNI1532" s="149"/>
      <c r="NNJ1532" s="100"/>
      <c r="NNK1532" s="98"/>
      <c r="NNL1532" s="117"/>
      <c r="NNM1532" s="148"/>
      <c r="NNN1532" s="149"/>
      <c r="NNO1532" s="100"/>
      <c r="NNP1532" s="98"/>
      <c r="NNQ1532" s="117"/>
      <c r="NNR1532" s="148"/>
      <c r="NNS1532" s="149"/>
      <c r="NNT1532" s="100"/>
      <c r="NNU1532" s="98"/>
      <c r="NNV1532" s="117"/>
      <c r="NNW1532" s="148"/>
      <c r="NNX1532" s="149"/>
      <c r="NNY1532" s="100"/>
      <c r="NNZ1532" s="98"/>
      <c r="NOA1532" s="117"/>
      <c r="NOB1532" s="148"/>
      <c r="NOC1532" s="149"/>
      <c r="NOD1532" s="100"/>
      <c r="NOE1532" s="98"/>
      <c r="NOF1532" s="117"/>
      <c r="NOG1532" s="148"/>
      <c r="NOH1532" s="149"/>
      <c r="NOI1532" s="100"/>
      <c r="NOJ1532" s="98"/>
      <c r="NOK1532" s="117"/>
      <c r="NOL1532" s="148"/>
      <c r="NOM1532" s="149"/>
      <c r="NON1532" s="100"/>
      <c r="NOO1532" s="98"/>
      <c r="NOP1532" s="117"/>
      <c r="NOQ1532" s="148"/>
      <c r="NOR1532" s="149"/>
      <c r="NOS1532" s="100"/>
      <c r="NOT1532" s="98"/>
      <c r="NOU1532" s="117"/>
      <c r="NOV1532" s="148"/>
      <c r="NOW1532" s="149"/>
      <c r="NOX1532" s="100"/>
      <c r="NOY1532" s="98"/>
      <c r="NOZ1532" s="117"/>
      <c r="NPA1532" s="148"/>
      <c r="NPB1532" s="149"/>
      <c r="NPC1532" s="100"/>
      <c r="NPD1532" s="98"/>
      <c r="NPE1532" s="117"/>
      <c r="NPF1532" s="148"/>
      <c r="NPG1532" s="149"/>
      <c r="NPH1532" s="100"/>
      <c r="NPI1532" s="98"/>
      <c r="NPJ1532" s="117"/>
      <c r="NPK1532" s="148"/>
      <c r="NPL1532" s="149"/>
      <c r="NPM1532" s="100"/>
      <c r="NPN1532" s="98"/>
      <c r="NPO1532" s="117"/>
      <c r="NPP1532" s="148"/>
      <c r="NPQ1532" s="149"/>
      <c r="NPR1532" s="100"/>
      <c r="NPS1532" s="98"/>
      <c r="NPT1532" s="117"/>
      <c r="NPU1532" s="148"/>
      <c r="NPV1532" s="149"/>
      <c r="NPW1532" s="100"/>
      <c r="NPX1532" s="98"/>
      <c r="NPY1532" s="117"/>
      <c r="NPZ1532" s="148"/>
      <c r="NQA1532" s="149"/>
      <c r="NQB1532" s="100"/>
      <c r="NQC1532" s="98"/>
      <c r="NQD1532" s="117"/>
      <c r="NQE1532" s="148"/>
      <c r="NQF1532" s="149"/>
      <c r="NQG1532" s="100"/>
      <c r="NQH1532" s="98"/>
      <c r="NQI1532" s="117"/>
      <c r="NQJ1532" s="148"/>
      <c r="NQK1532" s="149"/>
      <c r="NQL1532" s="100"/>
      <c r="NQM1532" s="98"/>
      <c r="NQN1532" s="117"/>
      <c r="NQO1532" s="148"/>
      <c r="NQP1532" s="149"/>
      <c r="NQQ1532" s="100"/>
      <c r="NQR1532" s="98"/>
      <c r="NQS1532" s="117"/>
      <c r="NQT1532" s="148"/>
      <c r="NQU1532" s="149"/>
      <c r="NQV1532" s="100"/>
      <c r="NQW1532" s="98"/>
      <c r="NQX1532" s="117"/>
      <c r="NQY1532" s="148"/>
      <c r="NQZ1532" s="149"/>
      <c r="NRA1532" s="100"/>
      <c r="NRB1532" s="98"/>
      <c r="NRC1532" s="117"/>
      <c r="NRD1532" s="148"/>
      <c r="NRE1532" s="149"/>
      <c r="NRF1532" s="100"/>
      <c r="NRG1532" s="98"/>
      <c r="NRH1532" s="117"/>
      <c r="NRI1532" s="148"/>
      <c r="NRJ1532" s="149"/>
      <c r="NRK1532" s="100"/>
      <c r="NRL1532" s="98"/>
      <c r="NRM1532" s="117"/>
      <c r="NRN1532" s="148"/>
      <c r="NRO1532" s="149"/>
      <c r="NRP1532" s="100"/>
      <c r="NRQ1532" s="98"/>
      <c r="NRR1532" s="117"/>
      <c r="NRS1532" s="148"/>
      <c r="NRT1532" s="149"/>
      <c r="NRU1532" s="100"/>
      <c r="NRV1532" s="98"/>
      <c r="NRW1532" s="117"/>
      <c r="NRX1532" s="148"/>
      <c r="NRY1532" s="149"/>
      <c r="NRZ1532" s="100"/>
      <c r="NSA1532" s="98"/>
      <c r="NSB1532" s="117"/>
      <c r="NSC1532" s="148"/>
      <c r="NSD1532" s="149"/>
      <c r="NSE1532" s="100"/>
      <c r="NSF1532" s="98"/>
      <c r="NSG1532" s="117"/>
      <c r="NSH1532" s="148"/>
      <c r="NSI1532" s="149"/>
      <c r="NSJ1532" s="100"/>
      <c r="NSK1532" s="98"/>
      <c r="NSL1532" s="117"/>
      <c r="NSM1532" s="148"/>
      <c r="NSN1532" s="149"/>
      <c r="NSO1532" s="100"/>
      <c r="NSP1532" s="98"/>
      <c r="NSQ1532" s="117"/>
      <c r="NSR1532" s="148"/>
      <c r="NSS1532" s="149"/>
      <c r="NST1532" s="100"/>
      <c r="NSU1532" s="98"/>
      <c r="NSV1532" s="117"/>
      <c r="NSW1532" s="148"/>
      <c r="NSX1532" s="149"/>
      <c r="NSY1532" s="100"/>
      <c r="NSZ1532" s="98"/>
      <c r="NTA1532" s="117"/>
      <c r="NTB1532" s="148"/>
      <c r="NTC1532" s="149"/>
      <c r="NTD1532" s="100"/>
      <c r="NTE1532" s="98"/>
      <c r="NTF1532" s="117"/>
      <c r="NTG1532" s="148"/>
      <c r="NTH1532" s="149"/>
      <c r="NTI1532" s="100"/>
      <c r="NTJ1532" s="98"/>
      <c r="NTK1532" s="117"/>
      <c r="NTL1532" s="148"/>
      <c r="NTM1532" s="149"/>
      <c r="NTN1532" s="100"/>
      <c r="NTO1532" s="98"/>
      <c r="NTP1532" s="117"/>
      <c r="NTQ1532" s="148"/>
      <c r="NTR1532" s="149"/>
      <c r="NTS1532" s="100"/>
      <c r="NTT1532" s="98"/>
      <c r="NTU1532" s="117"/>
      <c r="NTV1532" s="148"/>
      <c r="NTW1532" s="149"/>
      <c r="NTX1532" s="100"/>
      <c r="NTY1532" s="98"/>
      <c r="NTZ1532" s="117"/>
      <c r="NUA1532" s="148"/>
      <c r="NUB1532" s="149"/>
      <c r="NUC1532" s="100"/>
      <c r="NUD1532" s="98"/>
      <c r="NUE1532" s="117"/>
      <c r="NUF1532" s="148"/>
      <c r="NUG1532" s="149"/>
      <c r="NUH1532" s="100"/>
      <c r="NUI1532" s="98"/>
      <c r="NUJ1532" s="117"/>
      <c r="NUK1532" s="148"/>
      <c r="NUL1532" s="149"/>
      <c r="NUM1532" s="100"/>
      <c r="NUN1532" s="98"/>
      <c r="NUO1532" s="117"/>
      <c r="NUP1532" s="148"/>
      <c r="NUQ1532" s="149"/>
      <c r="NUR1532" s="100"/>
      <c r="NUS1532" s="98"/>
      <c r="NUT1532" s="117"/>
      <c r="NUU1532" s="148"/>
      <c r="NUV1532" s="149"/>
      <c r="NUW1532" s="100"/>
      <c r="NUX1532" s="98"/>
      <c r="NUY1532" s="117"/>
      <c r="NUZ1532" s="148"/>
      <c r="NVA1532" s="149"/>
      <c r="NVB1532" s="100"/>
      <c r="NVC1532" s="98"/>
      <c r="NVD1532" s="117"/>
      <c r="NVE1532" s="148"/>
      <c r="NVF1532" s="149"/>
      <c r="NVG1532" s="100"/>
      <c r="NVH1532" s="98"/>
      <c r="NVI1532" s="117"/>
      <c r="NVJ1532" s="148"/>
      <c r="NVK1532" s="149"/>
      <c r="NVL1532" s="100"/>
      <c r="NVM1532" s="98"/>
      <c r="NVN1532" s="117"/>
      <c r="NVO1532" s="148"/>
      <c r="NVP1532" s="149"/>
      <c r="NVQ1532" s="100"/>
      <c r="NVR1532" s="98"/>
      <c r="NVS1532" s="117"/>
      <c r="NVT1532" s="148"/>
      <c r="NVU1532" s="149"/>
      <c r="NVV1532" s="100"/>
      <c r="NVW1532" s="98"/>
      <c r="NVX1532" s="117"/>
      <c r="NVY1532" s="148"/>
      <c r="NVZ1532" s="149"/>
      <c r="NWA1532" s="100"/>
      <c r="NWB1532" s="98"/>
      <c r="NWC1532" s="117"/>
      <c r="NWD1532" s="148"/>
      <c r="NWE1532" s="149"/>
      <c r="NWF1532" s="100"/>
      <c r="NWG1532" s="98"/>
      <c r="NWH1532" s="117"/>
      <c r="NWI1532" s="148"/>
      <c r="NWJ1532" s="149"/>
      <c r="NWK1532" s="100"/>
      <c r="NWL1532" s="98"/>
      <c r="NWM1532" s="117"/>
      <c r="NWN1532" s="148"/>
      <c r="NWO1532" s="149"/>
      <c r="NWP1532" s="100"/>
      <c r="NWQ1532" s="98"/>
      <c r="NWR1532" s="117"/>
      <c r="NWS1532" s="148"/>
      <c r="NWT1532" s="149"/>
      <c r="NWU1532" s="100"/>
      <c r="NWV1532" s="98"/>
      <c r="NWW1532" s="117"/>
      <c r="NWX1532" s="148"/>
      <c r="NWY1532" s="149"/>
      <c r="NWZ1532" s="100"/>
      <c r="NXA1532" s="98"/>
      <c r="NXB1532" s="117"/>
      <c r="NXC1532" s="148"/>
      <c r="NXD1532" s="149"/>
      <c r="NXE1532" s="100"/>
      <c r="NXF1532" s="98"/>
      <c r="NXG1532" s="117"/>
      <c r="NXH1532" s="148"/>
      <c r="NXI1532" s="149"/>
      <c r="NXJ1532" s="100"/>
      <c r="NXK1532" s="98"/>
      <c r="NXL1532" s="117"/>
      <c r="NXM1532" s="148"/>
      <c r="NXN1532" s="149"/>
      <c r="NXO1532" s="100"/>
      <c r="NXP1532" s="98"/>
      <c r="NXQ1532" s="117"/>
      <c r="NXR1532" s="148"/>
      <c r="NXS1532" s="149"/>
      <c r="NXT1532" s="100"/>
      <c r="NXU1532" s="98"/>
      <c r="NXV1532" s="117"/>
      <c r="NXW1532" s="148"/>
      <c r="NXX1532" s="149"/>
      <c r="NXY1532" s="100"/>
      <c r="NXZ1532" s="98"/>
      <c r="NYA1532" s="117"/>
      <c r="NYB1532" s="148"/>
      <c r="NYC1532" s="149"/>
      <c r="NYD1532" s="100"/>
      <c r="NYE1532" s="98"/>
      <c r="NYF1532" s="117"/>
      <c r="NYG1532" s="148"/>
      <c r="NYH1532" s="149"/>
      <c r="NYI1532" s="100"/>
      <c r="NYJ1532" s="98"/>
      <c r="NYK1532" s="117"/>
      <c r="NYL1532" s="148"/>
      <c r="NYM1532" s="149"/>
      <c r="NYN1532" s="100"/>
      <c r="NYO1532" s="98"/>
      <c r="NYP1532" s="117"/>
      <c r="NYQ1532" s="148"/>
      <c r="NYR1532" s="149"/>
      <c r="NYS1532" s="100"/>
      <c r="NYT1532" s="98"/>
      <c r="NYU1532" s="117"/>
      <c r="NYV1532" s="148"/>
      <c r="NYW1532" s="149"/>
      <c r="NYX1532" s="100"/>
      <c r="NYY1532" s="98"/>
      <c r="NYZ1532" s="117"/>
      <c r="NZA1532" s="148"/>
      <c r="NZB1532" s="149"/>
      <c r="NZC1532" s="100"/>
      <c r="NZD1532" s="98"/>
      <c r="NZE1532" s="117"/>
      <c r="NZF1532" s="148"/>
      <c r="NZG1532" s="149"/>
      <c r="NZH1532" s="100"/>
      <c r="NZI1532" s="98"/>
      <c r="NZJ1532" s="117"/>
      <c r="NZK1532" s="148"/>
      <c r="NZL1532" s="149"/>
      <c r="NZM1532" s="100"/>
      <c r="NZN1532" s="98"/>
      <c r="NZO1532" s="117"/>
      <c r="NZP1532" s="148"/>
      <c r="NZQ1532" s="149"/>
      <c r="NZR1532" s="100"/>
      <c r="NZS1532" s="98"/>
      <c r="NZT1532" s="117"/>
      <c r="NZU1532" s="148"/>
      <c r="NZV1532" s="149"/>
      <c r="NZW1532" s="100"/>
      <c r="NZX1532" s="98"/>
      <c r="NZY1532" s="117"/>
      <c r="NZZ1532" s="148"/>
      <c r="OAA1532" s="149"/>
      <c r="OAB1532" s="100"/>
      <c r="OAC1532" s="98"/>
      <c r="OAD1532" s="117"/>
      <c r="OAE1532" s="148"/>
      <c r="OAF1532" s="149"/>
      <c r="OAG1532" s="100"/>
      <c r="OAH1532" s="98"/>
      <c r="OAI1532" s="117"/>
      <c r="OAJ1532" s="148"/>
      <c r="OAK1532" s="149"/>
      <c r="OAL1532" s="100"/>
      <c r="OAM1532" s="98"/>
      <c r="OAN1532" s="117"/>
      <c r="OAO1532" s="148"/>
      <c r="OAP1532" s="149"/>
      <c r="OAQ1532" s="100"/>
      <c r="OAR1532" s="98"/>
      <c r="OAS1532" s="117"/>
      <c r="OAT1532" s="148"/>
      <c r="OAU1532" s="149"/>
      <c r="OAV1532" s="100"/>
      <c r="OAW1532" s="98"/>
      <c r="OAX1532" s="117"/>
      <c r="OAY1532" s="148"/>
      <c r="OAZ1532" s="149"/>
      <c r="OBA1532" s="100"/>
      <c r="OBB1532" s="98"/>
      <c r="OBC1532" s="117"/>
      <c r="OBD1532" s="148"/>
      <c r="OBE1532" s="149"/>
      <c r="OBF1532" s="100"/>
      <c r="OBG1532" s="98"/>
      <c r="OBH1532" s="117"/>
      <c r="OBI1532" s="148"/>
      <c r="OBJ1532" s="149"/>
      <c r="OBK1532" s="100"/>
      <c r="OBL1532" s="98"/>
      <c r="OBM1532" s="117"/>
      <c r="OBN1532" s="148"/>
      <c r="OBO1532" s="149"/>
      <c r="OBP1532" s="100"/>
      <c r="OBQ1532" s="98"/>
      <c r="OBR1532" s="117"/>
      <c r="OBS1532" s="148"/>
      <c r="OBT1532" s="149"/>
      <c r="OBU1532" s="100"/>
      <c r="OBV1532" s="98"/>
      <c r="OBW1532" s="117"/>
      <c r="OBX1532" s="148"/>
      <c r="OBY1532" s="149"/>
      <c r="OBZ1532" s="100"/>
      <c r="OCA1532" s="98"/>
      <c r="OCB1532" s="117"/>
      <c r="OCC1532" s="148"/>
      <c r="OCD1532" s="149"/>
      <c r="OCE1532" s="100"/>
      <c r="OCF1532" s="98"/>
      <c r="OCG1532" s="117"/>
      <c r="OCH1532" s="148"/>
      <c r="OCI1532" s="149"/>
      <c r="OCJ1532" s="100"/>
      <c r="OCK1532" s="98"/>
      <c r="OCL1532" s="117"/>
      <c r="OCM1532" s="148"/>
      <c r="OCN1532" s="149"/>
      <c r="OCO1532" s="100"/>
      <c r="OCP1532" s="98"/>
      <c r="OCQ1532" s="117"/>
      <c r="OCR1532" s="148"/>
      <c r="OCS1532" s="149"/>
      <c r="OCT1532" s="100"/>
      <c r="OCU1532" s="98"/>
      <c r="OCV1532" s="117"/>
      <c r="OCW1532" s="148"/>
      <c r="OCX1532" s="149"/>
      <c r="OCY1532" s="100"/>
      <c r="OCZ1532" s="98"/>
      <c r="ODA1532" s="117"/>
      <c r="ODB1532" s="148"/>
      <c r="ODC1532" s="149"/>
      <c r="ODD1532" s="100"/>
      <c r="ODE1532" s="98"/>
      <c r="ODF1532" s="117"/>
      <c r="ODG1532" s="148"/>
      <c r="ODH1532" s="149"/>
      <c r="ODI1532" s="100"/>
      <c r="ODJ1532" s="98"/>
      <c r="ODK1532" s="117"/>
      <c r="ODL1532" s="148"/>
      <c r="ODM1532" s="149"/>
      <c r="ODN1532" s="100"/>
      <c r="ODO1532" s="98"/>
      <c r="ODP1532" s="117"/>
      <c r="ODQ1532" s="148"/>
      <c r="ODR1532" s="149"/>
      <c r="ODS1532" s="100"/>
      <c r="ODT1532" s="98"/>
      <c r="ODU1532" s="117"/>
      <c r="ODV1532" s="148"/>
      <c r="ODW1532" s="149"/>
      <c r="ODX1532" s="100"/>
      <c r="ODY1532" s="98"/>
      <c r="ODZ1532" s="117"/>
      <c r="OEA1532" s="148"/>
      <c r="OEB1532" s="149"/>
      <c r="OEC1532" s="100"/>
      <c r="OED1532" s="98"/>
      <c r="OEE1532" s="117"/>
      <c r="OEF1532" s="148"/>
      <c r="OEG1532" s="149"/>
      <c r="OEH1532" s="100"/>
      <c r="OEI1532" s="98"/>
      <c r="OEJ1532" s="117"/>
      <c r="OEK1532" s="148"/>
      <c r="OEL1532" s="149"/>
      <c r="OEM1532" s="100"/>
      <c r="OEN1532" s="98"/>
      <c r="OEO1532" s="117"/>
      <c r="OEP1532" s="148"/>
      <c r="OEQ1532" s="149"/>
      <c r="OER1532" s="100"/>
      <c r="OES1532" s="98"/>
      <c r="OET1532" s="117"/>
      <c r="OEU1532" s="148"/>
      <c r="OEV1532" s="149"/>
      <c r="OEW1532" s="100"/>
      <c r="OEX1532" s="98"/>
      <c r="OEY1532" s="117"/>
      <c r="OEZ1532" s="148"/>
      <c r="OFA1532" s="149"/>
      <c r="OFB1532" s="100"/>
      <c r="OFC1532" s="98"/>
      <c r="OFD1532" s="117"/>
      <c r="OFE1532" s="148"/>
      <c r="OFF1532" s="149"/>
      <c r="OFG1532" s="100"/>
      <c r="OFH1532" s="98"/>
      <c r="OFI1532" s="117"/>
      <c r="OFJ1532" s="148"/>
      <c r="OFK1532" s="149"/>
      <c r="OFL1532" s="100"/>
      <c r="OFM1532" s="98"/>
      <c r="OFN1532" s="117"/>
      <c r="OFO1532" s="148"/>
      <c r="OFP1532" s="149"/>
      <c r="OFQ1532" s="100"/>
      <c r="OFR1532" s="98"/>
      <c r="OFS1532" s="117"/>
      <c r="OFT1532" s="148"/>
      <c r="OFU1532" s="149"/>
      <c r="OFV1532" s="100"/>
      <c r="OFW1532" s="98"/>
      <c r="OFX1532" s="117"/>
      <c r="OFY1532" s="148"/>
      <c r="OFZ1532" s="149"/>
      <c r="OGA1532" s="100"/>
      <c r="OGB1532" s="98"/>
      <c r="OGC1532" s="117"/>
      <c r="OGD1532" s="148"/>
      <c r="OGE1532" s="149"/>
      <c r="OGF1532" s="100"/>
      <c r="OGG1532" s="98"/>
      <c r="OGH1532" s="117"/>
      <c r="OGI1532" s="148"/>
      <c r="OGJ1532" s="149"/>
      <c r="OGK1532" s="100"/>
      <c r="OGL1532" s="98"/>
      <c r="OGM1532" s="117"/>
      <c r="OGN1532" s="148"/>
      <c r="OGO1532" s="149"/>
      <c r="OGP1532" s="100"/>
      <c r="OGQ1532" s="98"/>
      <c r="OGR1532" s="117"/>
      <c r="OGS1532" s="148"/>
      <c r="OGT1532" s="149"/>
      <c r="OGU1532" s="100"/>
      <c r="OGV1532" s="98"/>
      <c r="OGW1532" s="117"/>
      <c r="OGX1532" s="148"/>
      <c r="OGY1532" s="149"/>
      <c r="OGZ1532" s="100"/>
      <c r="OHA1532" s="98"/>
      <c r="OHB1532" s="117"/>
      <c r="OHC1532" s="148"/>
      <c r="OHD1532" s="149"/>
      <c r="OHE1532" s="100"/>
      <c r="OHF1532" s="98"/>
      <c r="OHG1532" s="117"/>
      <c r="OHH1532" s="148"/>
      <c r="OHI1532" s="149"/>
      <c r="OHJ1532" s="100"/>
      <c r="OHK1532" s="98"/>
      <c r="OHL1532" s="117"/>
      <c r="OHM1532" s="148"/>
      <c r="OHN1532" s="149"/>
      <c r="OHO1532" s="100"/>
      <c r="OHP1532" s="98"/>
      <c r="OHQ1532" s="117"/>
      <c r="OHR1532" s="148"/>
      <c r="OHS1532" s="149"/>
      <c r="OHT1532" s="100"/>
      <c r="OHU1532" s="98"/>
      <c r="OHV1532" s="117"/>
      <c r="OHW1532" s="148"/>
      <c r="OHX1532" s="149"/>
      <c r="OHY1532" s="100"/>
      <c r="OHZ1532" s="98"/>
      <c r="OIA1532" s="117"/>
      <c r="OIB1532" s="148"/>
      <c r="OIC1532" s="149"/>
      <c r="OID1532" s="100"/>
      <c r="OIE1532" s="98"/>
      <c r="OIF1532" s="117"/>
      <c r="OIG1532" s="148"/>
      <c r="OIH1532" s="149"/>
      <c r="OII1532" s="100"/>
      <c r="OIJ1532" s="98"/>
      <c r="OIK1532" s="117"/>
      <c r="OIL1532" s="148"/>
      <c r="OIM1532" s="149"/>
      <c r="OIN1532" s="100"/>
      <c r="OIO1532" s="98"/>
      <c r="OIP1532" s="117"/>
      <c r="OIQ1532" s="148"/>
      <c r="OIR1532" s="149"/>
      <c r="OIS1532" s="100"/>
      <c r="OIT1532" s="98"/>
      <c r="OIU1532" s="117"/>
      <c r="OIV1532" s="148"/>
      <c r="OIW1532" s="149"/>
      <c r="OIX1532" s="100"/>
      <c r="OIY1532" s="98"/>
      <c r="OIZ1532" s="117"/>
      <c r="OJA1532" s="148"/>
      <c r="OJB1532" s="149"/>
      <c r="OJC1532" s="100"/>
      <c r="OJD1532" s="98"/>
      <c r="OJE1532" s="117"/>
      <c r="OJF1532" s="148"/>
      <c r="OJG1532" s="149"/>
      <c r="OJH1532" s="100"/>
      <c r="OJI1532" s="98"/>
      <c r="OJJ1532" s="117"/>
      <c r="OJK1532" s="148"/>
      <c r="OJL1532" s="149"/>
      <c r="OJM1532" s="100"/>
      <c r="OJN1532" s="98"/>
      <c r="OJO1532" s="117"/>
      <c r="OJP1532" s="148"/>
      <c r="OJQ1532" s="149"/>
      <c r="OJR1532" s="100"/>
      <c r="OJS1532" s="98"/>
      <c r="OJT1532" s="117"/>
      <c r="OJU1532" s="148"/>
      <c r="OJV1532" s="149"/>
      <c r="OJW1532" s="100"/>
      <c r="OJX1532" s="98"/>
      <c r="OJY1532" s="117"/>
      <c r="OJZ1532" s="148"/>
      <c r="OKA1532" s="149"/>
      <c r="OKB1532" s="100"/>
      <c r="OKC1532" s="98"/>
      <c r="OKD1532" s="117"/>
      <c r="OKE1532" s="148"/>
      <c r="OKF1532" s="149"/>
      <c r="OKG1532" s="100"/>
      <c r="OKH1532" s="98"/>
      <c r="OKI1532" s="117"/>
      <c r="OKJ1532" s="148"/>
      <c r="OKK1532" s="149"/>
      <c r="OKL1532" s="100"/>
      <c r="OKM1532" s="98"/>
      <c r="OKN1532" s="117"/>
      <c r="OKO1532" s="148"/>
      <c r="OKP1532" s="149"/>
      <c r="OKQ1532" s="100"/>
      <c r="OKR1532" s="98"/>
      <c r="OKS1532" s="117"/>
      <c r="OKT1532" s="148"/>
      <c r="OKU1532" s="149"/>
      <c r="OKV1532" s="100"/>
      <c r="OKW1532" s="98"/>
      <c r="OKX1532" s="117"/>
      <c r="OKY1532" s="148"/>
      <c r="OKZ1532" s="149"/>
      <c r="OLA1532" s="100"/>
      <c r="OLB1532" s="98"/>
      <c r="OLC1532" s="117"/>
      <c r="OLD1532" s="148"/>
      <c r="OLE1532" s="149"/>
      <c r="OLF1532" s="100"/>
      <c r="OLG1532" s="98"/>
      <c r="OLH1532" s="117"/>
      <c r="OLI1532" s="148"/>
      <c r="OLJ1532" s="149"/>
      <c r="OLK1532" s="100"/>
      <c r="OLL1532" s="98"/>
      <c r="OLM1532" s="117"/>
      <c r="OLN1532" s="148"/>
      <c r="OLO1532" s="149"/>
      <c r="OLP1532" s="100"/>
      <c r="OLQ1532" s="98"/>
      <c r="OLR1532" s="117"/>
      <c r="OLS1532" s="148"/>
      <c r="OLT1532" s="149"/>
      <c r="OLU1532" s="100"/>
      <c r="OLV1532" s="98"/>
      <c r="OLW1532" s="117"/>
      <c r="OLX1532" s="148"/>
      <c r="OLY1532" s="149"/>
      <c r="OLZ1532" s="100"/>
      <c r="OMA1532" s="98"/>
      <c r="OMB1532" s="117"/>
      <c r="OMC1532" s="148"/>
      <c r="OMD1532" s="149"/>
      <c r="OME1532" s="100"/>
      <c r="OMF1532" s="98"/>
      <c r="OMG1532" s="117"/>
      <c r="OMH1532" s="148"/>
      <c r="OMI1532" s="149"/>
      <c r="OMJ1532" s="100"/>
      <c r="OMK1532" s="98"/>
      <c r="OML1532" s="117"/>
      <c r="OMM1532" s="148"/>
      <c r="OMN1532" s="149"/>
      <c r="OMO1532" s="100"/>
      <c r="OMP1532" s="98"/>
      <c r="OMQ1532" s="117"/>
      <c r="OMR1532" s="148"/>
      <c r="OMS1532" s="149"/>
      <c r="OMT1532" s="100"/>
      <c r="OMU1532" s="98"/>
      <c r="OMV1532" s="117"/>
      <c r="OMW1532" s="148"/>
      <c r="OMX1532" s="149"/>
      <c r="OMY1532" s="100"/>
      <c r="OMZ1532" s="98"/>
      <c r="ONA1532" s="117"/>
      <c r="ONB1532" s="148"/>
      <c r="ONC1532" s="149"/>
      <c r="OND1532" s="100"/>
      <c r="ONE1532" s="98"/>
      <c r="ONF1532" s="117"/>
      <c r="ONG1532" s="148"/>
      <c r="ONH1532" s="149"/>
      <c r="ONI1532" s="100"/>
      <c r="ONJ1532" s="98"/>
      <c r="ONK1532" s="117"/>
      <c r="ONL1532" s="148"/>
      <c r="ONM1532" s="149"/>
      <c r="ONN1532" s="100"/>
      <c r="ONO1532" s="98"/>
      <c r="ONP1532" s="117"/>
      <c r="ONQ1532" s="148"/>
      <c r="ONR1532" s="149"/>
      <c r="ONS1532" s="100"/>
      <c r="ONT1532" s="98"/>
      <c r="ONU1532" s="117"/>
      <c r="ONV1532" s="148"/>
      <c r="ONW1532" s="149"/>
      <c r="ONX1532" s="100"/>
      <c r="ONY1532" s="98"/>
      <c r="ONZ1532" s="117"/>
      <c r="OOA1532" s="148"/>
      <c r="OOB1532" s="149"/>
      <c r="OOC1532" s="100"/>
      <c r="OOD1532" s="98"/>
      <c r="OOE1532" s="117"/>
      <c r="OOF1532" s="148"/>
      <c r="OOG1532" s="149"/>
      <c r="OOH1532" s="100"/>
      <c r="OOI1532" s="98"/>
      <c r="OOJ1532" s="117"/>
      <c r="OOK1532" s="148"/>
      <c r="OOL1532" s="149"/>
      <c r="OOM1532" s="100"/>
      <c r="OON1532" s="98"/>
      <c r="OOO1532" s="117"/>
      <c r="OOP1532" s="148"/>
      <c r="OOQ1532" s="149"/>
      <c r="OOR1532" s="100"/>
      <c r="OOS1532" s="98"/>
      <c r="OOT1532" s="117"/>
      <c r="OOU1532" s="148"/>
      <c r="OOV1532" s="149"/>
      <c r="OOW1532" s="100"/>
      <c r="OOX1532" s="98"/>
      <c r="OOY1532" s="117"/>
      <c r="OOZ1532" s="148"/>
      <c r="OPA1532" s="149"/>
      <c r="OPB1532" s="100"/>
      <c r="OPC1532" s="98"/>
      <c r="OPD1532" s="117"/>
      <c r="OPE1532" s="148"/>
      <c r="OPF1532" s="149"/>
      <c r="OPG1532" s="100"/>
      <c r="OPH1532" s="98"/>
      <c r="OPI1532" s="117"/>
      <c r="OPJ1532" s="148"/>
      <c r="OPK1532" s="149"/>
      <c r="OPL1532" s="100"/>
      <c r="OPM1532" s="98"/>
      <c r="OPN1532" s="117"/>
      <c r="OPO1532" s="148"/>
      <c r="OPP1532" s="149"/>
      <c r="OPQ1532" s="100"/>
      <c r="OPR1532" s="98"/>
      <c r="OPS1532" s="117"/>
      <c r="OPT1532" s="148"/>
      <c r="OPU1532" s="149"/>
      <c r="OPV1532" s="100"/>
      <c r="OPW1532" s="98"/>
      <c r="OPX1532" s="117"/>
      <c r="OPY1532" s="148"/>
      <c r="OPZ1532" s="149"/>
      <c r="OQA1532" s="100"/>
      <c r="OQB1532" s="98"/>
      <c r="OQC1532" s="117"/>
      <c r="OQD1532" s="148"/>
      <c r="OQE1532" s="149"/>
      <c r="OQF1532" s="100"/>
      <c r="OQG1532" s="98"/>
      <c r="OQH1532" s="117"/>
      <c r="OQI1532" s="148"/>
      <c r="OQJ1532" s="149"/>
      <c r="OQK1532" s="100"/>
      <c r="OQL1532" s="98"/>
      <c r="OQM1532" s="117"/>
      <c r="OQN1532" s="148"/>
      <c r="OQO1532" s="149"/>
      <c r="OQP1532" s="100"/>
      <c r="OQQ1532" s="98"/>
      <c r="OQR1532" s="117"/>
      <c r="OQS1532" s="148"/>
      <c r="OQT1532" s="149"/>
      <c r="OQU1532" s="100"/>
      <c r="OQV1532" s="98"/>
      <c r="OQW1532" s="117"/>
      <c r="OQX1532" s="148"/>
      <c r="OQY1532" s="149"/>
      <c r="OQZ1532" s="100"/>
      <c r="ORA1532" s="98"/>
      <c r="ORB1532" s="117"/>
      <c r="ORC1532" s="148"/>
      <c r="ORD1532" s="149"/>
      <c r="ORE1532" s="100"/>
      <c r="ORF1532" s="98"/>
      <c r="ORG1532" s="117"/>
      <c r="ORH1532" s="148"/>
      <c r="ORI1532" s="149"/>
      <c r="ORJ1532" s="100"/>
      <c r="ORK1532" s="98"/>
      <c r="ORL1532" s="117"/>
      <c r="ORM1532" s="148"/>
      <c r="ORN1532" s="149"/>
      <c r="ORO1532" s="100"/>
      <c r="ORP1532" s="98"/>
      <c r="ORQ1532" s="117"/>
      <c r="ORR1532" s="148"/>
      <c r="ORS1532" s="149"/>
      <c r="ORT1532" s="100"/>
      <c r="ORU1532" s="98"/>
      <c r="ORV1532" s="117"/>
      <c r="ORW1532" s="148"/>
      <c r="ORX1532" s="149"/>
      <c r="ORY1532" s="100"/>
      <c r="ORZ1532" s="98"/>
      <c r="OSA1532" s="117"/>
      <c r="OSB1532" s="148"/>
      <c r="OSC1532" s="149"/>
      <c r="OSD1532" s="100"/>
      <c r="OSE1532" s="98"/>
      <c r="OSF1532" s="117"/>
      <c r="OSG1532" s="148"/>
      <c r="OSH1532" s="149"/>
      <c r="OSI1532" s="100"/>
      <c r="OSJ1532" s="98"/>
      <c r="OSK1532" s="117"/>
      <c r="OSL1532" s="148"/>
      <c r="OSM1532" s="149"/>
      <c r="OSN1532" s="100"/>
      <c r="OSO1532" s="98"/>
      <c r="OSP1532" s="117"/>
      <c r="OSQ1532" s="148"/>
      <c r="OSR1532" s="149"/>
      <c r="OSS1532" s="100"/>
      <c r="OST1532" s="98"/>
      <c r="OSU1532" s="117"/>
      <c r="OSV1532" s="148"/>
      <c r="OSW1532" s="149"/>
      <c r="OSX1532" s="100"/>
      <c r="OSY1532" s="98"/>
      <c r="OSZ1532" s="117"/>
      <c r="OTA1532" s="148"/>
      <c r="OTB1532" s="149"/>
      <c r="OTC1532" s="100"/>
      <c r="OTD1532" s="98"/>
      <c r="OTE1532" s="117"/>
      <c r="OTF1532" s="148"/>
      <c r="OTG1532" s="149"/>
      <c r="OTH1532" s="100"/>
      <c r="OTI1532" s="98"/>
      <c r="OTJ1532" s="117"/>
      <c r="OTK1532" s="148"/>
      <c r="OTL1532" s="149"/>
      <c r="OTM1532" s="100"/>
      <c r="OTN1532" s="98"/>
      <c r="OTO1532" s="117"/>
      <c r="OTP1532" s="148"/>
      <c r="OTQ1532" s="149"/>
      <c r="OTR1532" s="100"/>
      <c r="OTS1532" s="98"/>
      <c r="OTT1532" s="117"/>
      <c r="OTU1532" s="148"/>
      <c r="OTV1532" s="149"/>
      <c r="OTW1532" s="100"/>
      <c r="OTX1532" s="98"/>
      <c r="OTY1532" s="117"/>
      <c r="OTZ1532" s="148"/>
      <c r="OUA1532" s="149"/>
      <c r="OUB1532" s="100"/>
      <c r="OUC1532" s="98"/>
      <c r="OUD1532" s="117"/>
      <c r="OUE1532" s="148"/>
      <c r="OUF1532" s="149"/>
      <c r="OUG1532" s="100"/>
      <c r="OUH1532" s="98"/>
      <c r="OUI1532" s="117"/>
      <c r="OUJ1532" s="148"/>
      <c r="OUK1532" s="149"/>
      <c r="OUL1532" s="100"/>
      <c r="OUM1532" s="98"/>
      <c r="OUN1532" s="117"/>
      <c r="OUO1532" s="148"/>
      <c r="OUP1532" s="149"/>
      <c r="OUQ1532" s="100"/>
      <c r="OUR1532" s="98"/>
      <c r="OUS1532" s="117"/>
      <c r="OUT1532" s="148"/>
      <c r="OUU1532" s="149"/>
      <c r="OUV1532" s="100"/>
      <c r="OUW1532" s="98"/>
      <c r="OUX1532" s="117"/>
      <c r="OUY1532" s="148"/>
      <c r="OUZ1532" s="149"/>
      <c r="OVA1532" s="100"/>
      <c r="OVB1532" s="98"/>
      <c r="OVC1532" s="117"/>
      <c r="OVD1532" s="148"/>
      <c r="OVE1532" s="149"/>
      <c r="OVF1532" s="100"/>
      <c r="OVG1532" s="98"/>
      <c r="OVH1532" s="117"/>
      <c r="OVI1532" s="148"/>
      <c r="OVJ1532" s="149"/>
      <c r="OVK1532" s="100"/>
      <c r="OVL1532" s="98"/>
      <c r="OVM1532" s="117"/>
      <c r="OVN1532" s="148"/>
      <c r="OVO1532" s="149"/>
      <c r="OVP1532" s="100"/>
      <c r="OVQ1532" s="98"/>
      <c r="OVR1532" s="117"/>
      <c r="OVS1532" s="148"/>
      <c r="OVT1532" s="149"/>
      <c r="OVU1532" s="100"/>
      <c r="OVV1532" s="98"/>
      <c r="OVW1532" s="117"/>
      <c r="OVX1532" s="148"/>
      <c r="OVY1532" s="149"/>
      <c r="OVZ1532" s="100"/>
      <c r="OWA1532" s="98"/>
      <c r="OWB1532" s="117"/>
      <c r="OWC1532" s="148"/>
      <c r="OWD1532" s="149"/>
      <c r="OWE1532" s="100"/>
      <c r="OWF1532" s="98"/>
      <c r="OWG1532" s="117"/>
      <c r="OWH1532" s="148"/>
      <c r="OWI1532" s="149"/>
      <c r="OWJ1532" s="100"/>
      <c r="OWK1532" s="98"/>
      <c r="OWL1532" s="117"/>
      <c r="OWM1532" s="148"/>
      <c r="OWN1532" s="149"/>
      <c r="OWO1532" s="100"/>
      <c r="OWP1532" s="98"/>
      <c r="OWQ1532" s="117"/>
      <c r="OWR1532" s="148"/>
      <c r="OWS1532" s="149"/>
      <c r="OWT1532" s="100"/>
      <c r="OWU1532" s="98"/>
      <c r="OWV1532" s="117"/>
      <c r="OWW1532" s="148"/>
      <c r="OWX1532" s="149"/>
      <c r="OWY1532" s="100"/>
      <c r="OWZ1532" s="98"/>
      <c r="OXA1532" s="117"/>
      <c r="OXB1532" s="148"/>
      <c r="OXC1532" s="149"/>
      <c r="OXD1532" s="100"/>
      <c r="OXE1532" s="98"/>
      <c r="OXF1532" s="117"/>
      <c r="OXG1532" s="148"/>
      <c r="OXH1532" s="149"/>
      <c r="OXI1532" s="100"/>
      <c r="OXJ1532" s="98"/>
      <c r="OXK1532" s="117"/>
      <c r="OXL1532" s="148"/>
      <c r="OXM1532" s="149"/>
      <c r="OXN1532" s="100"/>
      <c r="OXO1532" s="98"/>
      <c r="OXP1532" s="117"/>
      <c r="OXQ1532" s="148"/>
      <c r="OXR1532" s="149"/>
      <c r="OXS1532" s="100"/>
      <c r="OXT1532" s="98"/>
      <c r="OXU1532" s="117"/>
      <c r="OXV1532" s="148"/>
      <c r="OXW1532" s="149"/>
      <c r="OXX1532" s="100"/>
      <c r="OXY1532" s="98"/>
      <c r="OXZ1532" s="117"/>
      <c r="OYA1532" s="148"/>
      <c r="OYB1532" s="149"/>
      <c r="OYC1532" s="100"/>
      <c r="OYD1532" s="98"/>
      <c r="OYE1532" s="117"/>
      <c r="OYF1532" s="148"/>
      <c r="OYG1532" s="149"/>
      <c r="OYH1532" s="100"/>
      <c r="OYI1532" s="98"/>
      <c r="OYJ1532" s="117"/>
      <c r="OYK1532" s="148"/>
      <c r="OYL1532" s="149"/>
      <c r="OYM1532" s="100"/>
      <c r="OYN1532" s="98"/>
      <c r="OYO1532" s="117"/>
      <c r="OYP1532" s="148"/>
      <c r="OYQ1532" s="149"/>
      <c r="OYR1532" s="100"/>
      <c r="OYS1532" s="98"/>
      <c r="OYT1532" s="117"/>
      <c r="OYU1532" s="148"/>
      <c r="OYV1532" s="149"/>
      <c r="OYW1532" s="100"/>
      <c r="OYX1532" s="98"/>
      <c r="OYY1532" s="117"/>
      <c r="OYZ1532" s="148"/>
      <c r="OZA1532" s="149"/>
      <c r="OZB1532" s="100"/>
      <c r="OZC1532" s="98"/>
      <c r="OZD1532" s="117"/>
      <c r="OZE1532" s="148"/>
      <c r="OZF1532" s="149"/>
      <c r="OZG1532" s="100"/>
      <c r="OZH1532" s="98"/>
      <c r="OZI1532" s="117"/>
      <c r="OZJ1532" s="148"/>
      <c r="OZK1532" s="149"/>
      <c r="OZL1532" s="100"/>
      <c r="OZM1532" s="98"/>
      <c r="OZN1532" s="117"/>
      <c r="OZO1532" s="148"/>
      <c r="OZP1532" s="149"/>
      <c r="OZQ1532" s="100"/>
      <c r="OZR1532" s="98"/>
      <c r="OZS1532" s="117"/>
      <c r="OZT1532" s="148"/>
      <c r="OZU1532" s="149"/>
      <c r="OZV1532" s="100"/>
      <c r="OZW1532" s="98"/>
      <c r="OZX1532" s="117"/>
      <c r="OZY1532" s="148"/>
      <c r="OZZ1532" s="149"/>
      <c r="PAA1532" s="100"/>
      <c r="PAB1532" s="98"/>
      <c r="PAC1532" s="117"/>
      <c r="PAD1532" s="148"/>
      <c r="PAE1532" s="149"/>
      <c r="PAF1532" s="100"/>
      <c r="PAG1532" s="98"/>
      <c r="PAH1532" s="117"/>
      <c r="PAI1532" s="148"/>
      <c r="PAJ1532" s="149"/>
      <c r="PAK1532" s="100"/>
      <c r="PAL1532" s="98"/>
      <c r="PAM1532" s="117"/>
      <c r="PAN1532" s="148"/>
      <c r="PAO1532" s="149"/>
      <c r="PAP1532" s="100"/>
      <c r="PAQ1532" s="98"/>
      <c r="PAR1532" s="117"/>
      <c r="PAS1532" s="148"/>
      <c r="PAT1532" s="149"/>
      <c r="PAU1532" s="100"/>
      <c r="PAV1532" s="98"/>
      <c r="PAW1532" s="117"/>
      <c r="PAX1532" s="148"/>
      <c r="PAY1532" s="149"/>
      <c r="PAZ1532" s="100"/>
      <c r="PBA1532" s="98"/>
      <c r="PBB1532" s="117"/>
      <c r="PBC1532" s="148"/>
      <c r="PBD1532" s="149"/>
      <c r="PBE1532" s="100"/>
      <c r="PBF1532" s="98"/>
      <c r="PBG1532" s="117"/>
      <c r="PBH1532" s="148"/>
      <c r="PBI1532" s="149"/>
      <c r="PBJ1532" s="100"/>
      <c r="PBK1532" s="98"/>
      <c r="PBL1532" s="117"/>
      <c r="PBM1532" s="148"/>
      <c r="PBN1532" s="149"/>
      <c r="PBO1532" s="100"/>
      <c r="PBP1532" s="98"/>
      <c r="PBQ1532" s="117"/>
      <c r="PBR1532" s="148"/>
      <c r="PBS1532" s="149"/>
      <c r="PBT1532" s="100"/>
      <c r="PBU1532" s="98"/>
      <c r="PBV1532" s="117"/>
      <c r="PBW1532" s="148"/>
      <c r="PBX1532" s="149"/>
      <c r="PBY1532" s="100"/>
      <c r="PBZ1532" s="98"/>
      <c r="PCA1532" s="117"/>
      <c r="PCB1532" s="148"/>
      <c r="PCC1532" s="149"/>
      <c r="PCD1532" s="100"/>
      <c r="PCE1532" s="98"/>
      <c r="PCF1532" s="117"/>
      <c r="PCG1532" s="148"/>
      <c r="PCH1532" s="149"/>
      <c r="PCI1532" s="100"/>
      <c r="PCJ1532" s="98"/>
      <c r="PCK1532" s="117"/>
      <c r="PCL1532" s="148"/>
      <c r="PCM1532" s="149"/>
      <c r="PCN1532" s="100"/>
      <c r="PCO1532" s="98"/>
      <c r="PCP1532" s="117"/>
      <c r="PCQ1532" s="148"/>
      <c r="PCR1532" s="149"/>
      <c r="PCS1532" s="100"/>
      <c r="PCT1532" s="98"/>
      <c r="PCU1532" s="117"/>
      <c r="PCV1532" s="148"/>
      <c r="PCW1532" s="149"/>
      <c r="PCX1532" s="100"/>
      <c r="PCY1532" s="98"/>
      <c r="PCZ1532" s="117"/>
      <c r="PDA1532" s="148"/>
      <c r="PDB1532" s="149"/>
      <c r="PDC1532" s="100"/>
      <c r="PDD1532" s="98"/>
      <c r="PDE1532" s="117"/>
      <c r="PDF1532" s="148"/>
      <c r="PDG1532" s="149"/>
      <c r="PDH1532" s="100"/>
      <c r="PDI1532" s="98"/>
      <c r="PDJ1532" s="117"/>
      <c r="PDK1532" s="148"/>
      <c r="PDL1532" s="149"/>
      <c r="PDM1532" s="100"/>
      <c r="PDN1532" s="98"/>
      <c r="PDO1532" s="117"/>
      <c r="PDP1532" s="148"/>
      <c r="PDQ1532" s="149"/>
      <c r="PDR1532" s="100"/>
      <c r="PDS1532" s="98"/>
      <c r="PDT1532" s="117"/>
      <c r="PDU1532" s="148"/>
      <c r="PDV1532" s="149"/>
      <c r="PDW1532" s="100"/>
      <c r="PDX1532" s="98"/>
      <c r="PDY1532" s="117"/>
      <c r="PDZ1532" s="148"/>
      <c r="PEA1532" s="149"/>
      <c r="PEB1532" s="100"/>
      <c r="PEC1532" s="98"/>
      <c r="PED1532" s="117"/>
      <c r="PEE1532" s="148"/>
      <c r="PEF1532" s="149"/>
      <c r="PEG1532" s="100"/>
      <c r="PEH1532" s="98"/>
      <c r="PEI1532" s="117"/>
      <c r="PEJ1532" s="148"/>
      <c r="PEK1532" s="149"/>
      <c r="PEL1532" s="100"/>
      <c r="PEM1532" s="98"/>
      <c r="PEN1532" s="117"/>
      <c r="PEO1532" s="148"/>
      <c r="PEP1532" s="149"/>
      <c r="PEQ1532" s="100"/>
      <c r="PER1532" s="98"/>
      <c r="PES1532" s="117"/>
      <c r="PET1532" s="148"/>
      <c r="PEU1532" s="149"/>
      <c r="PEV1532" s="100"/>
      <c r="PEW1532" s="98"/>
      <c r="PEX1532" s="117"/>
      <c r="PEY1532" s="148"/>
      <c r="PEZ1532" s="149"/>
      <c r="PFA1532" s="100"/>
      <c r="PFB1532" s="98"/>
      <c r="PFC1532" s="117"/>
      <c r="PFD1532" s="148"/>
      <c r="PFE1532" s="149"/>
      <c r="PFF1532" s="100"/>
      <c r="PFG1532" s="98"/>
      <c r="PFH1532" s="117"/>
      <c r="PFI1532" s="148"/>
      <c r="PFJ1532" s="149"/>
      <c r="PFK1532" s="100"/>
      <c r="PFL1532" s="98"/>
      <c r="PFM1532" s="117"/>
      <c r="PFN1532" s="148"/>
      <c r="PFO1532" s="149"/>
      <c r="PFP1532" s="100"/>
      <c r="PFQ1532" s="98"/>
      <c r="PFR1532" s="117"/>
      <c r="PFS1532" s="148"/>
      <c r="PFT1532" s="149"/>
      <c r="PFU1532" s="100"/>
      <c r="PFV1532" s="98"/>
      <c r="PFW1532" s="117"/>
      <c r="PFX1532" s="148"/>
      <c r="PFY1532" s="149"/>
      <c r="PFZ1532" s="100"/>
      <c r="PGA1532" s="98"/>
      <c r="PGB1532" s="117"/>
      <c r="PGC1532" s="148"/>
      <c r="PGD1532" s="149"/>
      <c r="PGE1532" s="100"/>
      <c r="PGF1532" s="98"/>
      <c r="PGG1532" s="117"/>
      <c r="PGH1532" s="148"/>
      <c r="PGI1532" s="149"/>
      <c r="PGJ1532" s="100"/>
      <c r="PGK1532" s="98"/>
      <c r="PGL1532" s="117"/>
      <c r="PGM1532" s="148"/>
      <c r="PGN1532" s="149"/>
      <c r="PGO1532" s="100"/>
      <c r="PGP1532" s="98"/>
      <c r="PGQ1532" s="117"/>
      <c r="PGR1532" s="148"/>
      <c r="PGS1532" s="149"/>
      <c r="PGT1532" s="100"/>
      <c r="PGU1532" s="98"/>
      <c r="PGV1532" s="117"/>
      <c r="PGW1532" s="148"/>
      <c r="PGX1532" s="149"/>
      <c r="PGY1532" s="100"/>
      <c r="PGZ1532" s="98"/>
      <c r="PHA1532" s="117"/>
      <c r="PHB1532" s="148"/>
      <c r="PHC1532" s="149"/>
      <c r="PHD1532" s="100"/>
      <c r="PHE1532" s="98"/>
      <c r="PHF1532" s="117"/>
      <c r="PHG1532" s="148"/>
      <c r="PHH1532" s="149"/>
      <c r="PHI1532" s="100"/>
      <c r="PHJ1532" s="98"/>
      <c r="PHK1532" s="117"/>
      <c r="PHL1532" s="148"/>
      <c r="PHM1532" s="149"/>
      <c r="PHN1532" s="100"/>
      <c r="PHO1532" s="98"/>
      <c r="PHP1532" s="117"/>
      <c r="PHQ1532" s="148"/>
      <c r="PHR1532" s="149"/>
      <c r="PHS1532" s="100"/>
      <c r="PHT1532" s="98"/>
      <c r="PHU1532" s="117"/>
      <c r="PHV1532" s="148"/>
      <c r="PHW1532" s="149"/>
      <c r="PHX1532" s="100"/>
      <c r="PHY1532" s="98"/>
      <c r="PHZ1532" s="117"/>
      <c r="PIA1532" s="148"/>
      <c r="PIB1532" s="149"/>
      <c r="PIC1532" s="100"/>
      <c r="PID1532" s="98"/>
      <c r="PIE1532" s="117"/>
      <c r="PIF1532" s="148"/>
      <c r="PIG1532" s="149"/>
      <c r="PIH1532" s="100"/>
      <c r="PII1532" s="98"/>
      <c r="PIJ1532" s="117"/>
      <c r="PIK1532" s="148"/>
      <c r="PIL1532" s="149"/>
      <c r="PIM1532" s="100"/>
      <c r="PIN1532" s="98"/>
      <c r="PIO1532" s="117"/>
      <c r="PIP1532" s="148"/>
      <c r="PIQ1532" s="149"/>
      <c r="PIR1532" s="100"/>
      <c r="PIS1532" s="98"/>
      <c r="PIT1532" s="117"/>
      <c r="PIU1532" s="148"/>
      <c r="PIV1532" s="149"/>
      <c r="PIW1532" s="100"/>
      <c r="PIX1532" s="98"/>
      <c r="PIY1532" s="117"/>
      <c r="PIZ1532" s="148"/>
      <c r="PJA1532" s="149"/>
      <c r="PJB1532" s="100"/>
      <c r="PJC1532" s="98"/>
      <c r="PJD1532" s="117"/>
      <c r="PJE1532" s="148"/>
      <c r="PJF1532" s="149"/>
      <c r="PJG1532" s="100"/>
      <c r="PJH1532" s="98"/>
      <c r="PJI1532" s="117"/>
      <c r="PJJ1532" s="148"/>
      <c r="PJK1532" s="149"/>
      <c r="PJL1532" s="100"/>
      <c r="PJM1532" s="98"/>
      <c r="PJN1532" s="117"/>
      <c r="PJO1532" s="148"/>
      <c r="PJP1532" s="149"/>
      <c r="PJQ1532" s="100"/>
      <c r="PJR1532" s="98"/>
      <c r="PJS1532" s="117"/>
      <c r="PJT1532" s="148"/>
      <c r="PJU1532" s="149"/>
      <c r="PJV1532" s="100"/>
      <c r="PJW1532" s="98"/>
      <c r="PJX1532" s="117"/>
      <c r="PJY1532" s="148"/>
      <c r="PJZ1532" s="149"/>
      <c r="PKA1532" s="100"/>
      <c r="PKB1532" s="98"/>
      <c r="PKC1532" s="117"/>
      <c r="PKD1532" s="148"/>
      <c r="PKE1532" s="149"/>
      <c r="PKF1532" s="100"/>
      <c r="PKG1532" s="98"/>
      <c r="PKH1532" s="117"/>
      <c r="PKI1532" s="148"/>
      <c r="PKJ1532" s="149"/>
      <c r="PKK1532" s="100"/>
      <c r="PKL1532" s="98"/>
      <c r="PKM1532" s="117"/>
      <c r="PKN1532" s="148"/>
      <c r="PKO1532" s="149"/>
      <c r="PKP1532" s="100"/>
      <c r="PKQ1532" s="98"/>
      <c r="PKR1532" s="117"/>
      <c r="PKS1532" s="148"/>
      <c r="PKT1532" s="149"/>
      <c r="PKU1532" s="100"/>
      <c r="PKV1532" s="98"/>
      <c r="PKW1532" s="117"/>
      <c r="PKX1532" s="148"/>
      <c r="PKY1532" s="149"/>
      <c r="PKZ1532" s="100"/>
      <c r="PLA1532" s="98"/>
      <c r="PLB1532" s="117"/>
      <c r="PLC1532" s="148"/>
      <c r="PLD1532" s="149"/>
      <c r="PLE1532" s="100"/>
      <c r="PLF1532" s="98"/>
      <c r="PLG1532" s="117"/>
      <c r="PLH1532" s="148"/>
      <c r="PLI1532" s="149"/>
      <c r="PLJ1532" s="100"/>
      <c r="PLK1532" s="98"/>
      <c r="PLL1532" s="117"/>
      <c r="PLM1532" s="148"/>
      <c r="PLN1532" s="149"/>
      <c r="PLO1532" s="100"/>
      <c r="PLP1532" s="98"/>
      <c r="PLQ1532" s="117"/>
      <c r="PLR1532" s="148"/>
      <c r="PLS1532" s="149"/>
      <c r="PLT1532" s="100"/>
      <c r="PLU1532" s="98"/>
      <c r="PLV1532" s="117"/>
      <c r="PLW1532" s="148"/>
      <c r="PLX1532" s="149"/>
      <c r="PLY1532" s="100"/>
      <c r="PLZ1532" s="98"/>
      <c r="PMA1532" s="117"/>
      <c r="PMB1532" s="148"/>
      <c r="PMC1532" s="149"/>
      <c r="PMD1532" s="100"/>
      <c r="PME1532" s="98"/>
      <c r="PMF1532" s="117"/>
      <c r="PMG1532" s="148"/>
      <c r="PMH1532" s="149"/>
      <c r="PMI1532" s="100"/>
      <c r="PMJ1532" s="98"/>
      <c r="PMK1532" s="117"/>
      <c r="PML1532" s="148"/>
      <c r="PMM1532" s="149"/>
      <c r="PMN1532" s="100"/>
      <c r="PMO1532" s="98"/>
      <c r="PMP1532" s="117"/>
      <c r="PMQ1532" s="148"/>
      <c r="PMR1532" s="149"/>
      <c r="PMS1532" s="100"/>
      <c r="PMT1532" s="98"/>
      <c r="PMU1532" s="117"/>
      <c r="PMV1532" s="148"/>
      <c r="PMW1532" s="149"/>
      <c r="PMX1532" s="100"/>
      <c r="PMY1532" s="98"/>
      <c r="PMZ1532" s="117"/>
      <c r="PNA1532" s="148"/>
      <c r="PNB1532" s="149"/>
      <c r="PNC1532" s="100"/>
      <c r="PND1532" s="98"/>
      <c r="PNE1532" s="117"/>
      <c r="PNF1532" s="148"/>
      <c r="PNG1532" s="149"/>
      <c r="PNH1532" s="100"/>
      <c r="PNI1532" s="98"/>
      <c r="PNJ1532" s="117"/>
      <c r="PNK1532" s="148"/>
      <c r="PNL1532" s="149"/>
      <c r="PNM1532" s="100"/>
      <c r="PNN1532" s="98"/>
      <c r="PNO1532" s="117"/>
      <c r="PNP1532" s="148"/>
      <c r="PNQ1532" s="149"/>
      <c r="PNR1532" s="100"/>
      <c r="PNS1532" s="98"/>
      <c r="PNT1532" s="117"/>
      <c r="PNU1532" s="148"/>
      <c r="PNV1532" s="149"/>
      <c r="PNW1532" s="100"/>
      <c r="PNX1532" s="98"/>
      <c r="PNY1532" s="117"/>
      <c r="PNZ1532" s="148"/>
      <c r="POA1532" s="149"/>
      <c r="POB1532" s="100"/>
      <c r="POC1532" s="98"/>
      <c r="POD1532" s="117"/>
      <c r="POE1532" s="148"/>
      <c r="POF1532" s="149"/>
      <c r="POG1532" s="100"/>
      <c r="POH1532" s="98"/>
      <c r="POI1532" s="117"/>
      <c r="POJ1532" s="148"/>
      <c r="POK1532" s="149"/>
      <c r="POL1532" s="100"/>
      <c r="POM1532" s="98"/>
      <c r="PON1532" s="117"/>
      <c r="POO1532" s="148"/>
      <c r="POP1532" s="149"/>
      <c r="POQ1532" s="100"/>
      <c r="POR1532" s="98"/>
      <c r="POS1532" s="117"/>
      <c r="POT1532" s="148"/>
      <c r="POU1532" s="149"/>
      <c r="POV1532" s="100"/>
      <c r="POW1532" s="98"/>
      <c r="POX1532" s="117"/>
      <c r="POY1532" s="148"/>
      <c r="POZ1532" s="149"/>
      <c r="PPA1532" s="100"/>
      <c r="PPB1532" s="98"/>
      <c r="PPC1532" s="117"/>
      <c r="PPD1532" s="148"/>
      <c r="PPE1532" s="149"/>
      <c r="PPF1532" s="100"/>
      <c r="PPG1532" s="98"/>
      <c r="PPH1532" s="117"/>
      <c r="PPI1532" s="148"/>
      <c r="PPJ1532" s="149"/>
      <c r="PPK1532" s="100"/>
      <c r="PPL1532" s="98"/>
      <c r="PPM1532" s="117"/>
      <c r="PPN1532" s="148"/>
      <c r="PPO1532" s="149"/>
      <c r="PPP1532" s="100"/>
      <c r="PPQ1532" s="98"/>
      <c r="PPR1532" s="117"/>
      <c r="PPS1532" s="148"/>
      <c r="PPT1532" s="149"/>
      <c r="PPU1532" s="100"/>
      <c r="PPV1532" s="98"/>
      <c r="PPW1532" s="117"/>
      <c r="PPX1532" s="148"/>
      <c r="PPY1532" s="149"/>
      <c r="PPZ1532" s="100"/>
      <c r="PQA1532" s="98"/>
      <c r="PQB1532" s="117"/>
      <c r="PQC1532" s="148"/>
      <c r="PQD1532" s="149"/>
      <c r="PQE1532" s="100"/>
      <c r="PQF1532" s="98"/>
      <c r="PQG1532" s="117"/>
      <c r="PQH1532" s="148"/>
      <c r="PQI1532" s="149"/>
      <c r="PQJ1532" s="100"/>
      <c r="PQK1532" s="98"/>
      <c r="PQL1532" s="117"/>
      <c r="PQM1532" s="148"/>
      <c r="PQN1532" s="149"/>
      <c r="PQO1532" s="100"/>
      <c r="PQP1532" s="98"/>
      <c r="PQQ1532" s="117"/>
      <c r="PQR1532" s="148"/>
      <c r="PQS1532" s="149"/>
      <c r="PQT1532" s="100"/>
      <c r="PQU1532" s="98"/>
      <c r="PQV1532" s="117"/>
      <c r="PQW1532" s="148"/>
      <c r="PQX1532" s="149"/>
      <c r="PQY1532" s="100"/>
      <c r="PQZ1532" s="98"/>
      <c r="PRA1532" s="117"/>
      <c r="PRB1532" s="148"/>
      <c r="PRC1532" s="149"/>
      <c r="PRD1532" s="100"/>
      <c r="PRE1532" s="98"/>
      <c r="PRF1532" s="117"/>
      <c r="PRG1532" s="148"/>
      <c r="PRH1532" s="149"/>
      <c r="PRI1532" s="100"/>
      <c r="PRJ1532" s="98"/>
      <c r="PRK1532" s="117"/>
      <c r="PRL1532" s="148"/>
      <c r="PRM1532" s="149"/>
      <c r="PRN1532" s="100"/>
      <c r="PRO1532" s="98"/>
      <c r="PRP1532" s="117"/>
      <c r="PRQ1532" s="148"/>
      <c r="PRR1532" s="149"/>
      <c r="PRS1532" s="100"/>
      <c r="PRT1532" s="98"/>
      <c r="PRU1532" s="117"/>
      <c r="PRV1532" s="148"/>
      <c r="PRW1532" s="149"/>
      <c r="PRX1532" s="100"/>
      <c r="PRY1532" s="98"/>
      <c r="PRZ1532" s="117"/>
      <c r="PSA1532" s="148"/>
      <c r="PSB1532" s="149"/>
      <c r="PSC1532" s="100"/>
      <c r="PSD1532" s="98"/>
      <c r="PSE1532" s="117"/>
      <c r="PSF1532" s="148"/>
      <c r="PSG1532" s="149"/>
      <c r="PSH1532" s="100"/>
      <c r="PSI1532" s="98"/>
      <c r="PSJ1532" s="117"/>
      <c r="PSK1532" s="148"/>
      <c r="PSL1532" s="149"/>
      <c r="PSM1532" s="100"/>
      <c r="PSN1532" s="98"/>
      <c r="PSO1532" s="117"/>
      <c r="PSP1532" s="148"/>
      <c r="PSQ1532" s="149"/>
      <c r="PSR1532" s="100"/>
      <c r="PSS1532" s="98"/>
      <c r="PST1532" s="117"/>
      <c r="PSU1532" s="148"/>
      <c r="PSV1532" s="149"/>
      <c r="PSW1532" s="100"/>
      <c r="PSX1532" s="98"/>
      <c r="PSY1532" s="117"/>
      <c r="PSZ1532" s="148"/>
      <c r="PTA1532" s="149"/>
      <c r="PTB1532" s="100"/>
      <c r="PTC1532" s="98"/>
      <c r="PTD1532" s="117"/>
      <c r="PTE1532" s="148"/>
      <c r="PTF1532" s="149"/>
      <c r="PTG1532" s="100"/>
      <c r="PTH1532" s="98"/>
      <c r="PTI1532" s="117"/>
      <c r="PTJ1532" s="148"/>
      <c r="PTK1532" s="149"/>
      <c r="PTL1532" s="100"/>
      <c r="PTM1532" s="98"/>
      <c r="PTN1532" s="117"/>
      <c r="PTO1532" s="148"/>
      <c r="PTP1532" s="149"/>
      <c r="PTQ1532" s="100"/>
      <c r="PTR1532" s="98"/>
      <c r="PTS1532" s="117"/>
      <c r="PTT1532" s="148"/>
      <c r="PTU1532" s="149"/>
      <c r="PTV1532" s="100"/>
      <c r="PTW1532" s="98"/>
      <c r="PTX1532" s="117"/>
      <c r="PTY1532" s="148"/>
      <c r="PTZ1532" s="149"/>
      <c r="PUA1532" s="100"/>
      <c r="PUB1532" s="98"/>
      <c r="PUC1532" s="117"/>
      <c r="PUD1532" s="148"/>
      <c r="PUE1532" s="149"/>
      <c r="PUF1532" s="100"/>
      <c r="PUG1532" s="98"/>
      <c r="PUH1532" s="117"/>
      <c r="PUI1532" s="148"/>
      <c r="PUJ1532" s="149"/>
      <c r="PUK1532" s="100"/>
      <c r="PUL1532" s="98"/>
      <c r="PUM1532" s="117"/>
      <c r="PUN1532" s="148"/>
      <c r="PUO1532" s="149"/>
      <c r="PUP1532" s="100"/>
      <c r="PUQ1532" s="98"/>
      <c r="PUR1532" s="117"/>
      <c r="PUS1532" s="148"/>
      <c r="PUT1532" s="149"/>
      <c r="PUU1532" s="100"/>
      <c r="PUV1532" s="98"/>
      <c r="PUW1532" s="117"/>
      <c r="PUX1532" s="148"/>
      <c r="PUY1532" s="149"/>
      <c r="PUZ1532" s="100"/>
      <c r="PVA1532" s="98"/>
      <c r="PVB1532" s="117"/>
      <c r="PVC1532" s="148"/>
      <c r="PVD1532" s="149"/>
      <c r="PVE1532" s="100"/>
      <c r="PVF1532" s="98"/>
      <c r="PVG1532" s="117"/>
      <c r="PVH1532" s="148"/>
      <c r="PVI1532" s="149"/>
      <c r="PVJ1532" s="100"/>
      <c r="PVK1532" s="98"/>
      <c r="PVL1532" s="117"/>
      <c r="PVM1532" s="148"/>
      <c r="PVN1532" s="149"/>
      <c r="PVO1532" s="100"/>
      <c r="PVP1532" s="98"/>
      <c r="PVQ1532" s="117"/>
      <c r="PVR1532" s="148"/>
      <c r="PVS1532" s="149"/>
      <c r="PVT1532" s="100"/>
      <c r="PVU1532" s="98"/>
      <c r="PVV1532" s="117"/>
      <c r="PVW1532" s="148"/>
      <c r="PVX1532" s="149"/>
      <c r="PVY1532" s="100"/>
      <c r="PVZ1532" s="98"/>
      <c r="PWA1532" s="117"/>
      <c r="PWB1532" s="148"/>
      <c r="PWC1532" s="149"/>
      <c r="PWD1532" s="100"/>
      <c r="PWE1532" s="98"/>
      <c r="PWF1532" s="117"/>
      <c r="PWG1532" s="148"/>
      <c r="PWH1532" s="149"/>
      <c r="PWI1532" s="100"/>
      <c r="PWJ1532" s="98"/>
      <c r="PWK1532" s="117"/>
      <c r="PWL1532" s="148"/>
      <c r="PWM1532" s="149"/>
      <c r="PWN1532" s="100"/>
      <c r="PWO1532" s="98"/>
      <c r="PWP1532" s="117"/>
      <c r="PWQ1532" s="148"/>
      <c r="PWR1532" s="149"/>
      <c r="PWS1532" s="100"/>
      <c r="PWT1532" s="98"/>
      <c r="PWU1532" s="117"/>
      <c r="PWV1532" s="148"/>
      <c r="PWW1532" s="149"/>
      <c r="PWX1532" s="100"/>
      <c r="PWY1532" s="98"/>
      <c r="PWZ1532" s="117"/>
      <c r="PXA1532" s="148"/>
      <c r="PXB1532" s="149"/>
      <c r="PXC1532" s="100"/>
      <c r="PXD1532" s="98"/>
      <c r="PXE1532" s="117"/>
      <c r="PXF1532" s="148"/>
      <c r="PXG1532" s="149"/>
      <c r="PXH1532" s="100"/>
      <c r="PXI1532" s="98"/>
      <c r="PXJ1532" s="117"/>
      <c r="PXK1532" s="148"/>
      <c r="PXL1532" s="149"/>
      <c r="PXM1532" s="100"/>
      <c r="PXN1532" s="98"/>
      <c r="PXO1532" s="117"/>
      <c r="PXP1532" s="148"/>
      <c r="PXQ1532" s="149"/>
      <c r="PXR1532" s="100"/>
      <c r="PXS1532" s="98"/>
      <c r="PXT1532" s="117"/>
      <c r="PXU1532" s="148"/>
      <c r="PXV1532" s="149"/>
      <c r="PXW1532" s="100"/>
      <c r="PXX1532" s="98"/>
      <c r="PXY1532" s="117"/>
      <c r="PXZ1532" s="148"/>
      <c r="PYA1532" s="149"/>
      <c r="PYB1532" s="100"/>
      <c r="PYC1532" s="98"/>
      <c r="PYD1532" s="117"/>
      <c r="PYE1532" s="148"/>
      <c r="PYF1532" s="149"/>
      <c r="PYG1532" s="100"/>
      <c r="PYH1532" s="98"/>
      <c r="PYI1532" s="117"/>
      <c r="PYJ1532" s="148"/>
      <c r="PYK1532" s="149"/>
      <c r="PYL1532" s="100"/>
      <c r="PYM1532" s="98"/>
      <c r="PYN1532" s="117"/>
      <c r="PYO1532" s="148"/>
      <c r="PYP1532" s="149"/>
      <c r="PYQ1532" s="100"/>
      <c r="PYR1532" s="98"/>
      <c r="PYS1532" s="117"/>
      <c r="PYT1532" s="148"/>
      <c r="PYU1532" s="149"/>
      <c r="PYV1532" s="100"/>
      <c r="PYW1532" s="98"/>
      <c r="PYX1532" s="117"/>
      <c r="PYY1532" s="148"/>
      <c r="PYZ1532" s="149"/>
      <c r="PZA1532" s="100"/>
      <c r="PZB1532" s="98"/>
      <c r="PZC1532" s="117"/>
      <c r="PZD1532" s="148"/>
      <c r="PZE1532" s="149"/>
      <c r="PZF1532" s="100"/>
      <c r="PZG1532" s="98"/>
      <c r="PZH1532" s="117"/>
      <c r="PZI1532" s="148"/>
      <c r="PZJ1532" s="149"/>
      <c r="PZK1532" s="100"/>
      <c r="PZL1532" s="98"/>
      <c r="PZM1532" s="117"/>
      <c r="PZN1532" s="148"/>
      <c r="PZO1532" s="149"/>
      <c r="PZP1532" s="100"/>
      <c r="PZQ1532" s="98"/>
      <c r="PZR1532" s="117"/>
      <c r="PZS1532" s="148"/>
      <c r="PZT1532" s="149"/>
      <c r="PZU1532" s="100"/>
      <c r="PZV1532" s="98"/>
      <c r="PZW1532" s="117"/>
      <c r="PZX1532" s="148"/>
      <c r="PZY1532" s="149"/>
      <c r="PZZ1532" s="100"/>
      <c r="QAA1532" s="98"/>
      <c r="QAB1532" s="117"/>
      <c r="QAC1532" s="148"/>
      <c r="QAD1532" s="149"/>
      <c r="QAE1532" s="100"/>
      <c r="QAF1532" s="98"/>
      <c r="QAG1532" s="117"/>
      <c r="QAH1532" s="148"/>
      <c r="QAI1532" s="149"/>
      <c r="QAJ1532" s="100"/>
      <c r="QAK1532" s="98"/>
      <c r="QAL1532" s="117"/>
      <c r="QAM1532" s="148"/>
      <c r="QAN1532" s="149"/>
      <c r="QAO1532" s="100"/>
      <c r="QAP1532" s="98"/>
      <c r="QAQ1532" s="117"/>
      <c r="QAR1532" s="148"/>
      <c r="QAS1532" s="149"/>
      <c r="QAT1532" s="100"/>
      <c r="QAU1532" s="98"/>
      <c r="QAV1532" s="117"/>
      <c r="QAW1532" s="148"/>
      <c r="QAX1532" s="149"/>
      <c r="QAY1532" s="100"/>
      <c r="QAZ1532" s="98"/>
      <c r="QBA1532" s="117"/>
      <c r="QBB1532" s="148"/>
      <c r="QBC1532" s="149"/>
      <c r="QBD1532" s="100"/>
      <c r="QBE1532" s="98"/>
      <c r="QBF1532" s="117"/>
      <c r="QBG1532" s="148"/>
      <c r="QBH1532" s="149"/>
      <c r="QBI1532" s="100"/>
      <c r="QBJ1532" s="98"/>
      <c r="QBK1532" s="117"/>
      <c r="QBL1532" s="148"/>
      <c r="QBM1532" s="149"/>
      <c r="QBN1532" s="100"/>
      <c r="QBO1532" s="98"/>
      <c r="QBP1532" s="117"/>
      <c r="QBQ1532" s="148"/>
      <c r="QBR1532" s="149"/>
      <c r="QBS1532" s="100"/>
      <c r="QBT1532" s="98"/>
      <c r="QBU1532" s="117"/>
      <c r="QBV1532" s="148"/>
      <c r="QBW1532" s="149"/>
      <c r="QBX1532" s="100"/>
      <c r="QBY1532" s="98"/>
      <c r="QBZ1532" s="117"/>
      <c r="QCA1532" s="148"/>
      <c r="QCB1532" s="149"/>
      <c r="QCC1532" s="100"/>
      <c r="QCD1532" s="98"/>
      <c r="QCE1532" s="117"/>
      <c r="QCF1532" s="148"/>
      <c r="QCG1532" s="149"/>
      <c r="QCH1532" s="100"/>
      <c r="QCI1532" s="98"/>
      <c r="QCJ1532" s="117"/>
      <c r="QCK1532" s="148"/>
      <c r="QCL1532" s="149"/>
      <c r="QCM1532" s="100"/>
      <c r="QCN1532" s="98"/>
      <c r="QCO1532" s="117"/>
      <c r="QCP1532" s="148"/>
      <c r="QCQ1532" s="149"/>
      <c r="QCR1532" s="100"/>
      <c r="QCS1532" s="98"/>
      <c r="QCT1532" s="117"/>
      <c r="QCU1532" s="148"/>
      <c r="QCV1532" s="149"/>
      <c r="QCW1532" s="100"/>
      <c r="QCX1532" s="98"/>
      <c r="QCY1532" s="117"/>
      <c r="QCZ1532" s="148"/>
      <c r="QDA1532" s="149"/>
      <c r="QDB1532" s="100"/>
      <c r="QDC1532" s="98"/>
      <c r="QDD1532" s="117"/>
      <c r="QDE1532" s="148"/>
      <c r="QDF1532" s="149"/>
      <c r="QDG1532" s="100"/>
      <c r="QDH1532" s="98"/>
      <c r="QDI1532" s="117"/>
      <c r="QDJ1532" s="148"/>
      <c r="QDK1532" s="149"/>
      <c r="QDL1532" s="100"/>
      <c r="QDM1532" s="98"/>
      <c r="QDN1532" s="117"/>
      <c r="QDO1532" s="148"/>
      <c r="QDP1532" s="149"/>
      <c r="QDQ1532" s="100"/>
      <c r="QDR1532" s="98"/>
      <c r="QDS1532" s="117"/>
      <c r="QDT1532" s="148"/>
      <c r="QDU1532" s="149"/>
      <c r="QDV1532" s="100"/>
      <c r="QDW1532" s="98"/>
      <c r="QDX1532" s="117"/>
      <c r="QDY1532" s="148"/>
      <c r="QDZ1532" s="149"/>
      <c r="QEA1532" s="100"/>
      <c r="QEB1532" s="98"/>
      <c r="QEC1532" s="117"/>
      <c r="QED1532" s="148"/>
      <c r="QEE1532" s="149"/>
      <c r="QEF1532" s="100"/>
      <c r="QEG1532" s="98"/>
      <c r="QEH1532" s="117"/>
      <c r="QEI1532" s="148"/>
      <c r="QEJ1532" s="149"/>
      <c r="QEK1532" s="100"/>
      <c r="QEL1532" s="98"/>
      <c r="QEM1532" s="117"/>
      <c r="QEN1532" s="148"/>
      <c r="QEO1532" s="149"/>
      <c r="QEP1532" s="100"/>
      <c r="QEQ1532" s="98"/>
      <c r="QER1532" s="117"/>
      <c r="QES1532" s="148"/>
      <c r="QET1532" s="149"/>
      <c r="QEU1532" s="100"/>
      <c r="QEV1532" s="98"/>
      <c r="QEW1532" s="117"/>
      <c r="QEX1532" s="148"/>
      <c r="QEY1532" s="149"/>
      <c r="QEZ1532" s="100"/>
      <c r="QFA1532" s="98"/>
      <c r="QFB1532" s="117"/>
      <c r="QFC1532" s="148"/>
      <c r="QFD1532" s="149"/>
      <c r="QFE1532" s="100"/>
      <c r="QFF1532" s="98"/>
      <c r="QFG1532" s="117"/>
      <c r="QFH1532" s="148"/>
      <c r="QFI1532" s="149"/>
      <c r="QFJ1532" s="100"/>
      <c r="QFK1532" s="98"/>
      <c r="QFL1532" s="117"/>
      <c r="QFM1532" s="148"/>
      <c r="QFN1532" s="149"/>
      <c r="QFO1532" s="100"/>
      <c r="QFP1532" s="98"/>
      <c r="QFQ1532" s="117"/>
      <c r="QFR1532" s="148"/>
      <c r="QFS1532" s="149"/>
      <c r="QFT1532" s="100"/>
      <c r="QFU1532" s="98"/>
      <c r="QFV1532" s="117"/>
      <c r="QFW1532" s="148"/>
      <c r="QFX1532" s="149"/>
      <c r="QFY1532" s="100"/>
      <c r="QFZ1532" s="98"/>
      <c r="QGA1532" s="117"/>
      <c r="QGB1532" s="148"/>
      <c r="QGC1532" s="149"/>
      <c r="QGD1532" s="100"/>
      <c r="QGE1532" s="98"/>
      <c r="QGF1532" s="117"/>
      <c r="QGG1532" s="148"/>
      <c r="QGH1532" s="149"/>
      <c r="QGI1532" s="100"/>
      <c r="QGJ1532" s="98"/>
      <c r="QGK1532" s="117"/>
      <c r="QGL1532" s="148"/>
      <c r="QGM1532" s="149"/>
      <c r="QGN1532" s="100"/>
      <c r="QGO1532" s="98"/>
      <c r="QGP1532" s="117"/>
      <c r="QGQ1532" s="148"/>
      <c r="QGR1532" s="149"/>
      <c r="QGS1532" s="100"/>
      <c r="QGT1532" s="98"/>
      <c r="QGU1532" s="117"/>
      <c r="QGV1532" s="148"/>
      <c r="QGW1532" s="149"/>
      <c r="QGX1532" s="100"/>
      <c r="QGY1532" s="98"/>
      <c r="QGZ1532" s="117"/>
      <c r="QHA1532" s="148"/>
      <c r="QHB1532" s="149"/>
      <c r="QHC1532" s="100"/>
      <c r="QHD1532" s="98"/>
      <c r="QHE1532" s="117"/>
      <c r="QHF1532" s="148"/>
      <c r="QHG1532" s="149"/>
      <c r="QHH1532" s="100"/>
      <c r="QHI1532" s="98"/>
      <c r="QHJ1532" s="117"/>
      <c r="QHK1532" s="148"/>
      <c r="QHL1532" s="149"/>
      <c r="QHM1532" s="100"/>
      <c r="QHN1532" s="98"/>
      <c r="QHO1532" s="117"/>
      <c r="QHP1532" s="148"/>
      <c r="QHQ1532" s="149"/>
      <c r="QHR1532" s="100"/>
      <c r="QHS1532" s="98"/>
      <c r="QHT1532" s="117"/>
      <c r="QHU1532" s="148"/>
      <c r="QHV1532" s="149"/>
      <c r="QHW1532" s="100"/>
      <c r="QHX1532" s="98"/>
      <c r="QHY1532" s="117"/>
      <c r="QHZ1532" s="148"/>
      <c r="QIA1532" s="149"/>
      <c r="QIB1532" s="100"/>
      <c r="QIC1532" s="98"/>
      <c r="QID1532" s="117"/>
      <c r="QIE1532" s="148"/>
      <c r="QIF1532" s="149"/>
      <c r="QIG1532" s="100"/>
      <c r="QIH1532" s="98"/>
      <c r="QII1532" s="117"/>
      <c r="QIJ1532" s="148"/>
      <c r="QIK1532" s="149"/>
      <c r="QIL1532" s="100"/>
      <c r="QIM1532" s="98"/>
      <c r="QIN1532" s="117"/>
      <c r="QIO1532" s="148"/>
      <c r="QIP1532" s="149"/>
      <c r="QIQ1532" s="100"/>
      <c r="QIR1532" s="98"/>
      <c r="QIS1532" s="117"/>
      <c r="QIT1532" s="148"/>
      <c r="QIU1532" s="149"/>
      <c r="QIV1532" s="100"/>
      <c r="QIW1532" s="98"/>
      <c r="QIX1532" s="117"/>
      <c r="QIY1532" s="148"/>
      <c r="QIZ1532" s="149"/>
      <c r="QJA1532" s="100"/>
      <c r="QJB1532" s="98"/>
      <c r="QJC1532" s="117"/>
      <c r="QJD1532" s="148"/>
      <c r="QJE1532" s="149"/>
      <c r="QJF1532" s="100"/>
      <c r="QJG1532" s="98"/>
      <c r="QJH1532" s="117"/>
      <c r="QJI1532" s="148"/>
      <c r="QJJ1532" s="149"/>
      <c r="QJK1532" s="100"/>
      <c r="QJL1532" s="98"/>
      <c r="QJM1532" s="117"/>
      <c r="QJN1532" s="148"/>
      <c r="QJO1532" s="149"/>
      <c r="QJP1532" s="100"/>
      <c r="QJQ1532" s="98"/>
      <c r="QJR1532" s="117"/>
      <c r="QJS1532" s="148"/>
      <c r="QJT1532" s="149"/>
      <c r="QJU1532" s="100"/>
      <c r="QJV1532" s="98"/>
      <c r="QJW1532" s="117"/>
      <c r="QJX1532" s="148"/>
      <c r="QJY1532" s="149"/>
      <c r="QJZ1532" s="100"/>
      <c r="QKA1532" s="98"/>
      <c r="QKB1532" s="117"/>
      <c r="QKC1532" s="148"/>
      <c r="QKD1532" s="149"/>
      <c r="QKE1532" s="100"/>
      <c r="QKF1532" s="98"/>
      <c r="QKG1532" s="117"/>
      <c r="QKH1532" s="148"/>
      <c r="QKI1532" s="149"/>
      <c r="QKJ1532" s="100"/>
      <c r="QKK1532" s="98"/>
      <c r="QKL1532" s="117"/>
      <c r="QKM1532" s="148"/>
      <c r="QKN1532" s="149"/>
      <c r="QKO1532" s="100"/>
      <c r="QKP1532" s="98"/>
      <c r="QKQ1532" s="117"/>
      <c r="QKR1532" s="148"/>
      <c r="QKS1532" s="149"/>
      <c r="QKT1532" s="100"/>
      <c r="QKU1532" s="98"/>
      <c r="QKV1532" s="117"/>
      <c r="QKW1532" s="148"/>
      <c r="QKX1532" s="149"/>
      <c r="QKY1532" s="100"/>
      <c r="QKZ1532" s="98"/>
      <c r="QLA1532" s="117"/>
      <c r="QLB1532" s="148"/>
      <c r="QLC1532" s="149"/>
      <c r="QLD1532" s="100"/>
      <c r="QLE1532" s="98"/>
      <c r="QLF1532" s="117"/>
      <c r="QLG1532" s="148"/>
      <c r="QLH1532" s="149"/>
      <c r="QLI1532" s="100"/>
      <c r="QLJ1532" s="98"/>
      <c r="QLK1532" s="117"/>
      <c r="QLL1532" s="148"/>
      <c r="QLM1532" s="149"/>
      <c r="QLN1532" s="100"/>
      <c r="QLO1532" s="98"/>
      <c r="QLP1532" s="117"/>
      <c r="QLQ1532" s="148"/>
      <c r="QLR1532" s="149"/>
      <c r="QLS1532" s="100"/>
      <c r="QLT1532" s="98"/>
      <c r="QLU1532" s="117"/>
      <c r="QLV1532" s="148"/>
      <c r="QLW1532" s="149"/>
      <c r="QLX1532" s="100"/>
      <c r="QLY1532" s="98"/>
      <c r="QLZ1532" s="117"/>
      <c r="QMA1532" s="148"/>
      <c r="QMB1532" s="149"/>
      <c r="QMC1532" s="100"/>
      <c r="QMD1532" s="98"/>
      <c r="QME1532" s="117"/>
      <c r="QMF1532" s="148"/>
      <c r="QMG1532" s="149"/>
      <c r="QMH1532" s="100"/>
      <c r="QMI1532" s="98"/>
      <c r="QMJ1532" s="117"/>
      <c r="QMK1532" s="148"/>
      <c r="QML1532" s="149"/>
      <c r="QMM1532" s="100"/>
      <c r="QMN1532" s="98"/>
      <c r="QMO1532" s="117"/>
      <c r="QMP1532" s="148"/>
      <c r="QMQ1532" s="149"/>
      <c r="QMR1532" s="100"/>
      <c r="QMS1532" s="98"/>
      <c r="QMT1532" s="117"/>
      <c r="QMU1532" s="148"/>
      <c r="QMV1532" s="149"/>
      <c r="QMW1532" s="100"/>
      <c r="QMX1532" s="98"/>
      <c r="QMY1532" s="117"/>
      <c r="QMZ1532" s="148"/>
      <c r="QNA1532" s="149"/>
      <c r="QNB1532" s="100"/>
      <c r="QNC1532" s="98"/>
      <c r="QND1532" s="117"/>
      <c r="QNE1532" s="148"/>
      <c r="QNF1532" s="149"/>
      <c r="QNG1532" s="100"/>
      <c r="QNH1532" s="98"/>
      <c r="QNI1532" s="117"/>
      <c r="QNJ1532" s="148"/>
      <c r="QNK1532" s="149"/>
      <c r="QNL1532" s="100"/>
      <c r="QNM1532" s="98"/>
      <c r="QNN1532" s="117"/>
      <c r="QNO1532" s="148"/>
      <c r="QNP1532" s="149"/>
      <c r="QNQ1532" s="100"/>
      <c r="QNR1532" s="98"/>
      <c r="QNS1532" s="117"/>
      <c r="QNT1532" s="148"/>
      <c r="QNU1532" s="149"/>
      <c r="QNV1532" s="100"/>
      <c r="QNW1532" s="98"/>
      <c r="QNX1532" s="117"/>
      <c r="QNY1532" s="148"/>
      <c r="QNZ1532" s="149"/>
      <c r="QOA1532" s="100"/>
      <c r="QOB1532" s="98"/>
      <c r="QOC1532" s="117"/>
      <c r="QOD1532" s="148"/>
      <c r="QOE1532" s="149"/>
      <c r="QOF1532" s="100"/>
      <c r="QOG1532" s="98"/>
      <c r="QOH1532" s="117"/>
      <c r="QOI1532" s="148"/>
      <c r="QOJ1532" s="149"/>
      <c r="QOK1532" s="100"/>
      <c r="QOL1532" s="98"/>
      <c r="QOM1532" s="117"/>
      <c r="QON1532" s="148"/>
      <c r="QOO1532" s="149"/>
      <c r="QOP1532" s="100"/>
      <c r="QOQ1532" s="98"/>
      <c r="QOR1532" s="117"/>
      <c r="QOS1532" s="148"/>
      <c r="QOT1532" s="149"/>
      <c r="QOU1532" s="100"/>
      <c r="QOV1532" s="98"/>
      <c r="QOW1532" s="117"/>
      <c r="QOX1532" s="148"/>
      <c r="QOY1532" s="149"/>
      <c r="QOZ1532" s="100"/>
      <c r="QPA1532" s="98"/>
      <c r="QPB1532" s="117"/>
      <c r="QPC1532" s="148"/>
      <c r="QPD1532" s="149"/>
      <c r="QPE1532" s="100"/>
      <c r="QPF1532" s="98"/>
      <c r="QPG1532" s="117"/>
      <c r="QPH1532" s="148"/>
      <c r="QPI1532" s="149"/>
      <c r="QPJ1532" s="100"/>
      <c r="QPK1532" s="98"/>
      <c r="QPL1532" s="117"/>
      <c r="QPM1532" s="148"/>
      <c r="QPN1532" s="149"/>
      <c r="QPO1532" s="100"/>
      <c r="QPP1532" s="98"/>
      <c r="QPQ1532" s="117"/>
      <c r="QPR1532" s="148"/>
      <c r="QPS1532" s="149"/>
      <c r="QPT1532" s="100"/>
      <c r="QPU1532" s="98"/>
      <c r="QPV1532" s="117"/>
      <c r="QPW1532" s="148"/>
      <c r="QPX1532" s="149"/>
      <c r="QPY1532" s="100"/>
      <c r="QPZ1532" s="98"/>
      <c r="QQA1532" s="117"/>
      <c r="QQB1532" s="148"/>
      <c r="QQC1532" s="149"/>
      <c r="QQD1532" s="100"/>
      <c r="QQE1532" s="98"/>
      <c r="QQF1532" s="117"/>
      <c r="QQG1532" s="148"/>
      <c r="QQH1532" s="149"/>
      <c r="QQI1532" s="100"/>
      <c r="QQJ1532" s="98"/>
      <c r="QQK1532" s="117"/>
      <c r="QQL1532" s="148"/>
      <c r="QQM1532" s="149"/>
      <c r="QQN1532" s="100"/>
      <c r="QQO1532" s="98"/>
      <c r="QQP1532" s="117"/>
      <c r="QQQ1532" s="148"/>
      <c r="QQR1532" s="149"/>
      <c r="QQS1532" s="100"/>
      <c r="QQT1532" s="98"/>
      <c r="QQU1532" s="117"/>
      <c r="QQV1532" s="148"/>
      <c r="QQW1532" s="149"/>
      <c r="QQX1532" s="100"/>
      <c r="QQY1532" s="98"/>
      <c r="QQZ1532" s="117"/>
      <c r="QRA1532" s="148"/>
      <c r="QRB1532" s="149"/>
      <c r="QRC1532" s="100"/>
      <c r="QRD1532" s="98"/>
      <c r="QRE1532" s="117"/>
      <c r="QRF1532" s="148"/>
      <c r="QRG1532" s="149"/>
      <c r="QRH1532" s="100"/>
      <c r="QRI1532" s="98"/>
      <c r="QRJ1532" s="117"/>
      <c r="QRK1532" s="148"/>
      <c r="QRL1532" s="149"/>
      <c r="QRM1532" s="100"/>
      <c r="QRN1532" s="98"/>
      <c r="QRO1532" s="117"/>
      <c r="QRP1532" s="148"/>
      <c r="QRQ1532" s="149"/>
      <c r="QRR1532" s="100"/>
      <c r="QRS1532" s="98"/>
      <c r="QRT1532" s="117"/>
      <c r="QRU1532" s="148"/>
      <c r="QRV1532" s="149"/>
      <c r="QRW1532" s="100"/>
      <c r="QRX1532" s="98"/>
      <c r="QRY1532" s="117"/>
      <c r="QRZ1532" s="148"/>
      <c r="QSA1532" s="149"/>
      <c r="QSB1532" s="100"/>
      <c r="QSC1532" s="98"/>
      <c r="QSD1532" s="117"/>
      <c r="QSE1532" s="148"/>
      <c r="QSF1532" s="149"/>
      <c r="QSG1532" s="100"/>
      <c r="QSH1532" s="98"/>
      <c r="QSI1532" s="117"/>
      <c r="QSJ1532" s="148"/>
      <c r="QSK1532" s="149"/>
      <c r="QSL1532" s="100"/>
      <c r="QSM1532" s="98"/>
      <c r="QSN1532" s="117"/>
      <c r="QSO1532" s="148"/>
      <c r="QSP1532" s="149"/>
      <c r="QSQ1532" s="100"/>
      <c r="QSR1532" s="98"/>
      <c r="QSS1532" s="117"/>
      <c r="QST1532" s="148"/>
      <c r="QSU1532" s="149"/>
      <c r="QSV1532" s="100"/>
      <c r="QSW1532" s="98"/>
      <c r="QSX1532" s="117"/>
      <c r="QSY1532" s="148"/>
      <c r="QSZ1532" s="149"/>
      <c r="QTA1532" s="100"/>
      <c r="QTB1532" s="98"/>
      <c r="QTC1532" s="117"/>
      <c r="QTD1532" s="148"/>
      <c r="QTE1532" s="149"/>
      <c r="QTF1532" s="100"/>
      <c r="QTG1532" s="98"/>
      <c r="QTH1532" s="117"/>
      <c r="QTI1532" s="148"/>
      <c r="QTJ1532" s="149"/>
      <c r="QTK1532" s="100"/>
      <c r="QTL1532" s="98"/>
      <c r="QTM1532" s="117"/>
      <c r="QTN1532" s="148"/>
      <c r="QTO1532" s="149"/>
      <c r="QTP1532" s="100"/>
      <c r="QTQ1532" s="98"/>
      <c r="QTR1532" s="117"/>
      <c r="QTS1532" s="148"/>
      <c r="QTT1532" s="149"/>
      <c r="QTU1532" s="100"/>
      <c r="QTV1532" s="98"/>
      <c r="QTW1532" s="117"/>
      <c r="QTX1532" s="148"/>
      <c r="QTY1532" s="149"/>
      <c r="QTZ1532" s="100"/>
      <c r="QUA1532" s="98"/>
      <c r="QUB1532" s="117"/>
      <c r="QUC1532" s="148"/>
      <c r="QUD1532" s="149"/>
      <c r="QUE1532" s="100"/>
      <c r="QUF1532" s="98"/>
      <c r="QUG1532" s="117"/>
      <c r="QUH1532" s="148"/>
      <c r="QUI1532" s="149"/>
      <c r="QUJ1532" s="100"/>
      <c r="QUK1532" s="98"/>
      <c r="QUL1532" s="117"/>
      <c r="QUM1532" s="148"/>
      <c r="QUN1532" s="149"/>
      <c r="QUO1532" s="100"/>
      <c r="QUP1532" s="98"/>
      <c r="QUQ1532" s="117"/>
      <c r="QUR1532" s="148"/>
      <c r="QUS1532" s="149"/>
      <c r="QUT1532" s="100"/>
      <c r="QUU1532" s="98"/>
      <c r="QUV1532" s="117"/>
      <c r="QUW1532" s="148"/>
      <c r="QUX1532" s="149"/>
      <c r="QUY1532" s="100"/>
      <c r="QUZ1532" s="98"/>
      <c r="QVA1532" s="117"/>
      <c r="QVB1532" s="148"/>
      <c r="QVC1532" s="149"/>
      <c r="QVD1532" s="100"/>
      <c r="QVE1532" s="98"/>
      <c r="QVF1532" s="117"/>
      <c r="QVG1532" s="148"/>
      <c r="QVH1532" s="149"/>
      <c r="QVI1532" s="100"/>
      <c r="QVJ1532" s="98"/>
      <c r="QVK1532" s="117"/>
      <c r="QVL1532" s="148"/>
      <c r="QVM1532" s="149"/>
      <c r="QVN1532" s="100"/>
      <c r="QVO1532" s="98"/>
      <c r="QVP1532" s="117"/>
      <c r="QVQ1532" s="148"/>
      <c r="QVR1532" s="149"/>
      <c r="QVS1532" s="100"/>
      <c r="QVT1532" s="98"/>
      <c r="QVU1532" s="117"/>
      <c r="QVV1532" s="148"/>
      <c r="QVW1532" s="149"/>
      <c r="QVX1532" s="100"/>
      <c r="QVY1532" s="98"/>
      <c r="QVZ1532" s="117"/>
      <c r="QWA1532" s="148"/>
      <c r="QWB1532" s="149"/>
      <c r="QWC1532" s="100"/>
      <c r="QWD1532" s="98"/>
      <c r="QWE1532" s="117"/>
      <c r="QWF1532" s="148"/>
      <c r="QWG1532" s="149"/>
      <c r="QWH1532" s="100"/>
      <c r="QWI1532" s="98"/>
      <c r="QWJ1532" s="117"/>
      <c r="QWK1532" s="148"/>
      <c r="QWL1532" s="149"/>
      <c r="QWM1532" s="100"/>
      <c r="QWN1532" s="98"/>
      <c r="QWO1532" s="117"/>
      <c r="QWP1532" s="148"/>
      <c r="QWQ1532" s="149"/>
      <c r="QWR1532" s="100"/>
      <c r="QWS1532" s="98"/>
      <c r="QWT1532" s="117"/>
      <c r="QWU1532" s="148"/>
      <c r="QWV1532" s="149"/>
      <c r="QWW1532" s="100"/>
      <c r="QWX1532" s="98"/>
      <c r="QWY1532" s="117"/>
      <c r="QWZ1532" s="148"/>
      <c r="QXA1532" s="149"/>
      <c r="QXB1532" s="100"/>
      <c r="QXC1532" s="98"/>
      <c r="QXD1532" s="117"/>
      <c r="QXE1532" s="148"/>
      <c r="QXF1532" s="149"/>
      <c r="QXG1532" s="100"/>
      <c r="QXH1532" s="98"/>
      <c r="QXI1532" s="117"/>
      <c r="QXJ1532" s="148"/>
      <c r="QXK1532" s="149"/>
      <c r="QXL1532" s="100"/>
      <c r="QXM1532" s="98"/>
      <c r="QXN1532" s="117"/>
      <c r="QXO1532" s="148"/>
      <c r="QXP1532" s="149"/>
      <c r="QXQ1532" s="100"/>
      <c r="QXR1532" s="98"/>
      <c r="QXS1532" s="117"/>
      <c r="QXT1532" s="148"/>
      <c r="QXU1532" s="149"/>
      <c r="QXV1532" s="100"/>
      <c r="QXW1532" s="98"/>
      <c r="QXX1532" s="117"/>
      <c r="QXY1532" s="148"/>
      <c r="QXZ1532" s="149"/>
      <c r="QYA1532" s="100"/>
      <c r="QYB1532" s="98"/>
      <c r="QYC1532" s="117"/>
      <c r="QYD1532" s="148"/>
      <c r="QYE1532" s="149"/>
      <c r="QYF1532" s="100"/>
      <c r="QYG1532" s="98"/>
      <c r="QYH1532" s="117"/>
      <c r="QYI1532" s="148"/>
      <c r="QYJ1532" s="149"/>
      <c r="QYK1532" s="100"/>
      <c r="QYL1532" s="98"/>
      <c r="QYM1532" s="117"/>
      <c r="QYN1532" s="148"/>
      <c r="QYO1532" s="149"/>
      <c r="QYP1532" s="100"/>
      <c r="QYQ1532" s="98"/>
      <c r="QYR1532" s="117"/>
      <c r="QYS1532" s="148"/>
      <c r="QYT1532" s="149"/>
      <c r="QYU1532" s="100"/>
      <c r="QYV1532" s="98"/>
      <c r="QYW1532" s="117"/>
      <c r="QYX1532" s="148"/>
      <c r="QYY1532" s="149"/>
      <c r="QYZ1532" s="100"/>
      <c r="QZA1532" s="98"/>
      <c r="QZB1532" s="117"/>
      <c r="QZC1532" s="148"/>
      <c r="QZD1532" s="149"/>
      <c r="QZE1532" s="100"/>
      <c r="QZF1532" s="98"/>
      <c r="QZG1532" s="117"/>
      <c r="QZH1532" s="148"/>
      <c r="QZI1532" s="149"/>
      <c r="QZJ1532" s="100"/>
      <c r="QZK1532" s="98"/>
      <c r="QZL1532" s="117"/>
      <c r="QZM1532" s="148"/>
      <c r="QZN1532" s="149"/>
      <c r="QZO1532" s="100"/>
      <c r="QZP1532" s="98"/>
      <c r="QZQ1532" s="117"/>
      <c r="QZR1532" s="148"/>
      <c r="QZS1532" s="149"/>
      <c r="QZT1532" s="100"/>
      <c r="QZU1532" s="98"/>
      <c r="QZV1532" s="117"/>
      <c r="QZW1532" s="148"/>
      <c r="QZX1532" s="149"/>
      <c r="QZY1532" s="100"/>
      <c r="QZZ1532" s="98"/>
      <c r="RAA1532" s="117"/>
      <c r="RAB1532" s="148"/>
      <c r="RAC1532" s="149"/>
      <c r="RAD1532" s="100"/>
      <c r="RAE1532" s="98"/>
      <c r="RAF1532" s="117"/>
      <c r="RAG1532" s="148"/>
      <c r="RAH1532" s="149"/>
      <c r="RAI1532" s="100"/>
      <c r="RAJ1532" s="98"/>
      <c r="RAK1532" s="117"/>
      <c r="RAL1532" s="148"/>
      <c r="RAM1532" s="149"/>
      <c r="RAN1532" s="100"/>
      <c r="RAO1532" s="98"/>
      <c r="RAP1532" s="117"/>
      <c r="RAQ1532" s="148"/>
      <c r="RAR1532" s="149"/>
      <c r="RAS1532" s="100"/>
      <c r="RAT1532" s="98"/>
      <c r="RAU1532" s="117"/>
      <c r="RAV1532" s="148"/>
      <c r="RAW1532" s="149"/>
      <c r="RAX1532" s="100"/>
      <c r="RAY1532" s="98"/>
      <c r="RAZ1532" s="117"/>
      <c r="RBA1532" s="148"/>
      <c r="RBB1532" s="149"/>
      <c r="RBC1532" s="100"/>
      <c r="RBD1532" s="98"/>
      <c r="RBE1532" s="117"/>
      <c r="RBF1532" s="148"/>
      <c r="RBG1532" s="149"/>
      <c r="RBH1532" s="100"/>
      <c r="RBI1532" s="98"/>
      <c r="RBJ1532" s="117"/>
      <c r="RBK1532" s="148"/>
      <c r="RBL1532" s="149"/>
      <c r="RBM1532" s="100"/>
      <c r="RBN1532" s="98"/>
      <c r="RBO1532" s="117"/>
      <c r="RBP1532" s="148"/>
      <c r="RBQ1532" s="149"/>
      <c r="RBR1532" s="100"/>
      <c r="RBS1532" s="98"/>
      <c r="RBT1532" s="117"/>
      <c r="RBU1532" s="148"/>
      <c r="RBV1532" s="149"/>
      <c r="RBW1532" s="100"/>
      <c r="RBX1532" s="98"/>
      <c r="RBY1532" s="117"/>
      <c r="RBZ1532" s="148"/>
      <c r="RCA1532" s="149"/>
      <c r="RCB1532" s="100"/>
      <c r="RCC1532" s="98"/>
      <c r="RCD1532" s="117"/>
      <c r="RCE1532" s="148"/>
      <c r="RCF1532" s="149"/>
      <c r="RCG1532" s="100"/>
      <c r="RCH1532" s="98"/>
      <c r="RCI1532" s="117"/>
      <c r="RCJ1532" s="148"/>
      <c r="RCK1532" s="149"/>
      <c r="RCL1532" s="100"/>
      <c r="RCM1532" s="98"/>
      <c r="RCN1532" s="117"/>
      <c r="RCO1532" s="148"/>
      <c r="RCP1532" s="149"/>
      <c r="RCQ1532" s="100"/>
      <c r="RCR1532" s="98"/>
      <c r="RCS1532" s="117"/>
      <c r="RCT1532" s="148"/>
      <c r="RCU1532" s="149"/>
      <c r="RCV1532" s="100"/>
      <c r="RCW1532" s="98"/>
      <c r="RCX1532" s="117"/>
      <c r="RCY1532" s="148"/>
      <c r="RCZ1532" s="149"/>
      <c r="RDA1532" s="100"/>
      <c r="RDB1532" s="98"/>
      <c r="RDC1532" s="117"/>
      <c r="RDD1532" s="148"/>
      <c r="RDE1532" s="149"/>
      <c r="RDF1532" s="100"/>
      <c r="RDG1532" s="98"/>
      <c r="RDH1532" s="117"/>
      <c r="RDI1532" s="148"/>
      <c r="RDJ1532" s="149"/>
      <c r="RDK1532" s="100"/>
      <c r="RDL1532" s="98"/>
      <c r="RDM1532" s="117"/>
      <c r="RDN1532" s="148"/>
      <c r="RDO1532" s="149"/>
      <c r="RDP1532" s="100"/>
      <c r="RDQ1532" s="98"/>
      <c r="RDR1532" s="117"/>
      <c r="RDS1532" s="148"/>
      <c r="RDT1532" s="149"/>
      <c r="RDU1532" s="100"/>
      <c r="RDV1532" s="98"/>
      <c r="RDW1532" s="117"/>
      <c r="RDX1532" s="148"/>
      <c r="RDY1532" s="149"/>
      <c r="RDZ1532" s="100"/>
      <c r="REA1532" s="98"/>
      <c r="REB1532" s="117"/>
      <c r="REC1532" s="148"/>
      <c r="RED1532" s="149"/>
      <c r="REE1532" s="100"/>
      <c r="REF1532" s="98"/>
      <c r="REG1532" s="117"/>
      <c r="REH1532" s="148"/>
      <c r="REI1532" s="149"/>
      <c r="REJ1532" s="100"/>
      <c r="REK1532" s="98"/>
      <c r="REL1532" s="117"/>
      <c r="REM1532" s="148"/>
      <c r="REN1532" s="149"/>
      <c r="REO1532" s="100"/>
      <c r="REP1532" s="98"/>
      <c r="REQ1532" s="117"/>
      <c r="RER1532" s="148"/>
      <c r="RES1532" s="149"/>
      <c r="RET1532" s="100"/>
      <c r="REU1532" s="98"/>
      <c r="REV1532" s="117"/>
      <c r="REW1532" s="148"/>
      <c r="REX1532" s="149"/>
      <c r="REY1532" s="100"/>
      <c r="REZ1532" s="98"/>
      <c r="RFA1532" s="117"/>
      <c r="RFB1532" s="148"/>
      <c r="RFC1532" s="149"/>
      <c r="RFD1532" s="100"/>
      <c r="RFE1532" s="98"/>
      <c r="RFF1532" s="117"/>
      <c r="RFG1532" s="148"/>
      <c r="RFH1532" s="149"/>
      <c r="RFI1532" s="100"/>
      <c r="RFJ1532" s="98"/>
      <c r="RFK1532" s="117"/>
      <c r="RFL1532" s="148"/>
      <c r="RFM1532" s="149"/>
      <c r="RFN1532" s="100"/>
      <c r="RFO1532" s="98"/>
      <c r="RFP1532" s="117"/>
      <c r="RFQ1532" s="148"/>
      <c r="RFR1532" s="149"/>
      <c r="RFS1532" s="100"/>
      <c r="RFT1532" s="98"/>
      <c r="RFU1532" s="117"/>
      <c r="RFV1532" s="148"/>
      <c r="RFW1532" s="149"/>
      <c r="RFX1532" s="100"/>
      <c r="RFY1532" s="98"/>
      <c r="RFZ1532" s="117"/>
      <c r="RGA1532" s="148"/>
      <c r="RGB1532" s="149"/>
      <c r="RGC1532" s="100"/>
      <c r="RGD1532" s="98"/>
      <c r="RGE1532" s="117"/>
      <c r="RGF1532" s="148"/>
      <c r="RGG1532" s="149"/>
      <c r="RGH1532" s="100"/>
      <c r="RGI1532" s="98"/>
      <c r="RGJ1532" s="117"/>
      <c r="RGK1532" s="148"/>
      <c r="RGL1532" s="149"/>
      <c r="RGM1532" s="100"/>
      <c r="RGN1532" s="98"/>
      <c r="RGO1532" s="117"/>
      <c r="RGP1532" s="148"/>
      <c r="RGQ1532" s="149"/>
      <c r="RGR1532" s="100"/>
      <c r="RGS1532" s="98"/>
      <c r="RGT1532" s="117"/>
      <c r="RGU1532" s="148"/>
      <c r="RGV1532" s="149"/>
      <c r="RGW1532" s="100"/>
      <c r="RGX1532" s="98"/>
      <c r="RGY1532" s="117"/>
      <c r="RGZ1532" s="148"/>
      <c r="RHA1532" s="149"/>
      <c r="RHB1532" s="100"/>
      <c r="RHC1532" s="98"/>
      <c r="RHD1532" s="117"/>
      <c r="RHE1532" s="148"/>
      <c r="RHF1532" s="149"/>
      <c r="RHG1532" s="100"/>
      <c r="RHH1532" s="98"/>
      <c r="RHI1532" s="117"/>
      <c r="RHJ1532" s="148"/>
      <c r="RHK1532" s="149"/>
      <c r="RHL1532" s="100"/>
      <c r="RHM1532" s="98"/>
      <c r="RHN1532" s="117"/>
      <c r="RHO1532" s="148"/>
      <c r="RHP1532" s="149"/>
      <c r="RHQ1532" s="100"/>
      <c r="RHR1532" s="98"/>
      <c r="RHS1532" s="117"/>
      <c r="RHT1532" s="148"/>
      <c r="RHU1532" s="149"/>
      <c r="RHV1532" s="100"/>
      <c r="RHW1532" s="98"/>
      <c r="RHX1532" s="117"/>
      <c r="RHY1532" s="148"/>
      <c r="RHZ1532" s="149"/>
      <c r="RIA1532" s="100"/>
      <c r="RIB1532" s="98"/>
      <c r="RIC1532" s="117"/>
      <c r="RID1532" s="148"/>
      <c r="RIE1532" s="149"/>
      <c r="RIF1532" s="100"/>
      <c r="RIG1532" s="98"/>
      <c r="RIH1532" s="117"/>
      <c r="RII1532" s="148"/>
      <c r="RIJ1532" s="149"/>
      <c r="RIK1532" s="100"/>
      <c r="RIL1532" s="98"/>
      <c r="RIM1532" s="117"/>
      <c r="RIN1532" s="148"/>
      <c r="RIO1532" s="149"/>
      <c r="RIP1532" s="100"/>
      <c r="RIQ1532" s="98"/>
      <c r="RIR1532" s="117"/>
      <c r="RIS1532" s="148"/>
      <c r="RIT1532" s="149"/>
      <c r="RIU1532" s="100"/>
      <c r="RIV1532" s="98"/>
      <c r="RIW1532" s="117"/>
      <c r="RIX1532" s="148"/>
      <c r="RIY1532" s="149"/>
      <c r="RIZ1532" s="100"/>
      <c r="RJA1532" s="98"/>
      <c r="RJB1532" s="117"/>
      <c r="RJC1532" s="148"/>
      <c r="RJD1532" s="149"/>
      <c r="RJE1532" s="100"/>
      <c r="RJF1532" s="98"/>
      <c r="RJG1532" s="117"/>
      <c r="RJH1532" s="148"/>
      <c r="RJI1532" s="149"/>
      <c r="RJJ1532" s="100"/>
      <c r="RJK1532" s="98"/>
      <c r="RJL1532" s="117"/>
      <c r="RJM1532" s="148"/>
      <c r="RJN1532" s="149"/>
      <c r="RJO1532" s="100"/>
      <c r="RJP1532" s="98"/>
      <c r="RJQ1532" s="117"/>
      <c r="RJR1532" s="148"/>
      <c r="RJS1532" s="149"/>
      <c r="RJT1532" s="100"/>
      <c r="RJU1532" s="98"/>
      <c r="RJV1532" s="117"/>
      <c r="RJW1532" s="148"/>
      <c r="RJX1532" s="149"/>
      <c r="RJY1532" s="100"/>
      <c r="RJZ1532" s="98"/>
      <c r="RKA1532" s="117"/>
      <c r="RKB1532" s="148"/>
      <c r="RKC1532" s="149"/>
      <c r="RKD1532" s="100"/>
      <c r="RKE1532" s="98"/>
      <c r="RKF1532" s="117"/>
      <c r="RKG1532" s="148"/>
      <c r="RKH1532" s="149"/>
      <c r="RKI1532" s="100"/>
      <c r="RKJ1532" s="98"/>
      <c r="RKK1532" s="117"/>
      <c r="RKL1532" s="148"/>
      <c r="RKM1532" s="149"/>
      <c r="RKN1532" s="100"/>
      <c r="RKO1532" s="98"/>
      <c r="RKP1532" s="117"/>
      <c r="RKQ1532" s="148"/>
      <c r="RKR1532" s="149"/>
      <c r="RKS1532" s="100"/>
      <c r="RKT1532" s="98"/>
      <c r="RKU1532" s="117"/>
      <c r="RKV1532" s="148"/>
      <c r="RKW1532" s="149"/>
      <c r="RKX1532" s="100"/>
      <c r="RKY1532" s="98"/>
      <c r="RKZ1532" s="117"/>
      <c r="RLA1532" s="148"/>
      <c r="RLB1532" s="149"/>
      <c r="RLC1532" s="100"/>
      <c r="RLD1532" s="98"/>
      <c r="RLE1532" s="117"/>
      <c r="RLF1532" s="148"/>
      <c r="RLG1532" s="149"/>
      <c r="RLH1532" s="100"/>
      <c r="RLI1532" s="98"/>
      <c r="RLJ1532" s="117"/>
      <c r="RLK1532" s="148"/>
      <c r="RLL1532" s="149"/>
      <c r="RLM1532" s="100"/>
      <c r="RLN1532" s="98"/>
      <c r="RLO1532" s="117"/>
      <c r="RLP1532" s="148"/>
      <c r="RLQ1532" s="149"/>
      <c r="RLR1532" s="100"/>
      <c r="RLS1532" s="98"/>
      <c r="RLT1532" s="117"/>
      <c r="RLU1532" s="148"/>
      <c r="RLV1532" s="149"/>
      <c r="RLW1532" s="100"/>
      <c r="RLX1532" s="98"/>
      <c r="RLY1532" s="117"/>
      <c r="RLZ1532" s="148"/>
      <c r="RMA1532" s="149"/>
      <c r="RMB1532" s="100"/>
      <c r="RMC1532" s="98"/>
      <c r="RMD1532" s="117"/>
      <c r="RME1532" s="148"/>
      <c r="RMF1532" s="149"/>
      <c r="RMG1532" s="100"/>
      <c r="RMH1532" s="98"/>
      <c r="RMI1532" s="117"/>
      <c r="RMJ1532" s="148"/>
      <c r="RMK1532" s="149"/>
      <c r="RML1532" s="100"/>
      <c r="RMM1532" s="98"/>
      <c r="RMN1532" s="117"/>
      <c r="RMO1532" s="148"/>
      <c r="RMP1532" s="149"/>
      <c r="RMQ1532" s="100"/>
      <c r="RMR1532" s="98"/>
      <c r="RMS1532" s="117"/>
      <c r="RMT1532" s="148"/>
      <c r="RMU1532" s="149"/>
      <c r="RMV1532" s="100"/>
      <c r="RMW1532" s="98"/>
      <c r="RMX1532" s="117"/>
      <c r="RMY1532" s="148"/>
      <c r="RMZ1532" s="149"/>
      <c r="RNA1532" s="100"/>
      <c r="RNB1532" s="98"/>
      <c r="RNC1532" s="117"/>
      <c r="RND1532" s="148"/>
      <c r="RNE1532" s="149"/>
      <c r="RNF1532" s="100"/>
      <c r="RNG1532" s="98"/>
      <c r="RNH1532" s="117"/>
      <c r="RNI1532" s="148"/>
      <c r="RNJ1532" s="149"/>
      <c r="RNK1532" s="100"/>
      <c r="RNL1532" s="98"/>
      <c r="RNM1532" s="117"/>
      <c r="RNN1532" s="148"/>
      <c r="RNO1532" s="149"/>
      <c r="RNP1532" s="100"/>
      <c r="RNQ1532" s="98"/>
      <c r="RNR1532" s="117"/>
      <c r="RNS1532" s="148"/>
      <c r="RNT1532" s="149"/>
      <c r="RNU1532" s="100"/>
      <c r="RNV1532" s="98"/>
      <c r="RNW1532" s="117"/>
      <c r="RNX1532" s="148"/>
      <c r="RNY1532" s="149"/>
      <c r="RNZ1532" s="100"/>
      <c r="ROA1532" s="98"/>
      <c r="ROB1532" s="117"/>
      <c r="ROC1532" s="148"/>
      <c r="ROD1532" s="149"/>
      <c r="ROE1532" s="100"/>
      <c r="ROF1532" s="98"/>
      <c r="ROG1532" s="117"/>
      <c r="ROH1532" s="148"/>
      <c r="ROI1532" s="149"/>
      <c r="ROJ1532" s="100"/>
      <c r="ROK1532" s="98"/>
      <c r="ROL1532" s="117"/>
      <c r="ROM1532" s="148"/>
      <c r="RON1532" s="149"/>
      <c r="ROO1532" s="100"/>
      <c r="ROP1532" s="98"/>
      <c r="ROQ1532" s="117"/>
      <c r="ROR1532" s="148"/>
      <c r="ROS1532" s="149"/>
      <c r="ROT1532" s="100"/>
      <c r="ROU1532" s="98"/>
      <c r="ROV1532" s="117"/>
      <c r="ROW1532" s="148"/>
      <c r="ROX1532" s="149"/>
      <c r="ROY1532" s="100"/>
      <c r="ROZ1532" s="98"/>
      <c r="RPA1532" s="117"/>
      <c r="RPB1532" s="148"/>
      <c r="RPC1532" s="149"/>
      <c r="RPD1532" s="100"/>
      <c r="RPE1532" s="98"/>
      <c r="RPF1532" s="117"/>
      <c r="RPG1532" s="148"/>
      <c r="RPH1532" s="149"/>
      <c r="RPI1532" s="100"/>
      <c r="RPJ1532" s="98"/>
      <c r="RPK1532" s="117"/>
      <c r="RPL1532" s="148"/>
      <c r="RPM1532" s="149"/>
      <c r="RPN1532" s="100"/>
      <c r="RPO1532" s="98"/>
      <c r="RPP1532" s="117"/>
      <c r="RPQ1532" s="148"/>
      <c r="RPR1532" s="149"/>
      <c r="RPS1532" s="100"/>
      <c r="RPT1532" s="98"/>
      <c r="RPU1532" s="117"/>
      <c r="RPV1532" s="148"/>
      <c r="RPW1532" s="149"/>
      <c r="RPX1532" s="100"/>
      <c r="RPY1532" s="98"/>
      <c r="RPZ1532" s="117"/>
      <c r="RQA1532" s="148"/>
      <c r="RQB1532" s="149"/>
      <c r="RQC1532" s="100"/>
      <c r="RQD1532" s="98"/>
      <c r="RQE1532" s="117"/>
      <c r="RQF1532" s="148"/>
      <c r="RQG1532" s="149"/>
      <c r="RQH1532" s="100"/>
      <c r="RQI1532" s="98"/>
      <c r="RQJ1532" s="117"/>
      <c r="RQK1532" s="148"/>
      <c r="RQL1532" s="149"/>
      <c r="RQM1532" s="100"/>
      <c r="RQN1532" s="98"/>
      <c r="RQO1532" s="117"/>
      <c r="RQP1532" s="148"/>
      <c r="RQQ1532" s="149"/>
      <c r="RQR1532" s="100"/>
      <c r="RQS1532" s="98"/>
      <c r="RQT1532" s="117"/>
      <c r="RQU1532" s="148"/>
      <c r="RQV1532" s="149"/>
      <c r="RQW1532" s="100"/>
      <c r="RQX1532" s="98"/>
      <c r="RQY1532" s="117"/>
      <c r="RQZ1532" s="148"/>
      <c r="RRA1532" s="149"/>
      <c r="RRB1532" s="100"/>
      <c r="RRC1532" s="98"/>
      <c r="RRD1532" s="117"/>
      <c r="RRE1532" s="148"/>
      <c r="RRF1532" s="149"/>
      <c r="RRG1532" s="100"/>
      <c r="RRH1532" s="98"/>
      <c r="RRI1532" s="117"/>
      <c r="RRJ1532" s="148"/>
      <c r="RRK1532" s="149"/>
      <c r="RRL1532" s="100"/>
      <c r="RRM1532" s="98"/>
      <c r="RRN1532" s="117"/>
      <c r="RRO1532" s="148"/>
      <c r="RRP1532" s="149"/>
      <c r="RRQ1532" s="100"/>
      <c r="RRR1532" s="98"/>
      <c r="RRS1532" s="117"/>
      <c r="RRT1532" s="148"/>
      <c r="RRU1532" s="149"/>
      <c r="RRV1532" s="100"/>
      <c r="RRW1532" s="98"/>
      <c r="RRX1532" s="117"/>
      <c r="RRY1532" s="148"/>
      <c r="RRZ1532" s="149"/>
      <c r="RSA1532" s="100"/>
      <c r="RSB1532" s="98"/>
      <c r="RSC1532" s="117"/>
      <c r="RSD1532" s="148"/>
      <c r="RSE1532" s="149"/>
      <c r="RSF1532" s="100"/>
      <c r="RSG1532" s="98"/>
      <c r="RSH1532" s="117"/>
      <c r="RSI1532" s="148"/>
      <c r="RSJ1532" s="149"/>
      <c r="RSK1532" s="100"/>
      <c r="RSL1532" s="98"/>
      <c r="RSM1532" s="117"/>
      <c r="RSN1532" s="148"/>
      <c r="RSO1532" s="149"/>
      <c r="RSP1532" s="100"/>
      <c r="RSQ1532" s="98"/>
      <c r="RSR1532" s="117"/>
      <c r="RSS1532" s="148"/>
      <c r="RST1532" s="149"/>
      <c r="RSU1532" s="100"/>
      <c r="RSV1532" s="98"/>
      <c r="RSW1532" s="117"/>
      <c r="RSX1532" s="148"/>
      <c r="RSY1532" s="149"/>
      <c r="RSZ1532" s="100"/>
      <c r="RTA1532" s="98"/>
      <c r="RTB1532" s="117"/>
      <c r="RTC1532" s="148"/>
      <c r="RTD1532" s="149"/>
      <c r="RTE1532" s="100"/>
      <c r="RTF1532" s="98"/>
      <c r="RTG1532" s="117"/>
      <c r="RTH1532" s="148"/>
      <c r="RTI1532" s="149"/>
      <c r="RTJ1532" s="100"/>
      <c r="RTK1532" s="98"/>
      <c r="RTL1532" s="117"/>
      <c r="RTM1532" s="148"/>
      <c r="RTN1532" s="149"/>
      <c r="RTO1532" s="100"/>
      <c r="RTP1532" s="98"/>
      <c r="RTQ1532" s="117"/>
      <c r="RTR1532" s="148"/>
      <c r="RTS1532" s="149"/>
      <c r="RTT1532" s="100"/>
      <c r="RTU1532" s="98"/>
      <c r="RTV1532" s="117"/>
      <c r="RTW1532" s="148"/>
      <c r="RTX1532" s="149"/>
      <c r="RTY1532" s="100"/>
      <c r="RTZ1532" s="98"/>
      <c r="RUA1532" s="117"/>
      <c r="RUB1532" s="148"/>
      <c r="RUC1532" s="149"/>
      <c r="RUD1532" s="100"/>
      <c r="RUE1532" s="98"/>
      <c r="RUF1532" s="117"/>
      <c r="RUG1532" s="148"/>
      <c r="RUH1532" s="149"/>
      <c r="RUI1532" s="100"/>
      <c r="RUJ1532" s="98"/>
      <c r="RUK1532" s="117"/>
      <c r="RUL1532" s="148"/>
      <c r="RUM1532" s="149"/>
      <c r="RUN1532" s="100"/>
      <c r="RUO1532" s="98"/>
      <c r="RUP1532" s="117"/>
      <c r="RUQ1532" s="148"/>
      <c r="RUR1532" s="149"/>
      <c r="RUS1532" s="100"/>
      <c r="RUT1532" s="98"/>
      <c r="RUU1532" s="117"/>
      <c r="RUV1532" s="148"/>
      <c r="RUW1532" s="149"/>
      <c r="RUX1532" s="100"/>
      <c r="RUY1532" s="98"/>
      <c r="RUZ1532" s="117"/>
      <c r="RVA1532" s="148"/>
      <c r="RVB1532" s="149"/>
      <c r="RVC1532" s="100"/>
      <c r="RVD1532" s="98"/>
      <c r="RVE1532" s="117"/>
      <c r="RVF1532" s="148"/>
      <c r="RVG1532" s="149"/>
      <c r="RVH1532" s="100"/>
      <c r="RVI1532" s="98"/>
      <c r="RVJ1532" s="117"/>
      <c r="RVK1532" s="148"/>
      <c r="RVL1532" s="149"/>
      <c r="RVM1532" s="100"/>
      <c r="RVN1532" s="98"/>
      <c r="RVO1532" s="117"/>
      <c r="RVP1532" s="148"/>
      <c r="RVQ1532" s="149"/>
      <c r="RVR1532" s="100"/>
      <c r="RVS1532" s="98"/>
      <c r="RVT1532" s="117"/>
      <c r="RVU1532" s="148"/>
      <c r="RVV1532" s="149"/>
      <c r="RVW1532" s="100"/>
      <c r="RVX1532" s="98"/>
      <c r="RVY1532" s="117"/>
      <c r="RVZ1532" s="148"/>
      <c r="RWA1532" s="149"/>
      <c r="RWB1532" s="100"/>
      <c r="RWC1532" s="98"/>
      <c r="RWD1532" s="117"/>
      <c r="RWE1532" s="148"/>
      <c r="RWF1532" s="149"/>
      <c r="RWG1532" s="100"/>
      <c r="RWH1532" s="98"/>
      <c r="RWI1532" s="117"/>
      <c r="RWJ1532" s="148"/>
      <c r="RWK1532" s="149"/>
      <c r="RWL1532" s="100"/>
      <c r="RWM1532" s="98"/>
      <c r="RWN1532" s="117"/>
      <c r="RWO1532" s="148"/>
      <c r="RWP1532" s="149"/>
      <c r="RWQ1532" s="100"/>
      <c r="RWR1532" s="98"/>
      <c r="RWS1532" s="117"/>
      <c r="RWT1532" s="148"/>
      <c r="RWU1532" s="149"/>
      <c r="RWV1532" s="100"/>
      <c r="RWW1532" s="98"/>
      <c r="RWX1532" s="117"/>
      <c r="RWY1532" s="148"/>
      <c r="RWZ1532" s="149"/>
      <c r="RXA1532" s="100"/>
      <c r="RXB1532" s="98"/>
      <c r="RXC1532" s="117"/>
      <c r="RXD1532" s="148"/>
      <c r="RXE1532" s="149"/>
      <c r="RXF1532" s="100"/>
      <c r="RXG1532" s="98"/>
      <c r="RXH1532" s="117"/>
      <c r="RXI1532" s="148"/>
      <c r="RXJ1532" s="149"/>
      <c r="RXK1532" s="100"/>
      <c r="RXL1532" s="98"/>
      <c r="RXM1532" s="117"/>
      <c r="RXN1532" s="148"/>
      <c r="RXO1532" s="149"/>
      <c r="RXP1532" s="100"/>
      <c r="RXQ1532" s="98"/>
      <c r="RXR1532" s="117"/>
      <c r="RXS1532" s="148"/>
      <c r="RXT1532" s="149"/>
      <c r="RXU1532" s="100"/>
      <c r="RXV1532" s="98"/>
      <c r="RXW1532" s="117"/>
      <c r="RXX1532" s="148"/>
      <c r="RXY1532" s="149"/>
      <c r="RXZ1532" s="100"/>
      <c r="RYA1532" s="98"/>
      <c r="RYB1532" s="117"/>
      <c r="RYC1532" s="148"/>
      <c r="RYD1532" s="149"/>
      <c r="RYE1532" s="100"/>
      <c r="RYF1532" s="98"/>
      <c r="RYG1532" s="117"/>
      <c r="RYH1532" s="148"/>
      <c r="RYI1532" s="149"/>
      <c r="RYJ1532" s="100"/>
      <c r="RYK1532" s="98"/>
      <c r="RYL1532" s="117"/>
      <c r="RYM1532" s="148"/>
      <c r="RYN1532" s="149"/>
      <c r="RYO1532" s="100"/>
      <c r="RYP1532" s="98"/>
      <c r="RYQ1532" s="117"/>
      <c r="RYR1532" s="148"/>
      <c r="RYS1532" s="149"/>
      <c r="RYT1532" s="100"/>
      <c r="RYU1532" s="98"/>
      <c r="RYV1532" s="117"/>
      <c r="RYW1532" s="148"/>
      <c r="RYX1532" s="149"/>
      <c r="RYY1532" s="100"/>
      <c r="RYZ1532" s="98"/>
      <c r="RZA1532" s="117"/>
      <c r="RZB1532" s="148"/>
      <c r="RZC1532" s="149"/>
      <c r="RZD1532" s="100"/>
      <c r="RZE1532" s="98"/>
      <c r="RZF1532" s="117"/>
      <c r="RZG1532" s="148"/>
      <c r="RZH1532" s="149"/>
      <c r="RZI1532" s="100"/>
      <c r="RZJ1532" s="98"/>
      <c r="RZK1532" s="117"/>
      <c r="RZL1532" s="148"/>
      <c r="RZM1532" s="149"/>
      <c r="RZN1532" s="100"/>
      <c r="RZO1532" s="98"/>
      <c r="RZP1532" s="117"/>
      <c r="RZQ1532" s="148"/>
      <c r="RZR1532" s="149"/>
      <c r="RZS1532" s="100"/>
      <c r="RZT1532" s="98"/>
      <c r="RZU1532" s="117"/>
      <c r="RZV1532" s="148"/>
      <c r="RZW1532" s="149"/>
      <c r="RZX1532" s="100"/>
      <c r="RZY1532" s="98"/>
      <c r="RZZ1532" s="117"/>
      <c r="SAA1532" s="148"/>
      <c r="SAB1532" s="149"/>
      <c r="SAC1532" s="100"/>
      <c r="SAD1532" s="98"/>
      <c r="SAE1532" s="117"/>
      <c r="SAF1532" s="148"/>
      <c r="SAG1532" s="149"/>
      <c r="SAH1532" s="100"/>
      <c r="SAI1532" s="98"/>
      <c r="SAJ1532" s="117"/>
      <c r="SAK1532" s="148"/>
      <c r="SAL1532" s="149"/>
      <c r="SAM1532" s="100"/>
      <c r="SAN1532" s="98"/>
      <c r="SAO1532" s="117"/>
      <c r="SAP1532" s="148"/>
      <c r="SAQ1532" s="149"/>
      <c r="SAR1532" s="100"/>
      <c r="SAS1532" s="98"/>
      <c r="SAT1532" s="117"/>
      <c r="SAU1532" s="148"/>
      <c r="SAV1532" s="149"/>
      <c r="SAW1532" s="100"/>
      <c r="SAX1532" s="98"/>
      <c r="SAY1532" s="117"/>
      <c r="SAZ1532" s="148"/>
      <c r="SBA1532" s="149"/>
      <c r="SBB1532" s="100"/>
      <c r="SBC1532" s="98"/>
      <c r="SBD1532" s="117"/>
      <c r="SBE1532" s="148"/>
      <c r="SBF1532" s="149"/>
      <c r="SBG1532" s="100"/>
      <c r="SBH1532" s="98"/>
      <c r="SBI1532" s="117"/>
      <c r="SBJ1532" s="148"/>
      <c r="SBK1532" s="149"/>
      <c r="SBL1532" s="100"/>
      <c r="SBM1532" s="98"/>
      <c r="SBN1532" s="117"/>
      <c r="SBO1532" s="148"/>
      <c r="SBP1532" s="149"/>
      <c r="SBQ1532" s="100"/>
      <c r="SBR1532" s="98"/>
      <c r="SBS1532" s="117"/>
      <c r="SBT1532" s="148"/>
      <c r="SBU1532" s="149"/>
      <c r="SBV1532" s="100"/>
      <c r="SBW1532" s="98"/>
      <c r="SBX1532" s="117"/>
      <c r="SBY1532" s="148"/>
      <c r="SBZ1532" s="149"/>
      <c r="SCA1532" s="100"/>
      <c r="SCB1532" s="98"/>
      <c r="SCC1532" s="117"/>
      <c r="SCD1532" s="148"/>
      <c r="SCE1532" s="149"/>
      <c r="SCF1532" s="100"/>
      <c r="SCG1532" s="98"/>
      <c r="SCH1532" s="117"/>
      <c r="SCI1532" s="148"/>
      <c r="SCJ1532" s="149"/>
      <c r="SCK1532" s="100"/>
      <c r="SCL1532" s="98"/>
      <c r="SCM1532" s="117"/>
      <c r="SCN1532" s="148"/>
      <c r="SCO1532" s="149"/>
      <c r="SCP1532" s="100"/>
      <c r="SCQ1532" s="98"/>
      <c r="SCR1532" s="117"/>
      <c r="SCS1532" s="148"/>
      <c r="SCT1532" s="149"/>
      <c r="SCU1532" s="100"/>
      <c r="SCV1532" s="98"/>
      <c r="SCW1532" s="117"/>
      <c r="SCX1532" s="148"/>
      <c r="SCY1532" s="149"/>
      <c r="SCZ1532" s="100"/>
      <c r="SDA1532" s="98"/>
      <c r="SDB1532" s="117"/>
      <c r="SDC1532" s="148"/>
      <c r="SDD1532" s="149"/>
      <c r="SDE1532" s="100"/>
      <c r="SDF1532" s="98"/>
      <c r="SDG1532" s="117"/>
      <c r="SDH1532" s="148"/>
      <c r="SDI1532" s="149"/>
      <c r="SDJ1532" s="100"/>
      <c r="SDK1532" s="98"/>
      <c r="SDL1532" s="117"/>
      <c r="SDM1532" s="148"/>
      <c r="SDN1532" s="149"/>
      <c r="SDO1532" s="100"/>
      <c r="SDP1532" s="98"/>
      <c r="SDQ1532" s="117"/>
      <c r="SDR1532" s="148"/>
      <c r="SDS1532" s="149"/>
      <c r="SDT1532" s="100"/>
      <c r="SDU1532" s="98"/>
      <c r="SDV1532" s="117"/>
      <c r="SDW1532" s="148"/>
      <c r="SDX1532" s="149"/>
      <c r="SDY1532" s="100"/>
      <c r="SDZ1532" s="98"/>
      <c r="SEA1532" s="117"/>
      <c r="SEB1532" s="148"/>
      <c r="SEC1532" s="149"/>
      <c r="SED1532" s="100"/>
      <c r="SEE1532" s="98"/>
      <c r="SEF1532" s="117"/>
      <c r="SEG1532" s="148"/>
      <c r="SEH1532" s="149"/>
      <c r="SEI1532" s="100"/>
      <c r="SEJ1532" s="98"/>
      <c r="SEK1532" s="117"/>
      <c r="SEL1532" s="148"/>
      <c r="SEM1532" s="149"/>
      <c r="SEN1532" s="100"/>
      <c r="SEO1532" s="98"/>
      <c r="SEP1532" s="117"/>
      <c r="SEQ1532" s="148"/>
      <c r="SER1532" s="149"/>
      <c r="SES1532" s="100"/>
      <c r="SET1532" s="98"/>
      <c r="SEU1532" s="117"/>
      <c r="SEV1532" s="148"/>
      <c r="SEW1532" s="149"/>
      <c r="SEX1532" s="100"/>
      <c r="SEY1532" s="98"/>
      <c r="SEZ1532" s="117"/>
      <c r="SFA1532" s="148"/>
      <c r="SFB1532" s="149"/>
      <c r="SFC1532" s="100"/>
      <c r="SFD1532" s="98"/>
      <c r="SFE1532" s="117"/>
      <c r="SFF1532" s="148"/>
      <c r="SFG1532" s="149"/>
      <c r="SFH1532" s="100"/>
      <c r="SFI1532" s="98"/>
      <c r="SFJ1532" s="117"/>
      <c r="SFK1532" s="148"/>
      <c r="SFL1532" s="149"/>
      <c r="SFM1532" s="100"/>
      <c r="SFN1532" s="98"/>
      <c r="SFO1532" s="117"/>
      <c r="SFP1532" s="148"/>
      <c r="SFQ1532" s="149"/>
      <c r="SFR1532" s="100"/>
      <c r="SFS1532" s="98"/>
      <c r="SFT1532" s="117"/>
      <c r="SFU1532" s="148"/>
      <c r="SFV1532" s="149"/>
      <c r="SFW1532" s="100"/>
      <c r="SFX1532" s="98"/>
      <c r="SFY1532" s="117"/>
      <c r="SFZ1532" s="148"/>
      <c r="SGA1532" s="149"/>
      <c r="SGB1532" s="100"/>
      <c r="SGC1532" s="98"/>
      <c r="SGD1532" s="117"/>
      <c r="SGE1532" s="148"/>
      <c r="SGF1532" s="149"/>
      <c r="SGG1532" s="100"/>
      <c r="SGH1532" s="98"/>
      <c r="SGI1532" s="117"/>
      <c r="SGJ1532" s="148"/>
      <c r="SGK1532" s="149"/>
      <c r="SGL1532" s="100"/>
      <c r="SGM1532" s="98"/>
      <c r="SGN1532" s="117"/>
      <c r="SGO1532" s="148"/>
      <c r="SGP1532" s="149"/>
      <c r="SGQ1532" s="100"/>
      <c r="SGR1532" s="98"/>
      <c r="SGS1532" s="117"/>
      <c r="SGT1532" s="148"/>
      <c r="SGU1532" s="149"/>
      <c r="SGV1532" s="100"/>
      <c r="SGW1532" s="98"/>
      <c r="SGX1532" s="117"/>
      <c r="SGY1532" s="148"/>
      <c r="SGZ1532" s="149"/>
      <c r="SHA1532" s="100"/>
      <c r="SHB1532" s="98"/>
      <c r="SHC1532" s="117"/>
      <c r="SHD1532" s="148"/>
      <c r="SHE1532" s="149"/>
      <c r="SHF1532" s="100"/>
      <c r="SHG1532" s="98"/>
      <c r="SHH1532" s="117"/>
      <c r="SHI1532" s="148"/>
      <c r="SHJ1532" s="149"/>
      <c r="SHK1532" s="100"/>
      <c r="SHL1532" s="98"/>
      <c r="SHM1532" s="117"/>
      <c r="SHN1532" s="148"/>
      <c r="SHO1532" s="149"/>
      <c r="SHP1532" s="100"/>
      <c r="SHQ1532" s="98"/>
      <c r="SHR1532" s="117"/>
      <c r="SHS1532" s="148"/>
      <c r="SHT1532" s="149"/>
      <c r="SHU1532" s="100"/>
      <c r="SHV1532" s="98"/>
      <c r="SHW1532" s="117"/>
      <c r="SHX1532" s="148"/>
      <c r="SHY1532" s="149"/>
      <c r="SHZ1532" s="100"/>
      <c r="SIA1532" s="98"/>
      <c r="SIB1532" s="117"/>
      <c r="SIC1532" s="148"/>
      <c r="SID1532" s="149"/>
      <c r="SIE1532" s="100"/>
      <c r="SIF1532" s="98"/>
      <c r="SIG1532" s="117"/>
      <c r="SIH1532" s="148"/>
      <c r="SII1532" s="149"/>
      <c r="SIJ1532" s="100"/>
      <c r="SIK1532" s="98"/>
      <c r="SIL1532" s="117"/>
      <c r="SIM1532" s="148"/>
      <c r="SIN1532" s="149"/>
      <c r="SIO1532" s="100"/>
      <c r="SIP1532" s="98"/>
      <c r="SIQ1532" s="117"/>
      <c r="SIR1532" s="148"/>
      <c r="SIS1532" s="149"/>
      <c r="SIT1532" s="100"/>
      <c r="SIU1532" s="98"/>
      <c r="SIV1532" s="117"/>
      <c r="SIW1532" s="148"/>
      <c r="SIX1532" s="149"/>
      <c r="SIY1532" s="100"/>
      <c r="SIZ1532" s="98"/>
      <c r="SJA1532" s="117"/>
      <c r="SJB1532" s="148"/>
      <c r="SJC1532" s="149"/>
      <c r="SJD1532" s="100"/>
      <c r="SJE1532" s="98"/>
      <c r="SJF1532" s="117"/>
      <c r="SJG1532" s="148"/>
      <c r="SJH1532" s="149"/>
      <c r="SJI1532" s="100"/>
      <c r="SJJ1532" s="98"/>
      <c r="SJK1532" s="117"/>
      <c r="SJL1532" s="148"/>
      <c r="SJM1532" s="149"/>
      <c r="SJN1532" s="100"/>
      <c r="SJO1532" s="98"/>
      <c r="SJP1532" s="117"/>
      <c r="SJQ1532" s="148"/>
      <c r="SJR1532" s="149"/>
      <c r="SJS1532" s="100"/>
      <c r="SJT1532" s="98"/>
      <c r="SJU1532" s="117"/>
      <c r="SJV1532" s="148"/>
      <c r="SJW1532" s="149"/>
      <c r="SJX1532" s="100"/>
      <c r="SJY1532" s="98"/>
      <c r="SJZ1532" s="117"/>
      <c r="SKA1532" s="148"/>
      <c r="SKB1532" s="149"/>
      <c r="SKC1532" s="100"/>
      <c r="SKD1532" s="98"/>
      <c r="SKE1532" s="117"/>
      <c r="SKF1532" s="148"/>
      <c r="SKG1532" s="149"/>
      <c r="SKH1532" s="100"/>
      <c r="SKI1532" s="98"/>
      <c r="SKJ1532" s="117"/>
      <c r="SKK1532" s="148"/>
      <c r="SKL1532" s="149"/>
      <c r="SKM1532" s="100"/>
      <c r="SKN1532" s="98"/>
      <c r="SKO1532" s="117"/>
      <c r="SKP1532" s="148"/>
      <c r="SKQ1532" s="149"/>
      <c r="SKR1532" s="100"/>
      <c r="SKS1532" s="98"/>
      <c r="SKT1532" s="117"/>
      <c r="SKU1532" s="148"/>
      <c r="SKV1532" s="149"/>
      <c r="SKW1532" s="100"/>
      <c r="SKX1532" s="98"/>
      <c r="SKY1532" s="117"/>
      <c r="SKZ1532" s="148"/>
      <c r="SLA1532" s="149"/>
      <c r="SLB1532" s="100"/>
      <c r="SLC1532" s="98"/>
      <c r="SLD1532" s="117"/>
      <c r="SLE1532" s="148"/>
      <c r="SLF1532" s="149"/>
      <c r="SLG1532" s="100"/>
      <c r="SLH1532" s="98"/>
      <c r="SLI1532" s="117"/>
      <c r="SLJ1532" s="148"/>
      <c r="SLK1532" s="149"/>
      <c r="SLL1532" s="100"/>
      <c r="SLM1532" s="98"/>
      <c r="SLN1532" s="117"/>
      <c r="SLO1532" s="148"/>
      <c r="SLP1532" s="149"/>
      <c r="SLQ1532" s="100"/>
      <c r="SLR1532" s="98"/>
      <c r="SLS1532" s="117"/>
      <c r="SLT1532" s="148"/>
      <c r="SLU1532" s="149"/>
      <c r="SLV1532" s="100"/>
      <c r="SLW1532" s="98"/>
      <c r="SLX1532" s="117"/>
      <c r="SLY1532" s="148"/>
      <c r="SLZ1532" s="149"/>
      <c r="SMA1532" s="100"/>
      <c r="SMB1532" s="98"/>
      <c r="SMC1532" s="117"/>
      <c r="SMD1532" s="148"/>
      <c r="SME1532" s="149"/>
      <c r="SMF1532" s="100"/>
      <c r="SMG1532" s="98"/>
      <c r="SMH1532" s="117"/>
      <c r="SMI1532" s="148"/>
      <c r="SMJ1532" s="149"/>
      <c r="SMK1532" s="100"/>
      <c r="SML1532" s="98"/>
      <c r="SMM1532" s="117"/>
      <c r="SMN1532" s="148"/>
      <c r="SMO1532" s="149"/>
      <c r="SMP1532" s="100"/>
      <c r="SMQ1532" s="98"/>
      <c r="SMR1532" s="117"/>
      <c r="SMS1532" s="148"/>
      <c r="SMT1532" s="149"/>
      <c r="SMU1532" s="100"/>
      <c r="SMV1532" s="98"/>
      <c r="SMW1532" s="117"/>
      <c r="SMX1532" s="148"/>
      <c r="SMY1532" s="149"/>
      <c r="SMZ1532" s="100"/>
      <c r="SNA1532" s="98"/>
      <c r="SNB1532" s="117"/>
      <c r="SNC1532" s="148"/>
      <c r="SND1532" s="149"/>
      <c r="SNE1532" s="100"/>
      <c r="SNF1532" s="98"/>
      <c r="SNG1532" s="117"/>
      <c r="SNH1532" s="148"/>
      <c r="SNI1532" s="149"/>
      <c r="SNJ1532" s="100"/>
      <c r="SNK1532" s="98"/>
      <c r="SNL1532" s="117"/>
      <c r="SNM1532" s="148"/>
      <c r="SNN1532" s="149"/>
      <c r="SNO1532" s="100"/>
      <c r="SNP1532" s="98"/>
      <c r="SNQ1532" s="117"/>
      <c r="SNR1532" s="148"/>
      <c r="SNS1532" s="149"/>
      <c r="SNT1532" s="100"/>
      <c r="SNU1532" s="98"/>
      <c r="SNV1532" s="117"/>
      <c r="SNW1532" s="148"/>
      <c r="SNX1532" s="149"/>
      <c r="SNY1532" s="100"/>
      <c r="SNZ1532" s="98"/>
      <c r="SOA1532" s="117"/>
      <c r="SOB1532" s="148"/>
      <c r="SOC1532" s="149"/>
      <c r="SOD1532" s="100"/>
      <c r="SOE1532" s="98"/>
      <c r="SOF1532" s="117"/>
      <c r="SOG1532" s="148"/>
      <c r="SOH1532" s="149"/>
      <c r="SOI1532" s="100"/>
      <c r="SOJ1532" s="98"/>
      <c r="SOK1532" s="117"/>
      <c r="SOL1532" s="148"/>
      <c r="SOM1532" s="149"/>
      <c r="SON1532" s="100"/>
      <c r="SOO1532" s="98"/>
      <c r="SOP1532" s="117"/>
      <c r="SOQ1532" s="148"/>
      <c r="SOR1532" s="149"/>
      <c r="SOS1532" s="100"/>
      <c r="SOT1532" s="98"/>
      <c r="SOU1532" s="117"/>
      <c r="SOV1532" s="148"/>
      <c r="SOW1532" s="149"/>
      <c r="SOX1532" s="100"/>
      <c r="SOY1532" s="98"/>
      <c r="SOZ1532" s="117"/>
      <c r="SPA1532" s="148"/>
      <c r="SPB1532" s="149"/>
      <c r="SPC1532" s="100"/>
      <c r="SPD1532" s="98"/>
      <c r="SPE1532" s="117"/>
      <c r="SPF1532" s="148"/>
      <c r="SPG1532" s="149"/>
      <c r="SPH1532" s="100"/>
      <c r="SPI1532" s="98"/>
      <c r="SPJ1532" s="117"/>
      <c r="SPK1532" s="148"/>
      <c r="SPL1532" s="149"/>
      <c r="SPM1532" s="100"/>
      <c r="SPN1532" s="98"/>
      <c r="SPO1532" s="117"/>
      <c r="SPP1532" s="148"/>
      <c r="SPQ1532" s="149"/>
      <c r="SPR1532" s="100"/>
      <c r="SPS1532" s="98"/>
      <c r="SPT1532" s="117"/>
      <c r="SPU1532" s="148"/>
      <c r="SPV1532" s="149"/>
      <c r="SPW1532" s="100"/>
      <c r="SPX1532" s="98"/>
      <c r="SPY1532" s="117"/>
      <c r="SPZ1532" s="148"/>
      <c r="SQA1532" s="149"/>
      <c r="SQB1532" s="100"/>
      <c r="SQC1532" s="98"/>
      <c r="SQD1532" s="117"/>
      <c r="SQE1532" s="148"/>
      <c r="SQF1532" s="149"/>
      <c r="SQG1532" s="100"/>
      <c r="SQH1532" s="98"/>
      <c r="SQI1532" s="117"/>
      <c r="SQJ1532" s="148"/>
      <c r="SQK1532" s="149"/>
      <c r="SQL1532" s="100"/>
      <c r="SQM1532" s="98"/>
      <c r="SQN1532" s="117"/>
      <c r="SQO1532" s="148"/>
      <c r="SQP1532" s="149"/>
      <c r="SQQ1532" s="100"/>
      <c r="SQR1532" s="98"/>
      <c r="SQS1532" s="117"/>
      <c r="SQT1532" s="148"/>
      <c r="SQU1532" s="149"/>
      <c r="SQV1532" s="100"/>
      <c r="SQW1532" s="98"/>
      <c r="SQX1532" s="117"/>
      <c r="SQY1532" s="148"/>
      <c r="SQZ1532" s="149"/>
      <c r="SRA1532" s="100"/>
      <c r="SRB1532" s="98"/>
      <c r="SRC1532" s="117"/>
      <c r="SRD1532" s="148"/>
      <c r="SRE1532" s="149"/>
      <c r="SRF1532" s="100"/>
      <c r="SRG1532" s="98"/>
      <c r="SRH1532" s="117"/>
      <c r="SRI1532" s="148"/>
      <c r="SRJ1532" s="149"/>
      <c r="SRK1532" s="100"/>
      <c r="SRL1532" s="98"/>
      <c r="SRM1532" s="117"/>
      <c r="SRN1532" s="148"/>
      <c r="SRO1532" s="149"/>
      <c r="SRP1532" s="100"/>
      <c r="SRQ1532" s="98"/>
      <c r="SRR1532" s="117"/>
      <c r="SRS1532" s="148"/>
      <c r="SRT1532" s="149"/>
      <c r="SRU1532" s="100"/>
      <c r="SRV1532" s="98"/>
      <c r="SRW1532" s="117"/>
      <c r="SRX1532" s="148"/>
      <c r="SRY1532" s="149"/>
      <c r="SRZ1532" s="100"/>
      <c r="SSA1532" s="98"/>
      <c r="SSB1532" s="117"/>
      <c r="SSC1532" s="148"/>
      <c r="SSD1532" s="149"/>
      <c r="SSE1532" s="100"/>
      <c r="SSF1532" s="98"/>
      <c r="SSG1532" s="117"/>
      <c r="SSH1532" s="148"/>
      <c r="SSI1532" s="149"/>
      <c r="SSJ1532" s="100"/>
      <c r="SSK1532" s="98"/>
      <c r="SSL1532" s="117"/>
      <c r="SSM1532" s="148"/>
      <c r="SSN1532" s="149"/>
      <c r="SSO1532" s="100"/>
      <c r="SSP1532" s="98"/>
      <c r="SSQ1532" s="117"/>
      <c r="SSR1532" s="148"/>
      <c r="SSS1532" s="149"/>
      <c r="SST1532" s="100"/>
      <c r="SSU1532" s="98"/>
      <c r="SSV1532" s="117"/>
      <c r="SSW1532" s="148"/>
      <c r="SSX1532" s="149"/>
      <c r="SSY1532" s="100"/>
      <c r="SSZ1532" s="98"/>
      <c r="STA1532" s="117"/>
      <c r="STB1532" s="148"/>
      <c r="STC1532" s="149"/>
      <c r="STD1532" s="100"/>
      <c r="STE1532" s="98"/>
      <c r="STF1532" s="117"/>
      <c r="STG1532" s="148"/>
      <c r="STH1532" s="149"/>
      <c r="STI1532" s="100"/>
      <c r="STJ1532" s="98"/>
      <c r="STK1532" s="117"/>
      <c r="STL1532" s="148"/>
      <c r="STM1532" s="149"/>
      <c r="STN1532" s="100"/>
      <c r="STO1532" s="98"/>
      <c r="STP1532" s="117"/>
      <c r="STQ1532" s="148"/>
      <c r="STR1532" s="149"/>
      <c r="STS1532" s="100"/>
      <c r="STT1532" s="98"/>
      <c r="STU1532" s="117"/>
      <c r="STV1532" s="148"/>
      <c r="STW1532" s="149"/>
      <c r="STX1532" s="100"/>
      <c r="STY1532" s="98"/>
      <c r="STZ1532" s="117"/>
      <c r="SUA1532" s="148"/>
      <c r="SUB1532" s="149"/>
      <c r="SUC1532" s="100"/>
      <c r="SUD1532" s="98"/>
      <c r="SUE1532" s="117"/>
      <c r="SUF1532" s="148"/>
      <c r="SUG1532" s="149"/>
      <c r="SUH1532" s="100"/>
      <c r="SUI1532" s="98"/>
      <c r="SUJ1532" s="117"/>
      <c r="SUK1532" s="148"/>
      <c r="SUL1532" s="149"/>
      <c r="SUM1532" s="100"/>
      <c r="SUN1532" s="98"/>
      <c r="SUO1532" s="117"/>
      <c r="SUP1532" s="148"/>
      <c r="SUQ1532" s="149"/>
      <c r="SUR1532" s="100"/>
      <c r="SUS1532" s="98"/>
      <c r="SUT1532" s="117"/>
      <c r="SUU1532" s="148"/>
      <c r="SUV1532" s="149"/>
      <c r="SUW1532" s="100"/>
      <c r="SUX1532" s="98"/>
      <c r="SUY1532" s="117"/>
      <c r="SUZ1532" s="148"/>
      <c r="SVA1532" s="149"/>
      <c r="SVB1532" s="100"/>
      <c r="SVC1532" s="98"/>
      <c r="SVD1532" s="117"/>
      <c r="SVE1532" s="148"/>
      <c r="SVF1532" s="149"/>
      <c r="SVG1532" s="100"/>
      <c r="SVH1532" s="98"/>
      <c r="SVI1532" s="117"/>
      <c r="SVJ1532" s="148"/>
      <c r="SVK1532" s="149"/>
      <c r="SVL1532" s="100"/>
      <c r="SVM1532" s="98"/>
      <c r="SVN1532" s="117"/>
      <c r="SVO1532" s="148"/>
      <c r="SVP1532" s="149"/>
      <c r="SVQ1532" s="100"/>
      <c r="SVR1532" s="98"/>
      <c r="SVS1532" s="117"/>
      <c r="SVT1532" s="148"/>
      <c r="SVU1532" s="149"/>
      <c r="SVV1532" s="100"/>
      <c r="SVW1532" s="98"/>
      <c r="SVX1532" s="117"/>
      <c r="SVY1532" s="148"/>
      <c r="SVZ1532" s="149"/>
      <c r="SWA1532" s="100"/>
      <c r="SWB1532" s="98"/>
      <c r="SWC1532" s="117"/>
      <c r="SWD1532" s="148"/>
      <c r="SWE1532" s="149"/>
      <c r="SWF1532" s="100"/>
      <c r="SWG1532" s="98"/>
      <c r="SWH1532" s="117"/>
      <c r="SWI1532" s="148"/>
      <c r="SWJ1532" s="149"/>
      <c r="SWK1532" s="100"/>
      <c r="SWL1532" s="98"/>
      <c r="SWM1532" s="117"/>
      <c r="SWN1532" s="148"/>
      <c r="SWO1532" s="149"/>
      <c r="SWP1532" s="100"/>
      <c r="SWQ1532" s="98"/>
      <c r="SWR1532" s="117"/>
      <c r="SWS1532" s="148"/>
      <c r="SWT1532" s="149"/>
      <c r="SWU1532" s="100"/>
      <c r="SWV1532" s="98"/>
      <c r="SWW1532" s="117"/>
      <c r="SWX1532" s="148"/>
      <c r="SWY1532" s="149"/>
      <c r="SWZ1532" s="100"/>
      <c r="SXA1532" s="98"/>
      <c r="SXB1532" s="117"/>
      <c r="SXC1532" s="148"/>
      <c r="SXD1532" s="149"/>
      <c r="SXE1532" s="100"/>
      <c r="SXF1532" s="98"/>
      <c r="SXG1532" s="117"/>
      <c r="SXH1532" s="148"/>
      <c r="SXI1532" s="149"/>
      <c r="SXJ1532" s="100"/>
      <c r="SXK1532" s="98"/>
      <c r="SXL1532" s="117"/>
      <c r="SXM1532" s="148"/>
      <c r="SXN1532" s="149"/>
      <c r="SXO1532" s="100"/>
      <c r="SXP1532" s="98"/>
      <c r="SXQ1532" s="117"/>
      <c r="SXR1532" s="148"/>
      <c r="SXS1532" s="149"/>
      <c r="SXT1532" s="100"/>
      <c r="SXU1532" s="98"/>
      <c r="SXV1532" s="117"/>
      <c r="SXW1532" s="148"/>
      <c r="SXX1532" s="149"/>
      <c r="SXY1532" s="100"/>
      <c r="SXZ1532" s="98"/>
      <c r="SYA1532" s="117"/>
      <c r="SYB1532" s="148"/>
      <c r="SYC1532" s="149"/>
      <c r="SYD1532" s="100"/>
      <c r="SYE1532" s="98"/>
      <c r="SYF1532" s="117"/>
      <c r="SYG1532" s="148"/>
      <c r="SYH1532" s="149"/>
      <c r="SYI1532" s="100"/>
      <c r="SYJ1532" s="98"/>
      <c r="SYK1532" s="117"/>
      <c r="SYL1532" s="148"/>
      <c r="SYM1532" s="149"/>
      <c r="SYN1532" s="100"/>
      <c r="SYO1532" s="98"/>
      <c r="SYP1532" s="117"/>
      <c r="SYQ1532" s="148"/>
      <c r="SYR1532" s="149"/>
      <c r="SYS1532" s="100"/>
      <c r="SYT1532" s="98"/>
      <c r="SYU1532" s="117"/>
      <c r="SYV1532" s="148"/>
      <c r="SYW1532" s="149"/>
      <c r="SYX1532" s="100"/>
      <c r="SYY1532" s="98"/>
      <c r="SYZ1532" s="117"/>
      <c r="SZA1532" s="148"/>
      <c r="SZB1532" s="149"/>
      <c r="SZC1532" s="100"/>
      <c r="SZD1532" s="98"/>
      <c r="SZE1532" s="117"/>
      <c r="SZF1532" s="148"/>
      <c r="SZG1532" s="149"/>
      <c r="SZH1532" s="100"/>
      <c r="SZI1532" s="98"/>
      <c r="SZJ1532" s="117"/>
      <c r="SZK1532" s="148"/>
      <c r="SZL1532" s="149"/>
      <c r="SZM1532" s="100"/>
      <c r="SZN1532" s="98"/>
      <c r="SZO1532" s="117"/>
      <c r="SZP1532" s="148"/>
      <c r="SZQ1532" s="149"/>
      <c r="SZR1532" s="100"/>
      <c r="SZS1532" s="98"/>
      <c r="SZT1532" s="117"/>
      <c r="SZU1532" s="148"/>
      <c r="SZV1532" s="149"/>
      <c r="SZW1532" s="100"/>
      <c r="SZX1532" s="98"/>
      <c r="SZY1532" s="117"/>
      <c r="SZZ1532" s="148"/>
      <c r="TAA1532" s="149"/>
      <c r="TAB1532" s="100"/>
      <c r="TAC1532" s="98"/>
      <c r="TAD1532" s="117"/>
      <c r="TAE1532" s="148"/>
      <c r="TAF1532" s="149"/>
      <c r="TAG1532" s="100"/>
      <c r="TAH1532" s="98"/>
      <c r="TAI1532" s="117"/>
      <c r="TAJ1532" s="148"/>
      <c r="TAK1532" s="149"/>
      <c r="TAL1532" s="100"/>
      <c r="TAM1532" s="98"/>
      <c r="TAN1532" s="117"/>
      <c r="TAO1532" s="148"/>
      <c r="TAP1532" s="149"/>
      <c r="TAQ1532" s="100"/>
      <c r="TAR1532" s="98"/>
      <c r="TAS1532" s="117"/>
      <c r="TAT1532" s="148"/>
      <c r="TAU1532" s="149"/>
      <c r="TAV1532" s="100"/>
      <c r="TAW1532" s="98"/>
      <c r="TAX1532" s="117"/>
      <c r="TAY1532" s="148"/>
      <c r="TAZ1532" s="149"/>
      <c r="TBA1532" s="100"/>
      <c r="TBB1532" s="98"/>
      <c r="TBC1532" s="117"/>
      <c r="TBD1532" s="148"/>
      <c r="TBE1532" s="149"/>
      <c r="TBF1532" s="100"/>
      <c r="TBG1532" s="98"/>
      <c r="TBH1532" s="117"/>
      <c r="TBI1532" s="148"/>
      <c r="TBJ1532" s="149"/>
      <c r="TBK1532" s="100"/>
      <c r="TBL1532" s="98"/>
      <c r="TBM1532" s="117"/>
      <c r="TBN1532" s="148"/>
      <c r="TBO1532" s="149"/>
      <c r="TBP1532" s="100"/>
      <c r="TBQ1532" s="98"/>
      <c r="TBR1532" s="117"/>
      <c r="TBS1532" s="148"/>
      <c r="TBT1532" s="149"/>
      <c r="TBU1532" s="100"/>
      <c r="TBV1532" s="98"/>
      <c r="TBW1532" s="117"/>
      <c r="TBX1532" s="148"/>
      <c r="TBY1532" s="149"/>
      <c r="TBZ1532" s="100"/>
      <c r="TCA1532" s="98"/>
      <c r="TCB1532" s="117"/>
      <c r="TCC1532" s="148"/>
      <c r="TCD1532" s="149"/>
      <c r="TCE1532" s="100"/>
      <c r="TCF1532" s="98"/>
      <c r="TCG1532" s="117"/>
      <c r="TCH1532" s="148"/>
      <c r="TCI1532" s="149"/>
      <c r="TCJ1532" s="100"/>
      <c r="TCK1532" s="98"/>
      <c r="TCL1532" s="117"/>
      <c r="TCM1532" s="148"/>
      <c r="TCN1532" s="149"/>
      <c r="TCO1532" s="100"/>
      <c r="TCP1532" s="98"/>
      <c r="TCQ1532" s="117"/>
      <c r="TCR1532" s="148"/>
      <c r="TCS1532" s="149"/>
      <c r="TCT1532" s="100"/>
      <c r="TCU1532" s="98"/>
      <c r="TCV1532" s="117"/>
      <c r="TCW1532" s="148"/>
      <c r="TCX1532" s="149"/>
      <c r="TCY1532" s="100"/>
      <c r="TCZ1532" s="98"/>
      <c r="TDA1532" s="117"/>
      <c r="TDB1532" s="148"/>
      <c r="TDC1532" s="149"/>
      <c r="TDD1532" s="100"/>
      <c r="TDE1532" s="98"/>
      <c r="TDF1532" s="117"/>
      <c r="TDG1532" s="148"/>
      <c r="TDH1532" s="149"/>
      <c r="TDI1532" s="100"/>
      <c r="TDJ1532" s="98"/>
      <c r="TDK1532" s="117"/>
      <c r="TDL1532" s="148"/>
      <c r="TDM1532" s="149"/>
      <c r="TDN1532" s="100"/>
      <c r="TDO1532" s="98"/>
      <c r="TDP1532" s="117"/>
      <c r="TDQ1532" s="148"/>
      <c r="TDR1532" s="149"/>
      <c r="TDS1532" s="100"/>
      <c r="TDT1532" s="98"/>
      <c r="TDU1532" s="117"/>
      <c r="TDV1532" s="148"/>
      <c r="TDW1532" s="149"/>
      <c r="TDX1532" s="100"/>
      <c r="TDY1532" s="98"/>
      <c r="TDZ1532" s="117"/>
      <c r="TEA1532" s="148"/>
      <c r="TEB1532" s="149"/>
      <c r="TEC1532" s="100"/>
      <c r="TED1532" s="98"/>
      <c r="TEE1532" s="117"/>
      <c r="TEF1532" s="148"/>
      <c r="TEG1532" s="149"/>
      <c r="TEH1532" s="100"/>
      <c r="TEI1532" s="98"/>
      <c r="TEJ1532" s="117"/>
      <c r="TEK1532" s="148"/>
      <c r="TEL1532" s="149"/>
      <c r="TEM1532" s="100"/>
      <c r="TEN1532" s="98"/>
      <c r="TEO1532" s="117"/>
      <c r="TEP1532" s="148"/>
      <c r="TEQ1532" s="149"/>
      <c r="TER1532" s="100"/>
      <c r="TES1532" s="98"/>
      <c r="TET1532" s="117"/>
      <c r="TEU1532" s="148"/>
      <c r="TEV1532" s="149"/>
      <c r="TEW1532" s="100"/>
      <c r="TEX1532" s="98"/>
      <c r="TEY1532" s="117"/>
      <c r="TEZ1532" s="148"/>
      <c r="TFA1532" s="149"/>
      <c r="TFB1532" s="100"/>
      <c r="TFC1532" s="98"/>
      <c r="TFD1532" s="117"/>
      <c r="TFE1532" s="148"/>
      <c r="TFF1532" s="149"/>
      <c r="TFG1532" s="100"/>
      <c r="TFH1532" s="98"/>
      <c r="TFI1532" s="117"/>
      <c r="TFJ1532" s="148"/>
      <c r="TFK1532" s="149"/>
      <c r="TFL1532" s="100"/>
      <c r="TFM1532" s="98"/>
      <c r="TFN1532" s="117"/>
      <c r="TFO1532" s="148"/>
      <c r="TFP1532" s="149"/>
      <c r="TFQ1532" s="100"/>
      <c r="TFR1532" s="98"/>
      <c r="TFS1532" s="117"/>
      <c r="TFT1532" s="148"/>
      <c r="TFU1532" s="149"/>
      <c r="TFV1532" s="100"/>
      <c r="TFW1532" s="98"/>
      <c r="TFX1532" s="117"/>
      <c r="TFY1532" s="148"/>
      <c r="TFZ1532" s="149"/>
      <c r="TGA1532" s="100"/>
      <c r="TGB1532" s="98"/>
      <c r="TGC1532" s="117"/>
      <c r="TGD1532" s="148"/>
      <c r="TGE1532" s="149"/>
      <c r="TGF1532" s="100"/>
      <c r="TGG1532" s="98"/>
      <c r="TGH1532" s="117"/>
      <c r="TGI1532" s="148"/>
      <c r="TGJ1532" s="149"/>
      <c r="TGK1532" s="100"/>
      <c r="TGL1532" s="98"/>
      <c r="TGM1532" s="117"/>
      <c r="TGN1532" s="148"/>
      <c r="TGO1532" s="149"/>
      <c r="TGP1532" s="100"/>
      <c r="TGQ1532" s="98"/>
      <c r="TGR1532" s="117"/>
      <c r="TGS1532" s="148"/>
      <c r="TGT1532" s="149"/>
      <c r="TGU1532" s="100"/>
      <c r="TGV1532" s="98"/>
      <c r="TGW1532" s="117"/>
      <c r="TGX1532" s="148"/>
      <c r="TGY1532" s="149"/>
      <c r="TGZ1532" s="100"/>
      <c r="THA1532" s="98"/>
      <c r="THB1532" s="117"/>
      <c r="THC1532" s="148"/>
      <c r="THD1532" s="149"/>
      <c r="THE1532" s="100"/>
      <c r="THF1532" s="98"/>
      <c r="THG1532" s="117"/>
      <c r="THH1532" s="148"/>
      <c r="THI1532" s="149"/>
      <c r="THJ1532" s="100"/>
      <c r="THK1532" s="98"/>
      <c r="THL1532" s="117"/>
      <c r="THM1532" s="148"/>
      <c r="THN1532" s="149"/>
      <c r="THO1532" s="100"/>
      <c r="THP1532" s="98"/>
      <c r="THQ1532" s="117"/>
      <c r="THR1532" s="148"/>
      <c r="THS1532" s="149"/>
      <c r="THT1532" s="100"/>
      <c r="THU1532" s="98"/>
      <c r="THV1532" s="117"/>
      <c r="THW1532" s="148"/>
      <c r="THX1532" s="149"/>
      <c r="THY1532" s="100"/>
      <c r="THZ1532" s="98"/>
      <c r="TIA1532" s="117"/>
      <c r="TIB1532" s="148"/>
      <c r="TIC1532" s="149"/>
      <c r="TID1532" s="100"/>
      <c r="TIE1532" s="98"/>
      <c r="TIF1532" s="117"/>
      <c r="TIG1532" s="148"/>
      <c r="TIH1532" s="149"/>
      <c r="TII1532" s="100"/>
      <c r="TIJ1532" s="98"/>
      <c r="TIK1532" s="117"/>
      <c r="TIL1532" s="148"/>
      <c r="TIM1532" s="149"/>
      <c r="TIN1532" s="100"/>
      <c r="TIO1532" s="98"/>
      <c r="TIP1532" s="117"/>
      <c r="TIQ1532" s="148"/>
      <c r="TIR1532" s="149"/>
      <c r="TIS1532" s="100"/>
      <c r="TIT1532" s="98"/>
      <c r="TIU1532" s="117"/>
      <c r="TIV1532" s="148"/>
      <c r="TIW1532" s="149"/>
      <c r="TIX1532" s="100"/>
      <c r="TIY1532" s="98"/>
      <c r="TIZ1532" s="117"/>
      <c r="TJA1532" s="148"/>
      <c r="TJB1532" s="149"/>
      <c r="TJC1532" s="100"/>
      <c r="TJD1532" s="98"/>
      <c r="TJE1532" s="117"/>
      <c r="TJF1532" s="148"/>
      <c r="TJG1532" s="149"/>
      <c r="TJH1532" s="100"/>
      <c r="TJI1532" s="98"/>
      <c r="TJJ1532" s="117"/>
      <c r="TJK1532" s="148"/>
      <c r="TJL1532" s="149"/>
      <c r="TJM1532" s="100"/>
      <c r="TJN1532" s="98"/>
      <c r="TJO1532" s="117"/>
      <c r="TJP1532" s="148"/>
      <c r="TJQ1532" s="149"/>
      <c r="TJR1532" s="100"/>
      <c r="TJS1532" s="98"/>
      <c r="TJT1532" s="117"/>
      <c r="TJU1532" s="148"/>
      <c r="TJV1532" s="149"/>
      <c r="TJW1532" s="100"/>
      <c r="TJX1532" s="98"/>
      <c r="TJY1532" s="117"/>
      <c r="TJZ1532" s="148"/>
      <c r="TKA1532" s="149"/>
      <c r="TKB1532" s="100"/>
      <c r="TKC1532" s="98"/>
      <c r="TKD1532" s="117"/>
      <c r="TKE1532" s="148"/>
      <c r="TKF1532" s="149"/>
      <c r="TKG1532" s="100"/>
      <c r="TKH1532" s="98"/>
      <c r="TKI1532" s="117"/>
      <c r="TKJ1532" s="148"/>
      <c r="TKK1532" s="149"/>
      <c r="TKL1532" s="100"/>
      <c r="TKM1532" s="98"/>
      <c r="TKN1532" s="117"/>
      <c r="TKO1532" s="148"/>
      <c r="TKP1532" s="149"/>
      <c r="TKQ1532" s="100"/>
      <c r="TKR1532" s="98"/>
      <c r="TKS1532" s="117"/>
      <c r="TKT1532" s="148"/>
      <c r="TKU1532" s="149"/>
      <c r="TKV1532" s="100"/>
      <c r="TKW1532" s="98"/>
      <c r="TKX1532" s="117"/>
      <c r="TKY1532" s="148"/>
      <c r="TKZ1532" s="149"/>
      <c r="TLA1532" s="100"/>
      <c r="TLB1532" s="98"/>
      <c r="TLC1532" s="117"/>
      <c r="TLD1532" s="148"/>
      <c r="TLE1532" s="149"/>
      <c r="TLF1532" s="100"/>
      <c r="TLG1532" s="98"/>
      <c r="TLH1532" s="117"/>
      <c r="TLI1532" s="148"/>
      <c r="TLJ1532" s="149"/>
      <c r="TLK1532" s="100"/>
      <c r="TLL1532" s="98"/>
      <c r="TLM1532" s="117"/>
      <c r="TLN1532" s="148"/>
      <c r="TLO1532" s="149"/>
      <c r="TLP1532" s="100"/>
      <c r="TLQ1532" s="98"/>
      <c r="TLR1532" s="117"/>
      <c r="TLS1532" s="148"/>
      <c r="TLT1532" s="149"/>
      <c r="TLU1532" s="100"/>
      <c r="TLV1532" s="98"/>
      <c r="TLW1532" s="117"/>
      <c r="TLX1532" s="148"/>
      <c r="TLY1532" s="149"/>
      <c r="TLZ1532" s="100"/>
      <c r="TMA1532" s="98"/>
      <c r="TMB1532" s="117"/>
      <c r="TMC1532" s="148"/>
      <c r="TMD1532" s="149"/>
      <c r="TME1532" s="100"/>
      <c r="TMF1532" s="98"/>
      <c r="TMG1532" s="117"/>
      <c r="TMH1532" s="148"/>
      <c r="TMI1532" s="149"/>
      <c r="TMJ1532" s="100"/>
      <c r="TMK1532" s="98"/>
      <c r="TML1532" s="117"/>
      <c r="TMM1532" s="148"/>
      <c r="TMN1532" s="149"/>
      <c r="TMO1532" s="100"/>
      <c r="TMP1532" s="98"/>
      <c r="TMQ1532" s="117"/>
      <c r="TMR1532" s="148"/>
      <c r="TMS1532" s="149"/>
      <c r="TMT1532" s="100"/>
      <c r="TMU1532" s="98"/>
      <c r="TMV1532" s="117"/>
      <c r="TMW1532" s="148"/>
      <c r="TMX1532" s="149"/>
      <c r="TMY1532" s="100"/>
      <c r="TMZ1532" s="98"/>
      <c r="TNA1532" s="117"/>
      <c r="TNB1532" s="148"/>
      <c r="TNC1532" s="149"/>
      <c r="TND1532" s="100"/>
      <c r="TNE1532" s="98"/>
      <c r="TNF1532" s="117"/>
      <c r="TNG1532" s="148"/>
      <c r="TNH1532" s="149"/>
      <c r="TNI1532" s="100"/>
      <c r="TNJ1532" s="98"/>
      <c r="TNK1532" s="117"/>
      <c r="TNL1532" s="148"/>
      <c r="TNM1532" s="149"/>
      <c r="TNN1532" s="100"/>
      <c r="TNO1532" s="98"/>
      <c r="TNP1532" s="117"/>
      <c r="TNQ1532" s="148"/>
      <c r="TNR1532" s="149"/>
      <c r="TNS1532" s="100"/>
      <c r="TNT1532" s="98"/>
      <c r="TNU1532" s="117"/>
      <c r="TNV1532" s="148"/>
      <c r="TNW1532" s="149"/>
      <c r="TNX1532" s="100"/>
      <c r="TNY1532" s="98"/>
      <c r="TNZ1532" s="117"/>
      <c r="TOA1532" s="148"/>
      <c r="TOB1532" s="149"/>
      <c r="TOC1532" s="100"/>
      <c r="TOD1532" s="98"/>
      <c r="TOE1532" s="117"/>
      <c r="TOF1532" s="148"/>
      <c r="TOG1532" s="149"/>
      <c r="TOH1532" s="100"/>
      <c r="TOI1532" s="98"/>
      <c r="TOJ1532" s="117"/>
      <c r="TOK1532" s="148"/>
      <c r="TOL1532" s="149"/>
      <c r="TOM1532" s="100"/>
      <c r="TON1532" s="98"/>
      <c r="TOO1532" s="117"/>
      <c r="TOP1532" s="148"/>
      <c r="TOQ1532" s="149"/>
      <c r="TOR1532" s="100"/>
      <c r="TOS1532" s="98"/>
      <c r="TOT1532" s="117"/>
      <c r="TOU1532" s="148"/>
      <c r="TOV1532" s="149"/>
      <c r="TOW1532" s="100"/>
      <c r="TOX1532" s="98"/>
      <c r="TOY1532" s="117"/>
      <c r="TOZ1532" s="148"/>
      <c r="TPA1532" s="149"/>
      <c r="TPB1532" s="100"/>
      <c r="TPC1532" s="98"/>
      <c r="TPD1532" s="117"/>
      <c r="TPE1532" s="148"/>
      <c r="TPF1532" s="149"/>
      <c r="TPG1532" s="100"/>
      <c r="TPH1532" s="98"/>
      <c r="TPI1532" s="117"/>
      <c r="TPJ1532" s="148"/>
      <c r="TPK1532" s="149"/>
      <c r="TPL1532" s="100"/>
      <c r="TPM1532" s="98"/>
      <c r="TPN1532" s="117"/>
      <c r="TPO1532" s="148"/>
      <c r="TPP1532" s="149"/>
      <c r="TPQ1532" s="100"/>
      <c r="TPR1532" s="98"/>
      <c r="TPS1532" s="117"/>
      <c r="TPT1532" s="148"/>
      <c r="TPU1532" s="149"/>
      <c r="TPV1532" s="100"/>
      <c r="TPW1532" s="98"/>
      <c r="TPX1532" s="117"/>
      <c r="TPY1532" s="148"/>
      <c r="TPZ1532" s="149"/>
      <c r="TQA1532" s="100"/>
      <c r="TQB1532" s="98"/>
      <c r="TQC1532" s="117"/>
      <c r="TQD1532" s="148"/>
      <c r="TQE1532" s="149"/>
      <c r="TQF1532" s="100"/>
      <c r="TQG1532" s="98"/>
      <c r="TQH1532" s="117"/>
      <c r="TQI1532" s="148"/>
      <c r="TQJ1532" s="149"/>
      <c r="TQK1532" s="100"/>
      <c r="TQL1532" s="98"/>
      <c r="TQM1532" s="117"/>
      <c r="TQN1532" s="148"/>
      <c r="TQO1532" s="149"/>
      <c r="TQP1532" s="100"/>
      <c r="TQQ1532" s="98"/>
      <c r="TQR1532" s="117"/>
      <c r="TQS1532" s="148"/>
      <c r="TQT1532" s="149"/>
      <c r="TQU1532" s="100"/>
      <c r="TQV1532" s="98"/>
      <c r="TQW1532" s="117"/>
      <c r="TQX1532" s="148"/>
      <c r="TQY1532" s="149"/>
      <c r="TQZ1532" s="100"/>
      <c r="TRA1532" s="98"/>
      <c r="TRB1532" s="117"/>
      <c r="TRC1532" s="148"/>
      <c r="TRD1532" s="149"/>
      <c r="TRE1532" s="100"/>
      <c r="TRF1532" s="98"/>
      <c r="TRG1532" s="117"/>
      <c r="TRH1532" s="148"/>
      <c r="TRI1532" s="149"/>
      <c r="TRJ1532" s="100"/>
      <c r="TRK1532" s="98"/>
      <c r="TRL1532" s="117"/>
      <c r="TRM1532" s="148"/>
      <c r="TRN1532" s="149"/>
      <c r="TRO1532" s="100"/>
      <c r="TRP1532" s="98"/>
      <c r="TRQ1532" s="117"/>
      <c r="TRR1532" s="148"/>
      <c r="TRS1532" s="149"/>
      <c r="TRT1532" s="100"/>
      <c r="TRU1532" s="98"/>
      <c r="TRV1532" s="117"/>
      <c r="TRW1532" s="148"/>
      <c r="TRX1532" s="149"/>
      <c r="TRY1532" s="100"/>
      <c r="TRZ1532" s="98"/>
      <c r="TSA1532" s="117"/>
      <c r="TSB1532" s="148"/>
      <c r="TSC1532" s="149"/>
      <c r="TSD1532" s="100"/>
      <c r="TSE1532" s="98"/>
      <c r="TSF1532" s="117"/>
      <c r="TSG1532" s="148"/>
      <c r="TSH1532" s="149"/>
      <c r="TSI1532" s="100"/>
      <c r="TSJ1532" s="98"/>
      <c r="TSK1532" s="117"/>
      <c r="TSL1532" s="148"/>
      <c r="TSM1532" s="149"/>
      <c r="TSN1532" s="100"/>
      <c r="TSO1532" s="98"/>
      <c r="TSP1532" s="117"/>
      <c r="TSQ1532" s="148"/>
      <c r="TSR1532" s="149"/>
      <c r="TSS1532" s="100"/>
      <c r="TST1532" s="98"/>
      <c r="TSU1532" s="117"/>
      <c r="TSV1532" s="148"/>
      <c r="TSW1532" s="149"/>
      <c r="TSX1532" s="100"/>
      <c r="TSY1532" s="98"/>
      <c r="TSZ1532" s="117"/>
      <c r="TTA1532" s="148"/>
      <c r="TTB1532" s="149"/>
      <c r="TTC1532" s="100"/>
      <c r="TTD1532" s="98"/>
      <c r="TTE1532" s="117"/>
      <c r="TTF1532" s="148"/>
      <c r="TTG1532" s="149"/>
      <c r="TTH1532" s="100"/>
      <c r="TTI1532" s="98"/>
      <c r="TTJ1532" s="117"/>
      <c r="TTK1532" s="148"/>
      <c r="TTL1532" s="149"/>
      <c r="TTM1532" s="100"/>
      <c r="TTN1532" s="98"/>
      <c r="TTO1532" s="117"/>
      <c r="TTP1532" s="148"/>
      <c r="TTQ1532" s="149"/>
      <c r="TTR1532" s="100"/>
      <c r="TTS1532" s="98"/>
      <c r="TTT1532" s="117"/>
      <c r="TTU1532" s="148"/>
      <c r="TTV1532" s="149"/>
      <c r="TTW1532" s="100"/>
      <c r="TTX1532" s="98"/>
      <c r="TTY1532" s="117"/>
      <c r="TTZ1532" s="148"/>
      <c r="TUA1532" s="149"/>
      <c r="TUB1532" s="100"/>
      <c r="TUC1532" s="98"/>
      <c r="TUD1532" s="117"/>
      <c r="TUE1532" s="148"/>
      <c r="TUF1532" s="149"/>
      <c r="TUG1532" s="100"/>
      <c r="TUH1532" s="98"/>
      <c r="TUI1532" s="117"/>
      <c r="TUJ1532" s="148"/>
      <c r="TUK1532" s="149"/>
      <c r="TUL1532" s="100"/>
      <c r="TUM1532" s="98"/>
      <c r="TUN1532" s="117"/>
      <c r="TUO1532" s="148"/>
      <c r="TUP1532" s="149"/>
      <c r="TUQ1532" s="100"/>
      <c r="TUR1532" s="98"/>
      <c r="TUS1532" s="117"/>
      <c r="TUT1532" s="148"/>
      <c r="TUU1532" s="149"/>
      <c r="TUV1532" s="100"/>
      <c r="TUW1532" s="98"/>
      <c r="TUX1532" s="117"/>
      <c r="TUY1532" s="148"/>
      <c r="TUZ1532" s="149"/>
      <c r="TVA1532" s="100"/>
      <c r="TVB1532" s="98"/>
      <c r="TVC1532" s="117"/>
      <c r="TVD1532" s="148"/>
      <c r="TVE1532" s="149"/>
      <c r="TVF1532" s="100"/>
      <c r="TVG1532" s="98"/>
      <c r="TVH1532" s="117"/>
      <c r="TVI1532" s="148"/>
      <c r="TVJ1532" s="149"/>
      <c r="TVK1532" s="100"/>
      <c r="TVL1532" s="98"/>
      <c r="TVM1532" s="117"/>
      <c r="TVN1532" s="148"/>
      <c r="TVO1532" s="149"/>
      <c r="TVP1532" s="100"/>
      <c r="TVQ1532" s="98"/>
      <c r="TVR1532" s="117"/>
      <c r="TVS1532" s="148"/>
      <c r="TVT1532" s="149"/>
      <c r="TVU1532" s="100"/>
      <c r="TVV1532" s="98"/>
      <c r="TVW1532" s="117"/>
      <c r="TVX1532" s="148"/>
      <c r="TVY1532" s="149"/>
      <c r="TVZ1532" s="100"/>
      <c r="TWA1532" s="98"/>
      <c r="TWB1532" s="117"/>
      <c r="TWC1532" s="148"/>
      <c r="TWD1532" s="149"/>
      <c r="TWE1532" s="100"/>
      <c r="TWF1532" s="98"/>
      <c r="TWG1532" s="117"/>
      <c r="TWH1532" s="148"/>
      <c r="TWI1532" s="149"/>
      <c r="TWJ1532" s="100"/>
      <c r="TWK1532" s="98"/>
      <c r="TWL1532" s="117"/>
      <c r="TWM1532" s="148"/>
      <c r="TWN1532" s="149"/>
      <c r="TWO1532" s="100"/>
      <c r="TWP1532" s="98"/>
      <c r="TWQ1532" s="117"/>
      <c r="TWR1532" s="148"/>
      <c r="TWS1532" s="149"/>
      <c r="TWT1532" s="100"/>
      <c r="TWU1532" s="98"/>
      <c r="TWV1532" s="117"/>
      <c r="TWW1532" s="148"/>
      <c r="TWX1532" s="149"/>
      <c r="TWY1532" s="100"/>
      <c r="TWZ1532" s="98"/>
      <c r="TXA1532" s="117"/>
      <c r="TXB1532" s="148"/>
      <c r="TXC1532" s="149"/>
      <c r="TXD1532" s="100"/>
      <c r="TXE1532" s="98"/>
      <c r="TXF1532" s="117"/>
      <c r="TXG1532" s="148"/>
      <c r="TXH1532" s="149"/>
      <c r="TXI1532" s="100"/>
      <c r="TXJ1532" s="98"/>
      <c r="TXK1532" s="117"/>
      <c r="TXL1532" s="148"/>
      <c r="TXM1532" s="149"/>
      <c r="TXN1532" s="100"/>
      <c r="TXO1532" s="98"/>
      <c r="TXP1532" s="117"/>
      <c r="TXQ1532" s="148"/>
      <c r="TXR1532" s="149"/>
      <c r="TXS1532" s="100"/>
      <c r="TXT1532" s="98"/>
      <c r="TXU1532" s="117"/>
      <c r="TXV1532" s="148"/>
      <c r="TXW1532" s="149"/>
      <c r="TXX1532" s="100"/>
      <c r="TXY1532" s="98"/>
      <c r="TXZ1532" s="117"/>
      <c r="TYA1532" s="148"/>
      <c r="TYB1532" s="149"/>
      <c r="TYC1532" s="100"/>
      <c r="TYD1532" s="98"/>
      <c r="TYE1532" s="117"/>
      <c r="TYF1532" s="148"/>
      <c r="TYG1532" s="149"/>
      <c r="TYH1532" s="100"/>
      <c r="TYI1532" s="98"/>
      <c r="TYJ1532" s="117"/>
      <c r="TYK1532" s="148"/>
      <c r="TYL1532" s="149"/>
      <c r="TYM1532" s="100"/>
      <c r="TYN1532" s="98"/>
      <c r="TYO1532" s="117"/>
      <c r="TYP1532" s="148"/>
      <c r="TYQ1532" s="149"/>
      <c r="TYR1532" s="100"/>
      <c r="TYS1532" s="98"/>
      <c r="TYT1532" s="117"/>
      <c r="TYU1532" s="148"/>
      <c r="TYV1532" s="149"/>
      <c r="TYW1532" s="100"/>
      <c r="TYX1532" s="98"/>
      <c r="TYY1532" s="117"/>
      <c r="TYZ1532" s="148"/>
      <c r="TZA1532" s="149"/>
      <c r="TZB1532" s="100"/>
      <c r="TZC1532" s="98"/>
      <c r="TZD1532" s="117"/>
      <c r="TZE1532" s="148"/>
      <c r="TZF1532" s="149"/>
      <c r="TZG1532" s="100"/>
      <c r="TZH1532" s="98"/>
      <c r="TZI1532" s="117"/>
      <c r="TZJ1532" s="148"/>
      <c r="TZK1532" s="149"/>
      <c r="TZL1532" s="100"/>
      <c r="TZM1532" s="98"/>
      <c r="TZN1532" s="117"/>
      <c r="TZO1532" s="148"/>
      <c r="TZP1532" s="149"/>
      <c r="TZQ1532" s="100"/>
      <c r="TZR1532" s="98"/>
      <c r="TZS1532" s="117"/>
      <c r="TZT1532" s="148"/>
      <c r="TZU1532" s="149"/>
      <c r="TZV1532" s="100"/>
      <c r="TZW1532" s="98"/>
      <c r="TZX1532" s="117"/>
      <c r="TZY1532" s="148"/>
      <c r="TZZ1532" s="149"/>
      <c r="UAA1532" s="100"/>
      <c r="UAB1532" s="98"/>
      <c r="UAC1532" s="117"/>
      <c r="UAD1532" s="148"/>
      <c r="UAE1532" s="149"/>
      <c r="UAF1532" s="100"/>
      <c r="UAG1532" s="98"/>
      <c r="UAH1532" s="117"/>
      <c r="UAI1532" s="148"/>
      <c r="UAJ1532" s="149"/>
      <c r="UAK1532" s="100"/>
      <c r="UAL1532" s="98"/>
      <c r="UAM1532" s="117"/>
      <c r="UAN1532" s="148"/>
      <c r="UAO1532" s="149"/>
      <c r="UAP1532" s="100"/>
      <c r="UAQ1532" s="98"/>
      <c r="UAR1532" s="117"/>
      <c r="UAS1532" s="148"/>
      <c r="UAT1532" s="149"/>
      <c r="UAU1532" s="100"/>
      <c r="UAV1532" s="98"/>
      <c r="UAW1532" s="117"/>
      <c r="UAX1532" s="148"/>
      <c r="UAY1532" s="149"/>
      <c r="UAZ1532" s="100"/>
      <c r="UBA1532" s="98"/>
      <c r="UBB1532" s="117"/>
      <c r="UBC1532" s="148"/>
      <c r="UBD1532" s="149"/>
      <c r="UBE1532" s="100"/>
      <c r="UBF1532" s="98"/>
      <c r="UBG1532" s="117"/>
      <c r="UBH1532" s="148"/>
      <c r="UBI1532" s="149"/>
      <c r="UBJ1532" s="100"/>
      <c r="UBK1532" s="98"/>
      <c r="UBL1532" s="117"/>
      <c r="UBM1532" s="148"/>
      <c r="UBN1532" s="149"/>
      <c r="UBO1532" s="100"/>
      <c r="UBP1532" s="98"/>
      <c r="UBQ1532" s="117"/>
      <c r="UBR1532" s="148"/>
      <c r="UBS1532" s="149"/>
      <c r="UBT1532" s="100"/>
      <c r="UBU1532" s="98"/>
      <c r="UBV1532" s="117"/>
      <c r="UBW1532" s="148"/>
      <c r="UBX1532" s="149"/>
      <c r="UBY1532" s="100"/>
      <c r="UBZ1532" s="98"/>
      <c r="UCA1532" s="117"/>
      <c r="UCB1532" s="148"/>
      <c r="UCC1532" s="149"/>
      <c r="UCD1532" s="100"/>
      <c r="UCE1532" s="98"/>
      <c r="UCF1532" s="117"/>
      <c r="UCG1532" s="148"/>
      <c r="UCH1532" s="149"/>
      <c r="UCI1532" s="100"/>
      <c r="UCJ1532" s="98"/>
      <c r="UCK1532" s="117"/>
      <c r="UCL1532" s="148"/>
      <c r="UCM1532" s="149"/>
      <c r="UCN1532" s="100"/>
      <c r="UCO1532" s="98"/>
      <c r="UCP1532" s="117"/>
      <c r="UCQ1532" s="148"/>
      <c r="UCR1532" s="149"/>
      <c r="UCS1532" s="100"/>
      <c r="UCT1532" s="98"/>
      <c r="UCU1532" s="117"/>
      <c r="UCV1532" s="148"/>
      <c r="UCW1532" s="149"/>
      <c r="UCX1532" s="100"/>
      <c r="UCY1532" s="98"/>
      <c r="UCZ1532" s="117"/>
      <c r="UDA1532" s="148"/>
      <c r="UDB1532" s="149"/>
      <c r="UDC1532" s="100"/>
      <c r="UDD1532" s="98"/>
      <c r="UDE1532" s="117"/>
      <c r="UDF1532" s="148"/>
      <c r="UDG1532" s="149"/>
      <c r="UDH1532" s="100"/>
      <c r="UDI1532" s="98"/>
      <c r="UDJ1532" s="117"/>
      <c r="UDK1532" s="148"/>
      <c r="UDL1532" s="149"/>
      <c r="UDM1532" s="100"/>
      <c r="UDN1532" s="98"/>
      <c r="UDO1532" s="117"/>
      <c r="UDP1532" s="148"/>
      <c r="UDQ1532" s="149"/>
      <c r="UDR1532" s="100"/>
      <c r="UDS1532" s="98"/>
      <c r="UDT1532" s="117"/>
      <c r="UDU1532" s="148"/>
      <c r="UDV1532" s="149"/>
      <c r="UDW1532" s="100"/>
      <c r="UDX1532" s="98"/>
      <c r="UDY1532" s="117"/>
      <c r="UDZ1532" s="148"/>
      <c r="UEA1532" s="149"/>
      <c r="UEB1532" s="100"/>
      <c r="UEC1532" s="98"/>
      <c r="UED1532" s="117"/>
      <c r="UEE1532" s="148"/>
      <c r="UEF1532" s="149"/>
      <c r="UEG1532" s="100"/>
      <c r="UEH1532" s="98"/>
      <c r="UEI1532" s="117"/>
      <c r="UEJ1532" s="148"/>
      <c r="UEK1532" s="149"/>
      <c r="UEL1532" s="100"/>
      <c r="UEM1532" s="98"/>
      <c r="UEN1532" s="117"/>
      <c r="UEO1532" s="148"/>
      <c r="UEP1532" s="149"/>
      <c r="UEQ1532" s="100"/>
      <c r="UER1532" s="98"/>
      <c r="UES1532" s="117"/>
      <c r="UET1532" s="148"/>
      <c r="UEU1532" s="149"/>
      <c r="UEV1532" s="100"/>
      <c r="UEW1532" s="98"/>
      <c r="UEX1532" s="117"/>
      <c r="UEY1532" s="148"/>
      <c r="UEZ1532" s="149"/>
      <c r="UFA1532" s="100"/>
      <c r="UFB1532" s="98"/>
      <c r="UFC1532" s="117"/>
      <c r="UFD1532" s="148"/>
      <c r="UFE1532" s="149"/>
      <c r="UFF1532" s="100"/>
      <c r="UFG1532" s="98"/>
      <c r="UFH1532" s="117"/>
      <c r="UFI1532" s="148"/>
      <c r="UFJ1532" s="149"/>
      <c r="UFK1532" s="100"/>
      <c r="UFL1532" s="98"/>
      <c r="UFM1532" s="117"/>
      <c r="UFN1532" s="148"/>
      <c r="UFO1532" s="149"/>
      <c r="UFP1532" s="100"/>
      <c r="UFQ1532" s="98"/>
      <c r="UFR1532" s="117"/>
      <c r="UFS1532" s="148"/>
      <c r="UFT1532" s="149"/>
      <c r="UFU1532" s="100"/>
      <c r="UFV1532" s="98"/>
      <c r="UFW1532" s="117"/>
      <c r="UFX1532" s="148"/>
      <c r="UFY1532" s="149"/>
      <c r="UFZ1532" s="100"/>
      <c r="UGA1532" s="98"/>
      <c r="UGB1532" s="117"/>
      <c r="UGC1532" s="148"/>
      <c r="UGD1532" s="149"/>
      <c r="UGE1532" s="100"/>
      <c r="UGF1532" s="98"/>
      <c r="UGG1532" s="117"/>
      <c r="UGH1532" s="148"/>
      <c r="UGI1532" s="149"/>
      <c r="UGJ1532" s="100"/>
      <c r="UGK1532" s="98"/>
      <c r="UGL1532" s="117"/>
      <c r="UGM1532" s="148"/>
      <c r="UGN1532" s="149"/>
      <c r="UGO1532" s="100"/>
      <c r="UGP1532" s="98"/>
      <c r="UGQ1532" s="117"/>
      <c r="UGR1532" s="148"/>
      <c r="UGS1532" s="149"/>
      <c r="UGT1532" s="100"/>
      <c r="UGU1532" s="98"/>
      <c r="UGV1532" s="117"/>
      <c r="UGW1532" s="148"/>
      <c r="UGX1532" s="149"/>
      <c r="UGY1532" s="100"/>
      <c r="UGZ1532" s="98"/>
      <c r="UHA1532" s="117"/>
      <c r="UHB1532" s="148"/>
      <c r="UHC1532" s="149"/>
      <c r="UHD1532" s="100"/>
      <c r="UHE1532" s="98"/>
      <c r="UHF1532" s="117"/>
      <c r="UHG1532" s="148"/>
      <c r="UHH1532" s="149"/>
      <c r="UHI1532" s="100"/>
      <c r="UHJ1532" s="98"/>
      <c r="UHK1532" s="117"/>
      <c r="UHL1532" s="148"/>
      <c r="UHM1532" s="149"/>
      <c r="UHN1532" s="100"/>
      <c r="UHO1532" s="98"/>
      <c r="UHP1532" s="117"/>
      <c r="UHQ1532" s="148"/>
      <c r="UHR1532" s="149"/>
      <c r="UHS1532" s="100"/>
      <c r="UHT1532" s="98"/>
      <c r="UHU1532" s="117"/>
      <c r="UHV1532" s="148"/>
      <c r="UHW1532" s="149"/>
      <c r="UHX1532" s="100"/>
      <c r="UHY1532" s="98"/>
      <c r="UHZ1532" s="117"/>
      <c r="UIA1532" s="148"/>
      <c r="UIB1532" s="149"/>
      <c r="UIC1532" s="100"/>
      <c r="UID1532" s="98"/>
      <c r="UIE1532" s="117"/>
      <c r="UIF1532" s="148"/>
      <c r="UIG1532" s="149"/>
      <c r="UIH1532" s="100"/>
      <c r="UII1532" s="98"/>
      <c r="UIJ1532" s="117"/>
      <c r="UIK1532" s="148"/>
      <c r="UIL1532" s="149"/>
      <c r="UIM1532" s="100"/>
      <c r="UIN1532" s="98"/>
      <c r="UIO1532" s="117"/>
      <c r="UIP1532" s="148"/>
      <c r="UIQ1532" s="149"/>
      <c r="UIR1532" s="100"/>
      <c r="UIS1532" s="98"/>
      <c r="UIT1532" s="117"/>
      <c r="UIU1532" s="148"/>
      <c r="UIV1532" s="149"/>
      <c r="UIW1532" s="100"/>
      <c r="UIX1532" s="98"/>
      <c r="UIY1532" s="117"/>
      <c r="UIZ1532" s="148"/>
      <c r="UJA1532" s="149"/>
      <c r="UJB1532" s="100"/>
      <c r="UJC1532" s="98"/>
      <c r="UJD1532" s="117"/>
      <c r="UJE1532" s="148"/>
      <c r="UJF1532" s="149"/>
      <c r="UJG1532" s="100"/>
      <c r="UJH1532" s="98"/>
      <c r="UJI1532" s="117"/>
      <c r="UJJ1532" s="148"/>
      <c r="UJK1532" s="149"/>
      <c r="UJL1532" s="100"/>
      <c r="UJM1532" s="98"/>
      <c r="UJN1532" s="117"/>
      <c r="UJO1532" s="148"/>
      <c r="UJP1532" s="149"/>
      <c r="UJQ1532" s="100"/>
      <c r="UJR1532" s="98"/>
      <c r="UJS1532" s="117"/>
      <c r="UJT1532" s="148"/>
      <c r="UJU1532" s="149"/>
      <c r="UJV1532" s="100"/>
      <c r="UJW1532" s="98"/>
      <c r="UJX1532" s="117"/>
      <c r="UJY1532" s="148"/>
      <c r="UJZ1532" s="149"/>
      <c r="UKA1532" s="100"/>
      <c r="UKB1532" s="98"/>
      <c r="UKC1532" s="117"/>
      <c r="UKD1532" s="148"/>
      <c r="UKE1532" s="149"/>
      <c r="UKF1532" s="100"/>
      <c r="UKG1532" s="98"/>
      <c r="UKH1532" s="117"/>
      <c r="UKI1532" s="148"/>
      <c r="UKJ1532" s="149"/>
      <c r="UKK1532" s="100"/>
      <c r="UKL1532" s="98"/>
      <c r="UKM1532" s="117"/>
      <c r="UKN1532" s="148"/>
      <c r="UKO1532" s="149"/>
      <c r="UKP1532" s="100"/>
      <c r="UKQ1532" s="98"/>
      <c r="UKR1532" s="117"/>
      <c r="UKS1532" s="148"/>
      <c r="UKT1532" s="149"/>
      <c r="UKU1532" s="100"/>
      <c r="UKV1532" s="98"/>
      <c r="UKW1532" s="117"/>
      <c r="UKX1532" s="148"/>
      <c r="UKY1532" s="149"/>
      <c r="UKZ1532" s="100"/>
      <c r="ULA1532" s="98"/>
      <c r="ULB1532" s="117"/>
      <c r="ULC1532" s="148"/>
      <c r="ULD1532" s="149"/>
      <c r="ULE1532" s="100"/>
      <c r="ULF1532" s="98"/>
      <c r="ULG1532" s="117"/>
      <c r="ULH1532" s="148"/>
      <c r="ULI1532" s="149"/>
      <c r="ULJ1532" s="100"/>
      <c r="ULK1532" s="98"/>
      <c r="ULL1532" s="117"/>
      <c r="ULM1532" s="148"/>
      <c r="ULN1532" s="149"/>
      <c r="ULO1532" s="100"/>
      <c r="ULP1532" s="98"/>
      <c r="ULQ1532" s="117"/>
      <c r="ULR1532" s="148"/>
      <c r="ULS1532" s="149"/>
      <c r="ULT1532" s="100"/>
      <c r="ULU1532" s="98"/>
      <c r="ULV1532" s="117"/>
      <c r="ULW1532" s="148"/>
      <c r="ULX1532" s="149"/>
      <c r="ULY1532" s="100"/>
      <c r="ULZ1532" s="98"/>
      <c r="UMA1532" s="117"/>
      <c r="UMB1532" s="148"/>
      <c r="UMC1532" s="149"/>
      <c r="UMD1532" s="100"/>
      <c r="UME1532" s="98"/>
      <c r="UMF1532" s="117"/>
      <c r="UMG1532" s="148"/>
      <c r="UMH1532" s="149"/>
      <c r="UMI1532" s="100"/>
      <c r="UMJ1532" s="98"/>
      <c r="UMK1532" s="117"/>
      <c r="UML1532" s="148"/>
      <c r="UMM1532" s="149"/>
      <c r="UMN1532" s="100"/>
      <c r="UMO1532" s="98"/>
      <c r="UMP1532" s="117"/>
      <c r="UMQ1532" s="148"/>
      <c r="UMR1532" s="149"/>
      <c r="UMS1532" s="100"/>
      <c r="UMT1532" s="98"/>
      <c r="UMU1532" s="117"/>
      <c r="UMV1532" s="148"/>
      <c r="UMW1532" s="149"/>
      <c r="UMX1532" s="100"/>
      <c r="UMY1532" s="98"/>
      <c r="UMZ1532" s="117"/>
      <c r="UNA1532" s="148"/>
      <c r="UNB1532" s="149"/>
      <c r="UNC1532" s="100"/>
      <c r="UND1532" s="98"/>
      <c r="UNE1532" s="117"/>
      <c r="UNF1532" s="148"/>
      <c r="UNG1532" s="149"/>
      <c r="UNH1532" s="100"/>
      <c r="UNI1532" s="98"/>
      <c r="UNJ1532" s="117"/>
      <c r="UNK1532" s="148"/>
      <c r="UNL1532" s="149"/>
      <c r="UNM1532" s="100"/>
      <c r="UNN1532" s="98"/>
      <c r="UNO1532" s="117"/>
      <c r="UNP1532" s="148"/>
      <c r="UNQ1532" s="149"/>
      <c r="UNR1532" s="100"/>
      <c r="UNS1532" s="98"/>
      <c r="UNT1532" s="117"/>
      <c r="UNU1532" s="148"/>
      <c r="UNV1532" s="149"/>
      <c r="UNW1532" s="100"/>
      <c r="UNX1532" s="98"/>
      <c r="UNY1532" s="117"/>
      <c r="UNZ1532" s="148"/>
      <c r="UOA1532" s="149"/>
      <c r="UOB1532" s="100"/>
      <c r="UOC1532" s="98"/>
      <c r="UOD1532" s="117"/>
      <c r="UOE1532" s="148"/>
      <c r="UOF1532" s="149"/>
      <c r="UOG1532" s="100"/>
      <c r="UOH1532" s="98"/>
      <c r="UOI1532" s="117"/>
      <c r="UOJ1532" s="148"/>
      <c r="UOK1532" s="149"/>
      <c r="UOL1532" s="100"/>
      <c r="UOM1532" s="98"/>
      <c r="UON1532" s="117"/>
      <c r="UOO1532" s="148"/>
      <c r="UOP1532" s="149"/>
      <c r="UOQ1532" s="100"/>
      <c r="UOR1532" s="98"/>
      <c r="UOS1532" s="117"/>
      <c r="UOT1532" s="148"/>
      <c r="UOU1532" s="149"/>
      <c r="UOV1532" s="100"/>
      <c r="UOW1532" s="98"/>
      <c r="UOX1532" s="117"/>
      <c r="UOY1532" s="148"/>
      <c r="UOZ1532" s="149"/>
      <c r="UPA1532" s="100"/>
      <c r="UPB1532" s="98"/>
      <c r="UPC1532" s="117"/>
      <c r="UPD1532" s="148"/>
      <c r="UPE1532" s="149"/>
      <c r="UPF1532" s="100"/>
      <c r="UPG1532" s="98"/>
      <c r="UPH1532" s="117"/>
      <c r="UPI1532" s="148"/>
      <c r="UPJ1532" s="149"/>
      <c r="UPK1532" s="100"/>
      <c r="UPL1532" s="98"/>
      <c r="UPM1532" s="117"/>
      <c r="UPN1532" s="148"/>
      <c r="UPO1532" s="149"/>
      <c r="UPP1532" s="100"/>
      <c r="UPQ1532" s="98"/>
      <c r="UPR1532" s="117"/>
      <c r="UPS1532" s="148"/>
      <c r="UPT1532" s="149"/>
      <c r="UPU1532" s="100"/>
      <c r="UPV1532" s="98"/>
      <c r="UPW1532" s="117"/>
      <c r="UPX1532" s="148"/>
      <c r="UPY1532" s="149"/>
      <c r="UPZ1532" s="100"/>
      <c r="UQA1532" s="98"/>
      <c r="UQB1532" s="117"/>
      <c r="UQC1532" s="148"/>
      <c r="UQD1532" s="149"/>
      <c r="UQE1532" s="100"/>
      <c r="UQF1532" s="98"/>
      <c r="UQG1532" s="117"/>
      <c r="UQH1532" s="148"/>
      <c r="UQI1532" s="149"/>
      <c r="UQJ1532" s="100"/>
      <c r="UQK1532" s="98"/>
      <c r="UQL1532" s="117"/>
      <c r="UQM1532" s="148"/>
      <c r="UQN1532" s="149"/>
      <c r="UQO1532" s="100"/>
      <c r="UQP1532" s="98"/>
      <c r="UQQ1532" s="117"/>
      <c r="UQR1532" s="148"/>
      <c r="UQS1532" s="149"/>
      <c r="UQT1532" s="100"/>
      <c r="UQU1532" s="98"/>
      <c r="UQV1532" s="117"/>
      <c r="UQW1532" s="148"/>
      <c r="UQX1532" s="149"/>
      <c r="UQY1532" s="100"/>
      <c r="UQZ1532" s="98"/>
      <c r="URA1532" s="117"/>
      <c r="URB1532" s="148"/>
      <c r="URC1532" s="149"/>
      <c r="URD1532" s="100"/>
      <c r="URE1532" s="98"/>
      <c r="URF1532" s="117"/>
      <c r="URG1532" s="148"/>
      <c r="URH1532" s="149"/>
      <c r="URI1532" s="100"/>
      <c r="URJ1532" s="98"/>
      <c r="URK1532" s="117"/>
      <c r="URL1532" s="148"/>
      <c r="URM1532" s="149"/>
      <c r="URN1532" s="100"/>
      <c r="URO1532" s="98"/>
      <c r="URP1532" s="117"/>
      <c r="URQ1532" s="148"/>
      <c r="URR1532" s="149"/>
      <c r="URS1532" s="100"/>
      <c r="URT1532" s="98"/>
      <c r="URU1532" s="117"/>
      <c r="URV1532" s="148"/>
      <c r="URW1532" s="149"/>
      <c r="URX1532" s="100"/>
      <c r="URY1532" s="98"/>
      <c r="URZ1532" s="117"/>
      <c r="USA1532" s="148"/>
      <c r="USB1532" s="149"/>
      <c r="USC1532" s="100"/>
      <c r="USD1532" s="98"/>
      <c r="USE1532" s="117"/>
      <c r="USF1532" s="148"/>
      <c r="USG1532" s="149"/>
      <c r="USH1532" s="100"/>
      <c r="USI1532" s="98"/>
      <c r="USJ1532" s="117"/>
      <c r="USK1532" s="148"/>
      <c r="USL1532" s="149"/>
      <c r="USM1532" s="100"/>
      <c r="USN1532" s="98"/>
      <c r="USO1532" s="117"/>
      <c r="USP1532" s="148"/>
      <c r="USQ1532" s="149"/>
      <c r="USR1532" s="100"/>
      <c r="USS1532" s="98"/>
      <c r="UST1532" s="117"/>
      <c r="USU1532" s="148"/>
      <c r="USV1532" s="149"/>
      <c r="USW1532" s="100"/>
      <c r="USX1532" s="98"/>
      <c r="USY1532" s="117"/>
      <c r="USZ1532" s="148"/>
      <c r="UTA1532" s="149"/>
      <c r="UTB1532" s="100"/>
      <c r="UTC1532" s="98"/>
      <c r="UTD1532" s="117"/>
      <c r="UTE1532" s="148"/>
      <c r="UTF1532" s="149"/>
      <c r="UTG1532" s="100"/>
      <c r="UTH1532" s="98"/>
      <c r="UTI1532" s="117"/>
      <c r="UTJ1532" s="148"/>
      <c r="UTK1532" s="149"/>
      <c r="UTL1532" s="100"/>
      <c r="UTM1532" s="98"/>
      <c r="UTN1532" s="117"/>
      <c r="UTO1532" s="148"/>
      <c r="UTP1532" s="149"/>
      <c r="UTQ1532" s="100"/>
      <c r="UTR1532" s="98"/>
      <c r="UTS1532" s="117"/>
      <c r="UTT1532" s="148"/>
      <c r="UTU1532" s="149"/>
      <c r="UTV1532" s="100"/>
      <c r="UTW1532" s="98"/>
      <c r="UTX1532" s="117"/>
      <c r="UTY1532" s="148"/>
      <c r="UTZ1532" s="149"/>
      <c r="UUA1532" s="100"/>
      <c r="UUB1532" s="98"/>
      <c r="UUC1532" s="117"/>
      <c r="UUD1532" s="148"/>
      <c r="UUE1532" s="149"/>
      <c r="UUF1532" s="100"/>
      <c r="UUG1532" s="98"/>
      <c r="UUH1532" s="117"/>
      <c r="UUI1532" s="148"/>
      <c r="UUJ1532" s="149"/>
      <c r="UUK1532" s="100"/>
      <c r="UUL1532" s="98"/>
      <c r="UUM1532" s="117"/>
      <c r="UUN1532" s="148"/>
      <c r="UUO1532" s="149"/>
      <c r="UUP1532" s="100"/>
      <c r="UUQ1532" s="98"/>
      <c r="UUR1532" s="117"/>
      <c r="UUS1532" s="148"/>
      <c r="UUT1532" s="149"/>
      <c r="UUU1532" s="100"/>
      <c r="UUV1532" s="98"/>
      <c r="UUW1532" s="117"/>
      <c r="UUX1532" s="148"/>
      <c r="UUY1532" s="149"/>
      <c r="UUZ1532" s="100"/>
      <c r="UVA1532" s="98"/>
      <c r="UVB1532" s="117"/>
      <c r="UVC1532" s="148"/>
      <c r="UVD1532" s="149"/>
      <c r="UVE1532" s="100"/>
      <c r="UVF1532" s="98"/>
      <c r="UVG1532" s="117"/>
      <c r="UVH1532" s="148"/>
      <c r="UVI1532" s="149"/>
      <c r="UVJ1532" s="100"/>
      <c r="UVK1532" s="98"/>
      <c r="UVL1532" s="117"/>
      <c r="UVM1532" s="148"/>
      <c r="UVN1532" s="149"/>
      <c r="UVO1532" s="100"/>
      <c r="UVP1532" s="98"/>
      <c r="UVQ1532" s="117"/>
      <c r="UVR1532" s="148"/>
      <c r="UVS1532" s="149"/>
      <c r="UVT1532" s="100"/>
      <c r="UVU1532" s="98"/>
      <c r="UVV1532" s="117"/>
      <c r="UVW1532" s="148"/>
      <c r="UVX1532" s="149"/>
      <c r="UVY1532" s="100"/>
      <c r="UVZ1532" s="98"/>
      <c r="UWA1532" s="117"/>
      <c r="UWB1532" s="148"/>
      <c r="UWC1532" s="149"/>
      <c r="UWD1532" s="100"/>
      <c r="UWE1532" s="98"/>
      <c r="UWF1532" s="117"/>
      <c r="UWG1532" s="148"/>
      <c r="UWH1532" s="149"/>
      <c r="UWI1532" s="100"/>
      <c r="UWJ1532" s="98"/>
      <c r="UWK1532" s="117"/>
      <c r="UWL1532" s="148"/>
      <c r="UWM1532" s="149"/>
      <c r="UWN1532" s="100"/>
      <c r="UWO1532" s="98"/>
      <c r="UWP1532" s="117"/>
      <c r="UWQ1532" s="148"/>
      <c r="UWR1532" s="149"/>
      <c r="UWS1532" s="100"/>
      <c r="UWT1532" s="98"/>
      <c r="UWU1532" s="117"/>
      <c r="UWV1532" s="148"/>
      <c r="UWW1532" s="149"/>
      <c r="UWX1532" s="100"/>
      <c r="UWY1532" s="98"/>
      <c r="UWZ1532" s="117"/>
      <c r="UXA1532" s="148"/>
      <c r="UXB1532" s="149"/>
      <c r="UXC1532" s="100"/>
      <c r="UXD1532" s="98"/>
      <c r="UXE1532" s="117"/>
      <c r="UXF1532" s="148"/>
      <c r="UXG1532" s="149"/>
      <c r="UXH1532" s="100"/>
      <c r="UXI1532" s="98"/>
      <c r="UXJ1532" s="117"/>
      <c r="UXK1532" s="148"/>
      <c r="UXL1532" s="149"/>
      <c r="UXM1532" s="100"/>
      <c r="UXN1532" s="98"/>
      <c r="UXO1532" s="117"/>
      <c r="UXP1532" s="148"/>
      <c r="UXQ1532" s="149"/>
      <c r="UXR1532" s="100"/>
      <c r="UXS1532" s="98"/>
      <c r="UXT1532" s="117"/>
      <c r="UXU1532" s="148"/>
      <c r="UXV1532" s="149"/>
      <c r="UXW1532" s="100"/>
      <c r="UXX1532" s="98"/>
      <c r="UXY1532" s="117"/>
      <c r="UXZ1532" s="148"/>
      <c r="UYA1532" s="149"/>
      <c r="UYB1532" s="100"/>
      <c r="UYC1532" s="98"/>
      <c r="UYD1532" s="117"/>
      <c r="UYE1532" s="148"/>
      <c r="UYF1532" s="149"/>
      <c r="UYG1532" s="100"/>
      <c r="UYH1532" s="98"/>
      <c r="UYI1532" s="117"/>
      <c r="UYJ1532" s="148"/>
      <c r="UYK1532" s="149"/>
      <c r="UYL1532" s="100"/>
      <c r="UYM1532" s="98"/>
      <c r="UYN1532" s="117"/>
      <c r="UYO1532" s="148"/>
      <c r="UYP1532" s="149"/>
      <c r="UYQ1532" s="100"/>
      <c r="UYR1532" s="98"/>
      <c r="UYS1532" s="117"/>
      <c r="UYT1532" s="148"/>
      <c r="UYU1532" s="149"/>
      <c r="UYV1532" s="100"/>
      <c r="UYW1532" s="98"/>
      <c r="UYX1532" s="117"/>
      <c r="UYY1532" s="148"/>
      <c r="UYZ1532" s="149"/>
      <c r="UZA1532" s="100"/>
      <c r="UZB1532" s="98"/>
      <c r="UZC1532" s="117"/>
      <c r="UZD1532" s="148"/>
      <c r="UZE1532" s="149"/>
      <c r="UZF1532" s="100"/>
      <c r="UZG1532" s="98"/>
      <c r="UZH1532" s="117"/>
      <c r="UZI1532" s="148"/>
      <c r="UZJ1532" s="149"/>
      <c r="UZK1532" s="100"/>
      <c r="UZL1532" s="98"/>
      <c r="UZM1532" s="117"/>
      <c r="UZN1532" s="148"/>
      <c r="UZO1532" s="149"/>
      <c r="UZP1532" s="100"/>
      <c r="UZQ1532" s="98"/>
      <c r="UZR1532" s="117"/>
      <c r="UZS1532" s="148"/>
      <c r="UZT1532" s="149"/>
      <c r="UZU1532" s="100"/>
      <c r="UZV1532" s="98"/>
      <c r="UZW1532" s="117"/>
      <c r="UZX1532" s="148"/>
      <c r="UZY1532" s="149"/>
      <c r="UZZ1532" s="100"/>
      <c r="VAA1532" s="98"/>
      <c r="VAB1532" s="117"/>
      <c r="VAC1532" s="148"/>
      <c r="VAD1532" s="149"/>
      <c r="VAE1532" s="100"/>
      <c r="VAF1532" s="98"/>
      <c r="VAG1532" s="117"/>
      <c r="VAH1532" s="148"/>
      <c r="VAI1532" s="149"/>
      <c r="VAJ1532" s="100"/>
      <c r="VAK1532" s="98"/>
      <c r="VAL1532" s="117"/>
      <c r="VAM1532" s="148"/>
      <c r="VAN1532" s="149"/>
      <c r="VAO1532" s="100"/>
      <c r="VAP1532" s="98"/>
      <c r="VAQ1532" s="117"/>
      <c r="VAR1532" s="148"/>
      <c r="VAS1532" s="149"/>
      <c r="VAT1532" s="100"/>
      <c r="VAU1532" s="98"/>
      <c r="VAV1532" s="117"/>
      <c r="VAW1532" s="148"/>
      <c r="VAX1532" s="149"/>
      <c r="VAY1532" s="100"/>
      <c r="VAZ1532" s="98"/>
      <c r="VBA1532" s="117"/>
      <c r="VBB1532" s="148"/>
      <c r="VBC1532" s="149"/>
      <c r="VBD1532" s="100"/>
      <c r="VBE1532" s="98"/>
      <c r="VBF1532" s="117"/>
      <c r="VBG1532" s="148"/>
      <c r="VBH1532" s="149"/>
      <c r="VBI1532" s="100"/>
      <c r="VBJ1532" s="98"/>
      <c r="VBK1532" s="117"/>
      <c r="VBL1532" s="148"/>
      <c r="VBM1532" s="149"/>
      <c r="VBN1532" s="100"/>
      <c r="VBO1532" s="98"/>
      <c r="VBP1532" s="117"/>
      <c r="VBQ1532" s="148"/>
      <c r="VBR1532" s="149"/>
      <c r="VBS1532" s="100"/>
      <c r="VBT1532" s="98"/>
      <c r="VBU1532" s="117"/>
      <c r="VBV1532" s="148"/>
      <c r="VBW1532" s="149"/>
      <c r="VBX1532" s="100"/>
      <c r="VBY1532" s="98"/>
      <c r="VBZ1532" s="117"/>
      <c r="VCA1532" s="148"/>
      <c r="VCB1532" s="149"/>
      <c r="VCC1532" s="100"/>
      <c r="VCD1532" s="98"/>
      <c r="VCE1532" s="117"/>
      <c r="VCF1532" s="148"/>
      <c r="VCG1532" s="149"/>
      <c r="VCH1532" s="100"/>
      <c r="VCI1532" s="98"/>
      <c r="VCJ1532" s="117"/>
      <c r="VCK1532" s="148"/>
      <c r="VCL1532" s="149"/>
      <c r="VCM1532" s="100"/>
      <c r="VCN1532" s="98"/>
      <c r="VCO1532" s="117"/>
      <c r="VCP1532" s="148"/>
      <c r="VCQ1532" s="149"/>
      <c r="VCR1532" s="100"/>
      <c r="VCS1532" s="98"/>
      <c r="VCT1532" s="117"/>
      <c r="VCU1532" s="148"/>
      <c r="VCV1532" s="149"/>
      <c r="VCW1532" s="100"/>
      <c r="VCX1532" s="98"/>
      <c r="VCY1532" s="117"/>
      <c r="VCZ1532" s="148"/>
      <c r="VDA1532" s="149"/>
      <c r="VDB1532" s="100"/>
      <c r="VDC1532" s="98"/>
      <c r="VDD1532" s="117"/>
      <c r="VDE1532" s="148"/>
      <c r="VDF1532" s="149"/>
      <c r="VDG1532" s="100"/>
      <c r="VDH1532" s="98"/>
      <c r="VDI1532" s="117"/>
      <c r="VDJ1532" s="148"/>
      <c r="VDK1532" s="149"/>
      <c r="VDL1532" s="100"/>
      <c r="VDM1532" s="98"/>
      <c r="VDN1532" s="117"/>
      <c r="VDO1532" s="148"/>
      <c r="VDP1532" s="149"/>
      <c r="VDQ1532" s="100"/>
      <c r="VDR1532" s="98"/>
      <c r="VDS1532" s="117"/>
      <c r="VDT1532" s="148"/>
      <c r="VDU1532" s="149"/>
      <c r="VDV1532" s="100"/>
      <c r="VDW1532" s="98"/>
      <c r="VDX1532" s="117"/>
      <c r="VDY1532" s="148"/>
      <c r="VDZ1532" s="149"/>
      <c r="VEA1532" s="100"/>
      <c r="VEB1532" s="98"/>
      <c r="VEC1532" s="117"/>
      <c r="VED1532" s="148"/>
      <c r="VEE1532" s="149"/>
      <c r="VEF1532" s="100"/>
      <c r="VEG1532" s="98"/>
      <c r="VEH1532" s="117"/>
      <c r="VEI1532" s="148"/>
      <c r="VEJ1532" s="149"/>
      <c r="VEK1532" s="100"/>
      <c r="VEL1532" s="98"/>
      <c r="VEM1532" s="117"/>
      <c r="VEN1532" s="148"/>
      <c r="VEO1532" s="149"/>
      <c r="VEP1532" s="100"/>
      <c r="VEQ1532" s="98"/>
      <c r="VER1532" s="117"/>
      <c r="VES1532" s="148"/>
      <c r="VET1532" s="149"/>
      <c r="VEU1532" s="100"/>
      <c r="VEV1532" s="98"/>
      <c r="VEW1532" s="117"/>
      <c r="VEX1532" s="148"/>
      <c r="VEY1532" s="149"/>
      <c r="VEZ1532" s="100"/>
      <c r="VFA1532" s="98"/>
      <c r="VFB1532" s="117"/>
      <c r="VFC1532" s="148"/>
      <c r="VFD1532" s="149"/>
      <c r="VFE1532" s="100"/>
      <c r="VFF1532" s="98"/>
      <c r="VFG1532" s="117"/>
      <c r="VFH1532" s="148"/>
      <c r="VFI1532" s="149"/>
      <c r="VFJ1532" s="100"/>
      <c r="VFK1532" s="98"/>
      <c r="VFL1532" s="117"/>
      <c r="VFM1532" s="148"/>
      <c r="VFN1532" s="149"/>
      <c r="VFO1532" s="100"/>
      <c r="VFP1532" s="98"/>
      <c r="VFQ1532" s="117"/>
      <c r="VFR1532" s="148"/>
      <c r="VFS1532" s="149"/>
      <c r="VFT1532" s="100"/>
      <c r="VFU1532" s="98"/>
      <c r="VFV1532" s="117"/>
      <c r="VFW1532" s="148"/>
      <c r="VFX1532" s="149"/>
      <c r="VFY1532" s="100"/>
      <c r="VFZ1532" s="98"/>
      <c r="VGA1532" s="117"/>
      <c r="VGB1532" s="148"/>
      <c r="VGC1532" s="149"/>
      <c r="VGD1532" s="100"/>
      <c r="VGE1532" s="98"/>
      <c r="VGF1532" s="117"/>
      <c r="VGG1532" s="148"/>
      <c r="VGH1532" s="149"/>
      <c r="VGI1532" s="100"/>
      <c r="VGJ1532" s="98"/>
      <c r="VGK1532" s="117"/>
      <c r="VGL1532" s="148"/>
      <c r="VGM1532" s="149"/>
      <c r="VGN1532" s="100"/>
      <c r="VGO1532" s="98"/>
      <c r="VGP1532" s="117"/>
      <c r="VGQ1532" s="148"/>
      <c r="VGR1532" s="149"/>
      <c r="VGS1532" s="100"/>
      <c r="VGT1532" s="98"/>
      <c r="VGU1532" s="117"/>
      <c r="VGV1532" s="148"/>
      <c r="VGW1532" s="149"/>
      <c r="VGX1532" s="100"/>
      <c r="VGY1532" s="98"/>
      <c r="VGZ1532" s="117"/>
      <c r="VHA1532" s="148"/>
      <c r="VHB1532" s="149"/>
      <c r="VHC1532" s="100"/>
      <c r="VHD1532" s="98"/>
      <c r="VHE1532" s="117"/>
      <c r="VHF1532" s="148"/>
      <c r="VHG1532" s="149"/>
      <c r="VHH1532" s="100"/>
      <c r="VHI1532" s="98"/>
      <c r="VHJ1532" s="117"/>
      <c r="VHK1532" s="148"/>
      <c r="VHL1532" s="149"/>
      <c r="VHM1532" s="100"/>
      <c r="VHN1532" s="98"/>
      <c r="VHO1532" s="117"/>
      <c r="VHP1532" s="148"/>
      <c r="VHQ1532" s="149"/>
      <c r="VHR1532" s="100"/>
      <c r="VHS1532" s="98"/>
      <c r="VHT1532" s="117"/>
      <c r="VHU1532" s="148"/>
      <c r="VHV1532" s="149"/>
      <c r="VHW1532" s="100"/>
      <c r="VHX1532" s="98"/>
      <c r="VHY1532" s="117"/>
      <c r="VHZ1532" s="148"/>
      <c r="VIA1532" s="149"/>
      <c r="VIB1532" s="100"/>
      <c r="VIC1532" s="98"/>
      <c r="VID1532" s="117"/>
      <c r="VIE1532" s="148"/>
      <c r="VIF1532" s="149"/>
      <c r="VIG1532" s="100"/>
      <c r="VIH1532" s="98"/>
      <c r="VII1532" s="117"/>
      <c r="VIJ1532" s="148"/>
      <c r="VIK1532" s="149"/>
      <c r="VIL1532" s="100"/>
      <c r="VIM1532" s="98"/>
      <c r="VIN1532" s="117"/>
      <c r="VIO1532" s="148"/>
      <c r="VIP1532" s="149"/>
      <c r="VIQ1532" s="100"/>
      <c r="VIR1532" s="98"/>
      <c r="VIS1532" s="117"/>
      <c r="VIT1532" s="148"/>
      <c r="VIU1532" s="149"/>
      <c r="VIV1532" s="100"/>
      <c r="VIW1532" s="98"/>
      <c r="VIX1532" s="117"/>
      <c r="VIY1532" s="148"/>
      <c r="VIZ1532" s="149"/>
      <c r="VJA1532" s="100"/>
      <c r="VJB1532" s="98"/>
      <c r="VJC1532" s="117"/>
      <c r="VJD1532" s="148"/>
      <c r="VJE1532" s="149"/>
      <c r="VJF1532" s="100"/>
      <c r="VJG1532" s="98"/>
      <c r="VJH1532" s="117"/>
      <c r="VJI1532" s="148"/>
      <c r="VJJ1532" s="149"/>
      <c r="VJK1532" s="100"/>
      <c r="VJL1532" s="98"/>
      <c r="VJM1532" s="117"/>
      <c r="VJN1532" s="148"/>
      <c r="VJO1532" s="149"/>
      <c r="VJP1532" s="100"/>
      <c r="VJQ1532" s="98"/>
      <c r="VJR1532" s="117"/>
      <c r="VJS1532" s="148"/>
      <c r="VJT1532" s="149"/>
      <c r="VJU1532" s="100"/>
      <c r="VJV1532" s="98"/>
      <c r="VJW1532" s="117"/>
      <c r="VJX1532" s="148"/>
      <c r="VJY1532" s="149"/>
      <c r="VJZ1532" s="100"/>
      <c r="VKA1532" s="98"/>
      <c r="VKB1532" s="117"/>
      <c r="VKC1532" s="148"/>
      <c r="VKD1532" s="149"/>
      <c r="VKE1532" s="100"/>
      <c r="VKF1532" s="98"/>
      <c r="VKG1532" s="117"/>
      <c r="VKH1532" s="148"/>
      <c r="VKI1532" s="149"/>
      <c r="VKJ1532" s="100"/>
      <c r="VKK1532" s="98"/>
      <c r="VKL1532" s="117"/>
      <c r="VKM1532" s="148"/>
      <c r="VKN1532" s="149"/>
      <c r="VKO1532" s="100"/>
      <c r="VKP1532" s="98"/>
      <c r="VKQ1532" s="117"/>
      <c r="VKR1532" s="148"/>
      <c r="VKS1532" s="149"/>
      <c r="VKT1532" s="100"/>
      <c r="VKU1532" s="98"/>
      <c r="VKV1532" s="117"/>
      <c r="VKW1532" s="148"/>
      <c r="VKX1532" s="149"/>
      <c r="VKY1532" s="100"/>
      <c r="VKZ1532" s="98"/>
      <c r="VLA1532" s="117"/>
      <c r="VLB1532" s="148"/>
      <c r="VLC1532" s="149"/>
      <c r="VLD1532" s="100"/>
      <c r="VLE1532" s="98"/>
      <c r="VLF1532" s="117"/>
      <c r="VLG1532" s="148"/>
      <c r="VLH1532" s="149"/>
      <c r="VLI1532" s="100"/>
      <c r="VLJ1532" s="98"/>
      <c r="VLK1532" s="117"/>
      <c r="VLL1532" s="148"/>
      <c r="VLM1532" s="149"/>
      <c r="VLN1532" s="100"/>
      <c r="VLO1532" s="98"/>
      <c r="VLP1532" s="117"/>
      <c r="VLQ1532" s="148"/>
      <c r="VLR1532" s="149"/>
      <c r="VLS1532" s="100"/>
      <c r="VLT1532" s="98"/>
      <c r="VLU1532" s="117"/>
      <c r="VLV1532" s="148"/>
      <c r="VLW1532" s="149"/>
      <c r="VLX1532" s="100"/>
      <c r="VLY1532" s="98"/>
      <c r="VLZ1532" s="117"/>
      <c r="VMA1532" s="148"/>
      <c r="VMB1532" s="149"/>
      <c r="VMC1532" s="100"/>
      <c r="VMD1532" s="98"/>
      <c r="VME1532" s="117"/>
      <c r="VMF1532" s="148"/>
      <c r="VMG1532" s="149"/>
      <c r="VMH1532" s="100"/>
      <c r="VMI1532" s="98"/>
      <c r="VMJ1532" s="117"/>
      <c r="VMK1532" s="148"/>
      <c r="VML1532" s="149"/>
      <c r="VMM1532" s="100"/>
      <c r="VMN1532" s="98"/>
      <c r="VMO1532" s="117"/>
      <c r="VMP1532" s="148"/>
      <c r="VMQ1532" s="149"/>
      <c r="VMR1532" s="100"/>
      <c r="VMS1532" s="98"/>
      <c r="VMT1532" s="117"/>
      <c r="VMU1532" s="148"/>
      <c r="VMV1532" s="149"/>
      <c r="VMW1532" s="100"/>
      <c r="VMX1532" s="98"/>
      <c r="VMY1532" s="117"/>
      <c r="VMZ1532" s="148"/>
      <c r="VNA1532" s="149"/>
      <c r="VNB1532" s="100"/>
      <c r="VNC1532" s="98"/>
      <c r="VND1532" s="117"/>
      <c r="VNE1532" s="148"/>
      <c r="VNF1532" s="149"/>
      <c r="VNG1532" s="100"/>
      <c r="VNH1532" s="98"/>
      <c r="VNI1532" s="117"/>
      <c r="VNJ1532" s="148"/>
      <c r="VNK1532" s="149"/>
      <c r="VNL1532" s="100"/>
      <c r="VNM1532" s="98"/>
      <c r="VNN1532" s="117"/>
      <c r="VNO1532" s="148"/>
      <c r="VNP1532" s="149"/>
      <c r="VNQ1532" s="100"/>
      <c r="VNR1532" s="98"/>
      <c r="VNS1532" s="117"/>
      <c r="VNT1532" s="148"/>
      <c r="VNU1532" s="149"/>
      <c r="VNV1532" s="100"/>
      <c r="VNW1532" s="98"/>
      <c r="VNX1532" s="117"/>
      <c r="VNY1532" s="148"/>
      <c r="VNZ1532" s="149"/>
      <c r="VOA1532" s="100"/>
      <c r="VOB1532" s="98"/>
      <c r="VOC1532" s="117"/>
      <c r="VOD1532" s="148"/>
      <c r="VOE1532" s="149"/>
      <c r="VOF1532" s="100"/>
      <c r="VOG1532" s="98"/>
      <c r="VOH1532" s="117"/>
      <c r="VOI1532" s="148"/>
      <c r="VOJ1532" s="149"/>
      <c r="VOK1532" s="100"/>
      <c r="VOL1532" s="98"/>
      <c r="VOM1532" s="117"/>
      <c r="VON1532" s="148"/>
      <c r="VOO1532" s="149"/>
      <c r="VOP1532" s="100"/>
      <c r="VOQ1532" s="98"/>
      <c r="VOR1532" s="117"/>
      <c r="VOS1532" s="148"/>
      <c r="VOT1532" s="149"/>
      <c r="VOU1532" s="100"/>
      <c r="VOV1532" s="98"/>
      <c r="VOW1532" s="117"/>
      <c r="VOX1532" s="148"/>
      <c r="VOY1532" s="149"/>
      <c r="VOZ1532" s="100"/>
      <c r="VPA1532" s="98"/>
      <c r="VPB1532" s="117"/>
      <c r="VPC1532" s="148"/>
      <c r="VPD1532" s="149"/>
      <c r="VPE1532" s="100"/>
      <c r="VPF1532" s="98"/>
      <c r="VPG1532" s="117"/>
      <c r="VPH1532" s="148"/>
      <c r="VPI1532" s="149"/>
      <c r="VPJ1532" s="100"/>
      <c r="VPK1532" s="98"/>
      <c r="VPL1532" s="117"/>
      <c r="VPM1532" s="148"/>
      <c r="VPN1532" s="149"/>
      <c r="VPO1532" s="100"/>
      <c r="VPP1532" s="98"/>
      <c r="VPQ1532" s="117"/>
      <c r="VPR1532" s="148"/>
      <c r="VPS1532" s="149"/>
      <c r="VPT1532" s="100"/>
      <c r="VPU1532" s="98"/>
      <c r="VPV1532" s="117"/>
      <c r="VPW1532" s="148"/>
      <c r="VPX1532" s="149"/>
      <c r="VPY1532" s="100"/>
      <c r="VPZ1532" s="98"/>
      <c r="VQA1532" s="117"/>
      <c r="VQB1532" s="148"/>
      <c r="VQC1532" s="149"/>
      <c r="VQD1532" s="100"/>
      <c r="VQE1532" s="98"/>
      <c r="VQF1532" s="117"/>
      <c r="VQG1532" s="148"/>
      <c r="VQH1532" s="149"/>
      <c r="VQI1532" s="100"/>
      <c r="VQJ1532" s="98"/>
      <c r="VQK1532" s="117"/>
      <c r="VQL1532" s="148"/>
      <c r="VQM1532" s="149"/>
      <c r="VQN1532" s="100"/>
      <c r="VQO1532" s="98"/>
      <c r="VQP1532" s="117"/>
      <c r="VQQ1532" s="148"/>
      <c r="VQR1532" s="149"/>
      <c r="VQS1532" s="100"/>
      <c r="VQT1532" s="98"/>
      <c r="VQU1532" s="117"/>
      <c r="VQV1532" s="148"/>
      <c r="VQW1532" s="149"/>
      <c r="VQX1532" s="100"/>
      <c r="VQY1532" s="98"/>
      <c r="VQZ1532" s="117"/>
      <c r="VRA1532" s="148"/>
      <c r="VRB1532" s="149"/>
      <c r="VRC1532" s="100"/>
      <c r="VRD1532" s="98"/>
      <c r="VRE1532" s="117"/>
      <c r="VRF1532" s="148"/>
      <c r="VRG1532" s="149"/>
      <c r="VRH1532" s="100"/>
      <c r="VRI1532" s="98"/>
      <c r="VRJ1532" s="117"/>
      <c r="VRK1532" s="148"/>
      <c r="VRL1532" s="149"/>
      <c r="VRM1532" s="100"/>
      <c r="VRN1532" s="98"/>
      <c r="VRO1532" s="117"/>
      <c r="VRP1532" s="148"/>
      <c r="VRQ1532" s="149"/>
      <c r="VRR1532" s="100"/>
      <c r="VRS1532" s="98"/>
      <c r="VRT1532" s="117"/>
      <c r="VRU1532" s="148"/>
      <c r="VRV1532" s="149"/>
      <c r="VRW1532" s="100"/>
      <c r="VRX1532" s="98"/>
      <c r="VRY1532" s="117"/>
      <c r="VRZ1532" s="148"/>
      <c r="VSA1532" s="149"/>
      <c r="VSB1532" s="100"/>
      <c r="VSC1532" s="98"/>
      <c r="VSD1532" s="117"/>
      <c r="VSE1532" s="148"/>
      <c r="VSF1532" s="149"/>
      <c r="VSG1532" s="100"/>
      <c r="VSH1532" s="98"/>
      <c r="VSI1532" s="117"/>
      <c r="VSJ1532" s="148"/>
      <c r="VSK1532" s="149"/>
      <c r="VSL1532" s="100"/>
      <c r="VSM1532" s="98"/>
      <c r="VSN1532" s="117"/>
      <c r="VSO1532" s="148"/>
      <c r="VSP1532" s="149"/>
      <c r="VSQ1532" s="100"/>
      <c r="VSR1532" s="98"/>
      <c r="VSS1532" s="117"/>
      <c r="VST1532" s="148"/>
      <c r="VSU1532" s="149"/>
      <c r="VSV1532" s="100"/>
      <c r="VSW1532" s="98"/>
      <c r="VSX1532" s="117"/>
      <c r="VSY1532" s="148"/>
      <c r="VSZ1532" s="149"/>
      <c r="VTA1532" s="100"/>
      <c r="VTB1532" s="98"/>
      <c r="VTC1532" s="117"/>
      <c r="VTD1532" s="148"/>
      <c r="VTE1532" s="149"/>
      <c r="VTF1532" s="100"/>
      <c r="VTG1532" s="98"/>
      <c r="VTH1532" s="117"/>
      <c r="VTI1532" s="148"/>
      <c r="VTJ1532" s="149"/>
      <c r="VTK1532" s="100"/>
      <c r="VTL1532" s="98"/>
      <c r="VTM1532" s="117"/>
      <c r="VTN1532" s="148"/>
      <c r="VTO1532" s="149"/>
      <c r="VTP1532" s="100"/>
      <c r="VTQ1532" s="98"/>
      <c r="VTR1532" s="117"/>
      <c r="VTS1532" s="148"/>
      <c r="VTT1532" s="149"/>
      <c r="VTU1532" s="100"/>
      <c r="VTV1532" s="98"/>
      <c r="VTW1532" s="117"/>
      <c r="VTX1532" s="148"/>
      <c r="VTY1532" s="149"/>
      <c r="VTZ1532" s="100"/>
      <c r="VUA1532" s="98"/>
      <c r="VUB1532" s="117"/>
      <c r="VUC1532" s="148"/>
      <c r="VUD1532" s="149"/>
      <c r="VUE1532" s="100"/>
      <c r="VUF1532" s="98"/>
      <c r="VUG1532" s="117"/>
      <c r="VUH1532" s="148"/>
      <c r="VUI1532" s="149"/>
      <c r="VUJ1532" s="100"/>
      <c r="VUK1532" s="98"/>
      <c r="VUL1532" s="117"/>
      <c r="VUM1532" s="148"/>
      <c r="VUN1532" s="149"/>
      <c r="VUO1532" s="100"/>
      <c r="VUP1532" s="98"/>
      <c r="VUQ1532" s="117"/>
      <c r="VUR1532" s="148"/>
      <c r="VUS1532" s="149"/>
      <c r="VUT1532" s="100"/>
      <c r="VUU1532" s="98"/>
      <c r="VUV1532" s="117"/>
      <c r="VUW1532" s="148"/>
      <c r="VUX1532" s="149"/>
      <c r="VUY1532" s="100"/>
      <c r="VUZ1532" s="98"/>
      <c r="VVA1532" s="117"/>
      <c r="VVB1532" s="148"/>
      <c r="VVC1532" s="149"/>
      <c r="VVD1532" s="100"/>
      <c r="VVE1532" s="98"/>
      <c r="VVF1532" s="117"/>
      <c r="VVG1532" s="148"/>
      <c r="VVH1532" s="149"/>
      <c r="VVI1532" s="100"/>
      <c r="VVJ1532" s="98"/>
      <c r="VVK1532" s="117"/>
      <c r="VVL1532" s="148"/>
      <c r="VVM1532" s="149"/>
      <c r="VVN1532" s="100"/>
      <c r="VVO1532" s="98"/>
      <c r="VVP1532" s="117"/>
      <c r="VVQ1532" s="148"/>
      <c r="VVR1532" s="149"/>
      <c r="VVS1532" s="100"/>
      <c r="VVT1532" s="98"/>
      <c r="VVU1532" s="117"/>
      <c r="VVV1532" s="148"/>
      <c r="VVW1532" s="149"/>
      <c r="VVX1532" s="100"/>
      <c r="VVY1532" s="98"/>
      <c r="VVZ1532" s="117"/>
      <c r="VWA1532" s="148"/>
      <c r="VWB1532" s="149"/>
      <c r="VWC1532" s="100"/>
      <c r="VWD1532" s="98"/>
      <c r="VWE1532" s="117"/>
      <c r="VWF1532" s="148"/>
      <c r="VWG1532" s="149"/>
      <c r="VWH1532" s="100"/>
      <c r="VWI1532" s="98"/>
      <c r="VWJ1532" s="117"/>
      <c r="VWK1532" s="148"/>
      <c r="VWL1532" s="149"/>
      <c r="VWM1532" s="100"/>
      <c r="VWN1532" s="98"/>
      <c r="VWO1532" s="117"/>
      <c r="VWP1532" s="148"/>
      <c r="VWQ1532" s="149"/>
      <c r="VWR1532" s="100"/>
      <c r="VWS1532" s="98"/>
      <c r="VWT1532" s="117"/>
      <c r="VWU1532" s="148"/>
      <c r="VWV1532" s="149"/>
      <c r="VWW1532" s="100"/>
      <c r="VWX1532" s="98"/>
      <c r="VWY1532" s="117"/>
      <c r="VWZ1532" s="148"/>
      <c r="VXA1532" s="149"/>
      <c r="VXB1532" s="100"/>
      <c r="VXC1532" s="98"/>
      <c r="VXD1532" s="117"/>
      <c r="VXE1532" s="148"/>
      <c r="VXF1532" s="149"/>
      <c r="VXG1532" s="100"/>
      <c r="VXH1532" s="98"/>
      <c r="VXI1532" s="117"/>
      <c r="VXJ1532" s="148"/>
      <c r="VXK1532" s="149"/>
      <c r="VXL1532" s="100"/>
      <c r="VXM1532" s="98"/>
      <c r="VXN1532" s="117"/>
      <c r="VXO1532" s="148"/>
      <c r="VXP1532" s="149"/>
      <c r="VXQ1532" s="100"/>
      <c r="VXR1532" s="98"/>
      <c r="VXS1532" s="117"/>
      <c r="VXT1532" s="148"/>
      <c r="VXU1532" s="149"/>
      <c r="VXV1532" s="100"/>
      <c r="VXW1532" s="98"/>
      <c r="VXX1532" s="117"/>
      <c r="VXY1532" s="148"/>
      <c r="VXZ1532" s="149"/>
      <c r="VYA1532" s="100"/>
      <c r="VYB1532" s="98"/>
      <c r="VYC1532" s="117"/>
      <c r="VYD1532" s="148"/>
      <c r="VYE1532" s="149"/>
      <c r="VYF1532" s="100"/>
      <c r="VYG1532" s="98"/>
      <c r="VYH1532" s="117"/>
      <c r="VYI1532" s="148"/>
      <c r="VYJ1532" s="149"/>
      <c r="VYK1532" s="100"/>
      <c r="VYL1532" s="98"/>
      <c r="VYM1532" s="117"/>
      <c r="VYN1532" s="148"/>
      <c r="VYO1532" s="149"/>
      <c r="VYP1532" s="100"/>
      <c r="VYQ1532" s="98"/>
      <c r="VYR1532" s="117"/>
      <c r="VYS1532" s="148"/>
      <c r="VYT1532" s="149"/>
      <c r="VYU1532" s="100"/>
      <c r="VYV1532" s="98"/>
      <c r="VYW1532" s="117"/>
      <c r="VYX1532" s="148"/>
      <c r="VYY1532" s="149"/>
      <c r="VYZ1532" s="100"/>
      <c r="VZA1532" s="98"/>
      <c r="VZB1532" s="117"/>
      <c r="VZC1532" s="148"/>
      <c r="VZD1532" s="149"/>
      <c r="VZE1532" s="100"/>
      <c r="VZF1532" s="98"/>
      <c r="VZG1532" s="117"/>
      <c r="VZH1532" s="148"/>
      <c r="VZI1532" s="149"/>
      <c r="VZJ1532" s="100"/>
      <c r="VZK1532" s="98"/>
      <c r="VZL1532" s="117"/>
      <c r="VZM1532" s="148"/>
      <c r="VZN1532" s="149"/>
      <c r="VZO1532" s="100"/>
      <c r="VZP1532" s="98"/>
      <c r="VZQ1532" s="117"/>
      <c r="VZR1532" s="148"/>
      <c r="VZS1532" s="149"/>
      <c r="VZT1532" s="100"/>
      <c r="VZU1532" s="98"/>
      <c r="VZV1532" s="117"/>
      <c r="VZW1532" s="148"/>
      <c r="VZX1532" s="149"/>
      <c r="VZY1532" s="100"/>
      <c r="VZZ1532" s="98"/>
      <c r="WAA1532" s="117"/>
      <c r="WAB1532" s="148"/>
      <c r="WAC1532" s="149"/>
      <c r="WAD1532" s="100"/>
      <c r="WAE1532" s="98"/>
      <c r="WAF1532" s="117"/>
      <c r="WAG1532" s="148"/>
      <c r="WAH1532" s="149"/>
      <c r="WAI1532" s="100"/>
      <c r="WAJ1532" s="98"/>
      <c r="WAK1532" s="117"/>
      <c r="WAL1532" s="148"/>
      <c r="WAM1532" s="149"/>
      <c r="WAN1532" s="100"/>
      <c r="WAO1532" s="98"/>
      <c r="WAP1532" s="117"/>
      <c r="WAQ1532" s="148"/>
      <c r="WAR1532" s="149"/>
      <c r="WAS1532" s="100"/>
      <c r="WAT1532" s="98"/>
      <c r="WAU1532" s="117"/>
      <c r="WAV1532" s="148"/>
      <c r="WAW1532" s="149"/>
      <c r="WAX1532" s="100"/>
      <c r="WAY1532" s="98"/>
      <c r="WAZ1532" s="117"/>
      <c r="WBA1532" s="148"/>
      <c r="WBB1532" s="149"/>
      <c r="WBC1532" s="100"/>
      <c r="WBD1532" s="98"/>
      <c r="WBE1532" s="117"/>
      <c r="WBF1532" s="148"/>
      <c r="WBG1532" s="149"/>
      <c r="WBH1532" s="100"/>
      <c r="WBI1532" s="98"/>
      <c r="WBJ1532" s="117"/>
      <c r="WBK1532" s="148"/>
      <c r="WBL1532" s="149"/>
      <c r="WBM1532" s="100"/>
      <c r="WBN1532" s="98"/>
      <c r="WBO1532" s="117"/>
      <c r="WBP1532" s="148"/>
      <c r="WBQ1532" s="149"/>
      <c r="WBR1532" s="100"/>
      <c r="WBS1532" s="98"/>
      <c r="WBT1532" s="117"/>
      <c r="WBU1532" s="148"/>
      <c r="WBV1532" s="149"/>
      <c r="WBW1532" s="100"/>
      <c r="WBX1532" s="98"/>
      <c r="WBY1532" s="117"/>
      <c r="WBZ1532" s="148"/>
      <c r="WCA1532" s="149"/>
      <c r="WCB1532" s="100"/>
      <c r="WCC1532" s="98"/>
      <c r="WCD1532" s="117"/>
      <c r="WCE1532" s="148"/>
      <c r="WCF1532" s="149"/>
      <c r="WCG1532" s="100"/>
      <c r="WCH1532" s="98"/>
      <c r="WCI1532" s="117"/>
      <c r="WCJ1532" s="148"/>
      <c r="WCK1532" s="149"/>
      <c r="WCL1532" s="100"/>
      <c r="WCM1532" s="98"/>
      <c r="WCN1532" s="117"/>
      <c r="WCO1532" s="148"/>
      <c r="WCP1532" s="149"/>
      <c r="WCQ1532" s="100"/>
      <c r="WCR1532" s="98"/>
      <c r="WCS1532" s="117"/>
      <c r="WCT1532" s="148"/>
      <c r="WCU1532" s="149"/>
      <c r="WCV1532" s="100"/>
      <c r="WCW1532" s="98"/>
      <c r="WCX1532" s="117"/>
      <c r="WCY1532" s="148"/>
      <c r="WCZ1532" s="149"/>
      <c r="WDA1532" s="100"/>
      <c r="WDB1532" s="98"/>
      <c r="WDC1532" s="117"/>
      <c r="WDD1532" s="148"/>
      <c r="WDE1532" s="149"/>
      <c r="WDF1532" s="100"/>
      <c r="WDG1532" s="98"/>
      <c r="WDH1532" s="117"/>
      <c r="WDI1532" s="148"/>
      <c r="WDJ1532" s="149"/>
      <c r="WDK1532" s="100"/>
      <c r="WDL1532" s="98"/>
      <c r="WDM1532" s="117"/>
      <c r="WDN1532" s="148"/>
      <c r="WDO1532" s="149"/>
      <c r="WDP1532" s="100"/>
      <c r="WDQ1532" s="98"/>
      <c r="WDR1532" s="117"/>
      <c r="WDS1532" s="148"/>
      <c r="WDT1532" s="149"/>
      <c r="WDU1532" s="100"/>
      <c r="WDV1532" s="98"/>
      <c r="WDW1532" s="117"/>
      <c r="WDX1532" s="148"/>
      <c r="WDY1532" s="149"/>
      <c r="WDZ1532" s="100"/>
      <c r="WEA1532" s="98"/>
      <c r="WEB1532" s="117"/>
      <c r="WEC1532" s="148"/>
      <c r="WED1532" s="149"/>
      <c r="WEE1532" s="100"/>
      <c r="WEF1532" s="98"/>
      <c r="WEG1532" s="117"/>
      <c r="WEH1532" s="148"/>
      <c r="WEI1532" s="149"/>
      <c r="WEJ1532" s="100"/>
      <c r="WEK1532" s="98"/>
      <c r="WEL1532" s="117"/>
      <c r="WEM1532" s="148"/>
      <c r="WEN1532" s="149"/>
      <c r="WEO1532" s="100"/>
      <c r="WEP1532" s="98"/>
      <c r="WEQ1532" s="117"/>
      <c r="WER1532" s="148"/>
      <c r="WES1532" s="149"/>
      <c r="WET1532" s="100"/>
      <c r="WEU1532" s="98"/>
      <c r="WEV1532" s="117"/>
      <c r="WEW1532" s="148"/>
      <c r="WEX1532" s="149"/>
      <c r="WEY1532" s="100"/>
      <c r="WEZ1532" s="98"/>
      <c r="WFA1532" s="117"/>
      <c r="WFB1532" s="148"/>
      <c r="WFC1532" s="149"/>
      <c r="WFD1532" s="100"/>
      <c r="WFE1532" s="98"/>
      <c r="WFF1532" s="117"/>
      <c r="WFG1532" s="148"/>
      <c r="WFH1532" s="149"/>
      <c r="WFI1532" s="100"/>
      <c r="WFJ1532" s="98"/>
      <c r="WFK1532" s="117"/>
      <c r="WFL1532" s="148"/>
      <c r="WFM1532" s="149"/>
      <c r="WFN1532" s="100"/>
      <c r="WFO1532" s="98"/>
      <c r="WFP1532" s="117"/>
      <c r="WFQ1532" s="148"/>
      <c r="WFR1532" s="149"/>
      <c r="WFS1532" s="100"/>
      <c r="WFT1532" s="98"/>
      <c r="WFU1532" s="117"/>
      <c r="WFV1532" s="148"/>
      <c r="WFW1532" s="149"/>
      <c r="WFX1532" s="100"/>
      <c r="WFY1532" s="98"/>
      <c r="WFZ1532" s="117"/>
      <c r="WGA1532" s="148"/>
      <c r="WGB1532" s="149"/>
      <c r="WGC1532" s="100"/>
      <c r="WGD1532" s="98"/>
      <c r="WGE1532" s="117"/>
      <c r="WGF1532" s="148"/>
      <c r="WGG1532" s="149"/>
      <c r="WGH1532" s="100"/>
      <c r="WGI1532" s="98"/>
      <c r="WGJ1532" s="117"/>
      <c r="WGK1532" s="148"/>
      <c r="WGL1532" s="149"/>
      <c r="WGM1532" s="100"/>
      <c r="WGN1532" s="98"/>
      <c r="WGO1532" s="117"/>
      <c r="WGP1532" s="148"/>
      <c r="WGQ1532" s="149"/>
      <c r="WGR1532" s="100"/>
      <c r="WGS1532" s="98"/>
      <c r="WGT1532" s="117"/>
      <c r="WGU1532" s="148"/>
      <c r="WGV1532" s="149"/>
      <c r="WGW1532" s="100"/>
      <c r="WGX1532" s="98"/>
      <c r="WGY1532" s="117"/>
      <c r="WGZ1532" s="148"/>
      <c r="WHA1532" s="149"/>
      <c r="WHB1532" s="100"/>
      <c r="WHC1532" s="98"/>
      <c r="WHD1532" s="117"/>
      <c r="WHE1532" s="148"/>
      <c r="WHF1532" s="149"/>
      <c r="WHG1532" s="100"/>
      <c r="WHH1532" s="98"/>
      <c r="WHI1532" s="117"/>
      <c r="WHJ1532" s="148"/>
      <c r="WHK1532" s="149"/>
      <c r="WHL1532" s="100"/>
      <c r="WHM1532" s="98"/>
      <c r="WHN1532" s="117"/>
      <c r="WHO1532" s="148"/>
      <c r="WHP1532" s="149"/>
      <c r="WHQ1532" s="100"/>
      <c r="WHR1532" s="98"/>
      <c r="WHS1532" s="117"/>
      <c r="WHT1532" s="148"/>
      <c r="WHU1532" s="149"/>
      <c r="WHV1532" s="100"/>
      <c r="WHW1532" s="98"/>
      <c r="WHX1532" s="117"/>
      <c r="WHY1532" s="148"/>
      <c r="WHZ1532" s="149"/>
      <c r="WIA1532" s="100"/>
      <c r="WIB1532" s="98"/>
      <c r="WIC1532" s="117"/>
      <c r="WID1532" s="148"/>
      <c r="WIE1532" s="149"/>
      <c r="WIF1532" s="100"/>
      <c r="WIG1532" s="98"/>
      <c r="WIH1532" s="117"/>
      <c r="WII1532" s="148"/>
      <c r="WIJ1532" s="149"/>
      <c r="WIK1532" s="100"/>
      <c r="WIL1532" s="98"/>
      <c r="WIM1532" s="117"/>
      <c r="WIN1532" s="148"/>
      <c r="WIO1532" s="149"/>
      <c r="WIP1532" s="100"/>
      <c r="WIQ1532" s="98"/>
      <c r="WIR1532" s="117"/>
      <c r="WIS1532" s="148"/>
      <c r="WIT1532" s="149"/>
      <c r="WIU1532" s="100"/>
      <c r="WIV1532" s="98"/>
      <c r="WIW1532" s="117"/>
      <c r="WIX1532" s="148"/>
      <c r="WIY1532" s="149"/>
      <c r="WIZ1532" s="100"/>
      <c r="WJA1532" s="98"/>
      <c r="WJB1532" s="117"/>
      <c r="WJC1532" s="148"/>
      <c r="WJD1532" s="149"/>
      <c r="WJE1532" s="100"/>
      <c r="WJF1532" s="98"/>
      <c r="WJG1532" s="117"/>
      <c r="WJH1532" s="148"/>
      <c r="WJI1532" s="149"/>
      <c r="WJJ1532" s="100"/>
      <c r="WJK1532" s="98"/>
      <c r="WJL1532" s="117"/>
      <c r="WJM1532" s="148"/>
      <c r="WJN1532" s="149"/>
      <c r="WJO1532" s="100"/>
      <c r="WJP1532" s="98"/>
      <c r="WJQ1532" s="117"/>
      <c r="WJR1532" s="148"/>
      <c r="WJS1532" s="149"/>
      <c r="WJT1532" s="100"/>
      <c r="WJU1532" s="98"/>
      <c r="WJV1532" s="117"/>
      <c r="WJW1532" s="148"/>
      <c r="WJX1532" s="149"/>
      <c r="WJY1532" s="100"/>
      <c r="WJZ1532" s="98"/>
      <c r="WKA1532" s="117"/>
      <c r="WKB1532" s="148"/>
      <c r="WKC1532" s="149"/>
      <c r="WKD1532" s="100"/>
      <c r="WKE1532" s="98"/>
      <c r="WKF1532" s="117"/>
      <c r="WKG1532" s="148"/>
      <c r="WKH1532" s="149"/>
      <c r="WKI1532" s="100"/>
      <c r="WKJ1532" s="98"/>
      <c r="WKK1532" s="117"/>
      <c r="WKL1532" s="148"/>
      <c r="WKM1532" s="149"/>
      <c r="WKN1532" s="100"/>
      <c r="WKO1532" s="98"/>
      <c r="WKP1532" s="117"/>
      <c r="WKQ1532" s="148"/>
      <c r="WKR1532" s="149"/>
      <c r="WKS1532" s="100"/>
      <c r="WKT1532" s="98"/>
      <c r="WKU1532" s="117"/>
      <c r="WKV1532" s="148"/>
      <c r="WKW1532" s="149"/>
      <c r="WKX1532" s="100"/>
      <c r="WKY1532" s="98"/>
      <c r="WKZ1532" s="117"/>
      <c r="WLA1532" s="148"/>
      <c r="WLB1532" s="149"/>
      <c r="WLC1532" s="100"/>
      <c r="WLD1532" s="98"/>
      <c r="WLE1532" s="117"/>
      <c r="WLF1532" s="148"/>
      <c r="WLG1532" s="149"/>
      <c r="WLH1532" s="100"/>
      <c r="WLI1532" s="98"/>
      <c r="WLJ1532" s="117"/>
      <c r="WLK1532" s="148"/>
      <c r="WLL1532" s="149"/>
      <c r="WLM1532" s="100"/>
      <c r="WLN1532" s="98"/>
      <c r="WLO1532" s="117"/>
      <c r="WLP1532" s="148"/>
      <c r="WLQ1532" s="149"/>
      <c r="WLR1532" s="100"/>
      <c r="WLS1532" s="98"/>
      <c r="WLT1532" s="117"/>
      <c r="WLU1532" s="148"/>
      <c r="WLV1532" s="149"/>
      <c r="WLW1532" s="100"/>
      <c r="WLX1532" s="98"/>
      <c r="WLY1532" s="117"/>
      <c r="WLZ1532" s="148"/>
      <c r="WMA1532" s="149"/>
      <c r="WMB1532" s="100"/>
      <c r="WMC1532" s="98"/>
      <c r="WMD1532" s="117"/>
      <c r="WME1532" s="148"/>
      <c r="WMF1532" s="149"/>
      <c r="WMG1532" s="100"/>
      <c r="WMH1532" s="98"/>
      <c r="WMI1532" s="117"/>
      <c r="WMJ1532" s="148"/>
      <c r="WMK1532" s="149"/>
      <c r="WML1532" s="100"/>
      <c r="WMM1532" s="98"/>
      <c r="WMN1532" s="117"/>
      <c r="WMO1532" s="148"/>
      <c r="WMP1532" s="149"/>
      <c r="WMQ1532" s="100"/>
      <c r="WMR1532" s="98"/>
      <c r="WMS1532" s="117"/>
      <c r="WMT1532" s="148"/>
      <c r="WMU1532" s="149"/>
      <c r="WMV1532" s="100"/>
      <c r="WMW1532" s="98"/>
      <c r="WMX1532" s="117"/>
      <c r="WMY1532" s="148"/>
      <c r="WMZ1532" s="149"/>
      <c r="WNA1532" s="100"/>
      <c r="WNB1532" s="98"/>
      <c r="WNC1532" s="117"/>
      <c r="WND1532" s="148"/>
      <c r="WNE1532" s="149"/>
      <c r="WNF1532" s="100"/>
      <c r="WNG1532" s="98"/>
      <c r="WNH1532" s="117"/>
      <c r="WNI1532" s="148"/>
      <c r="WNJ1532" s="149"/>
      <c r="WNK1532" s="100"/>
      <c r="WNL1532" s="98"/>
      <c r="WNM1532" s="117"/>
      <c r="WNN1532" s="148"/>
      <c r="WNO1532" s="149"/>
      <c r="WNP1532" s="100"/>
      <c r="WNQ1532" s="98"/>
      <c r="WNR1532" s="117"/>
      <c r="WNS1532" s="148"/>
      <c r="WNT1532" s="149"/>
      <c r="WNU1532" s="100"/>
      <c r="WNV1532" s="98"/>
      <c r="WNW1532" s="117"/>
      <c r="WNX1532" s="148"/>
      <c r="WNY1532" s="149"/>
      <c r="WNZ1532" s="100"/>
      <c r="WOA1532" s="98"/>
      <c r="WOB1532" s="117"/>
      <c r="WOC1532" s="148"/>
      <c r="WOD1532" s="149"/>
      <c r="WOE1532" s="100"/>
      <c r="WOF1532" s="98"/>
      <c r="WOG1532" s="117"/>
      <c r="WOH1532" s="148"/>
      <c r="WOI1532" s="149"/>
      <c r="WOJ1532" s="100"/>
      <c r="WOK1532" s="98"/>
      <c r="WOL1532" s="117"/>
      <c r="WOM1532" s="148"/>
      <c r="WON1532" s="149"/>
      <c r="WOO1532" s="100"/>
      <c r="WOP1532" s="98"/>
      <c r="WOQ1532" s="117"/>
      <c r="WOR1532" s="148"/>
      <c r="WOS1532" s="149"/>
      <c r="WOT1532" s="100"/>
      <c r="WOU1532" s="98"/>
      <c r="WOV1532" s="117"/>
      <c r="WOW1532" s="148"/>
      <c r="WOX1532" s="149"/>
      <c r="WOY1532" s="100"/>
      <c r="WOZ1532" s="98"/>
      <c r="WPA1532" s="117"/>
      <c r="WPB1532" s="148"/>
      <c r="WPC1532" s="149"/>
      <c r="WPD1532" s="100"/>
      <c r="WPE1532" s="98"/>
      <c r="WPF1532" s="117"/>
      <c r="WPG1532" s="148"/>
      <c r="WPH1532" s="149"/>
      <c r="WPI1532" s="100"/>
      <c r="WPJ1532" s="98"/>
      <c r="WPK1532" s="117"/>
      <c r="WPL1532" s="148"/>
      <c r="WPM1532" s="149"/>
      <c r="WPN1532" s="100"/>
      <c r="WPO1532" s="98"/>
      <c r="WPP1532" s="117"/>
      <c r="WPQ1532" s="148"/>
      <c r="WPR1532" s="149"/>
      <c r="WPS1532" s="100"/>
      <c r="WPT1532" s="98"/>
      <c r="WPU1532" s="117"/>
      <c r="WPV1532" s="148"/>
      <c r="WPW1532" s="149"/>
      <c r="WPX1532" s="100"/>
      <c r="WPY1532" s="98"/>
      <c r="WPZ1532" s="117"/>
      <c r="WQA1532" s="148"/>
      <c r="WQB1532" s="149"/>
      <c r="WQC1532" s="100"/>
      <c r="WQD1532" s="98"/>
      <c r="WQE1532" s="117"/>
      <c r="WQF1532" s="148"/>
      <c r="WQG1532" s="149"/>
      <c r="WQH1532" s="100"/>
      <c r="WQI1532" s="98"/>
      <c r="WQJ1532" s="117"/>
      <c r="WQK1532" s="148"/>
      <c r="WQL1532" s="149"/>
      <c r="WQM1532" s="100"/>
      <c r="WQN1532" s="98"/>
      <c r="WQO1532" s="117"/>
      <c r="WQP1532" s="148"/>
      <c r="WQQ1532" s="149"/>
      <c r="WQR1532" s="100"/>
      <c r="WQS1532" s="98"/>
      <c r="WQT1532" s="117"/>
      <c r="WQU1532" s="148"/>
      <c r="WQV1532" s="149"/>
      <c r="WQW1532" s="100"/>
      <c r="WQX1532" s="98"/>
      <c r="WQY1532" s="117"/>
      <c r="WQZ1532" s="148"/>
      <c r="WRA1532" s="149"/>
      <c r="WRB1532" s="100"/>
      <c r="WRC1532" s="98"/>
      <c r="WRD1532" s="117"/>
      <c r="WRE1532" s="148"/>
      <c r="WRF1532" s="149"/>
      <c r="WRG1532" s="100"/>
      <c r="WRH1532" s="98"/>
      <c r="WRI1532" s="117"/>
      <c r="WRJ1532" s="148"/>
      <c r="WRK1532" s="149"/>
      <c r="WRL1532" s="100"/>
      <c r="WRM1532" s="98"/>
      <c r="WRN1532" s="117"/>
      <c r="WRO1532" s="148"/>
      <c r="WRP1532" s="149"/>
      <c r="WRQ1532" s="100"/>
      <c r="WRR1532" s="98"/>
      <c r="WRS1532" s="117"/>
      <c r="WRT1532" s="148"/>
      <c r="WRU1532" s="149"/>
      <c r="WRV1532" s="100"/>
      <c r="WRW1532" s="98"/>
      <c r="WRX1532" s="117"/>
      <c r="WRY1532" s="148"/>
      <c r="WRZ1532" s="149"/>
      <c r="WSA1532" s="100"/>
      <c r="WSB1532" s="98"/>
      <c r="WSC1532" s="117"/>
      <c r="WSD1532" s="148"/>
      <c r="WSE1532" s="149"/>
      <c r="WSF1532" s="100"/>
      <c r="WSG1532" s="98"/>
      <c r="WSH1532" s="117"/>
      <c r="WSI1532" s="148"/>
      <c r="WSJ1532" s="149"/>
      <c r="WSK1532" s="100"/>
      <c r="WSL1532" s="98"/>
      <c r="WSM1532" s="117"/>
      <c r="WSN1532" s="148"/>
      <c r="WSO1532" s="149"/>
      <c r="WSP1532" s="100"/>
      <c r="WSQ1532" s="98"/>
      <c r="WSR1532" s="117"/>
      <c r="WSS1532" s="148"/>
      <c r="WST1532" s="149"/>
      <c r="WSU1532" s="100"/>
      <c r="WSV1532" s="98"/>
      <c r="WSW1532" s="117"/>
      <c r="WSX1532" s="148"/>
      <c r="WSY1532" s="149"/>
      <c r="WSZ1532" s="100"/>
      <c r="WTA1532" s="98"/>
      <c r="WTB1532" s="117"/>
      <c r="WTC1532" s="148"/>
      <c r="WTD1532" s="149"/>
      <c r="WTE1532" s="100"/>
      <c r="WTF1532" s="98"/>
      <c r="WTG1532" s="117"/>
      <c r="WTH1532" s="148"/>
      <c r="WTI1532" s="149"/>
      <c r="WTJ1532" s="100"/>
      <c r="WTK1532" s="98"/>
      <c r="WTL1532" s="117"/>
      <c r="WTM1532" s="148"/>
      <c r="WTN1532" s="149"/>
      <c r="WTO1532" s="100"/>
      <c r="WTP1532" s="98"/>
      <c r="WTQ1532" s="117"/>
      <c r="WTR1532" s="148"/>
      <c r="WTS1532" s="149"/>
      <c r="WTT1532" s="100"/>
      <c r="WTU1532" s="98"/>
      <c r="WTV1532" s="117"/>
      <c r="WTW1532" s="148"/>
      <c r="WTX1532" s="149"/>
      <c r="WTY1532" s="100"/>
      <c r="WTZ1532" s="98"/>
      <c r="WUA1532" s="117"/>
      <c r="WUB1532" s="148"/>
      <c r="WUC1532" s="149"/>
      <c r="WUD1532" s="100"/>
      <c r="WUE1532" s="98"/>
      <c r="WUF1532" s="117"/>
      <c r="WUG1532" s="148"/>
      <c r="WUH1532" s="149"/>
      <c r="WUI1532" s="100"/>
      <c r="WUJ1532" s="98"/>
      <c r="WUK1532" s="117"/>
      <c r="WUL1532" s="148"/>
      <c r="WUM1532" s="149"/>
      <c r="WUN1532" s="100"/>
      <c r="WUO1532" s="98"/>
      <c r="WUP1532" s="117"/>
      <c r="WUQ1532" s="148"/>
      <c r="WUR1532" s="149"/>
      <c r="WUS1532" s="100"/>
      <c r="WUT1532" s="98"/>
      <c r="WUU1532" s="117"/>
      <c r="WUV1532" s="148"/>
      <c r="WUW1532" s="149"/>
      <c r="WUX1532" s="100"/>
      <c r="WUY1532" s="98"/>
      <c r="WUZ1532" s="117"/>
      <c r="WVA1532" s="148"/>
      <c r="WVB1532" s="149"/>
      <c r="WVC1532" s="100"/>
      <c r="WVD1532" s="98"/>
      <c r="WVE1532" s="117"/>
      <c r="WVF1532" s="148"/>
      <c r="WVG1532" s="149"/>
      <c r="WVH1532" s="100"/>
      <c r="WVI1532" s="98"/>
      <c r="WVJ1532" s="117"/>
      <c r="WVK1532" s="148"/>
      <c r="WVL1532" s="149"/>
      <c r="WVM1532" s="100"/>
      <c r="WVN1532" s="98"/>
      <c r="WVO1532" s="117"/>
      <c r="WVP1532" s="148"/>
      <c r="WVQ1532" s="149"/>
      <c r="WVR1532" s="100"/>
      <c r="WVS1532" s="98"/>
      <c r="WVT1532" s="117"/>
      <c r="WVU1532" s="148"/>
      <c r="WVV1532" s="149"/>
      <c r="WVW1532" s="100"/>
      <c r="WVX1532" s="98"/>
      <c r="WVY1532" s="117"/>
      <c r="WVZ1532" s="148"/>
      <c r="WWA1532" s="149"/>
      <c r="WWB1532" s="100"/>
      <c r="WWC1532" s="98"/>
      <c r="WWD1532" s="117"/>
      <c r="WWE1532" s="148"/>
      <c r="WWF1532" s="149"/>
      <c r="WWG1532" s="100"/>
      <c r="WWH1532" s="98"/>
      <c r="WWI1532" s="117"/>
      <c r="WWJ1532" s="148"/>
      <c r="WWK1532" s="149"/>
      <c r="WWL1532" s="100"/>
      <c r="WWM1532" s="98"/>
      <c r="WWN1532" s="117"/>
      <c r="WWO1532" s="148"/>
      <c r="WWP1532" s="149"/>
      <c r="WWQ1532" s="100"/>
      <c r="WWR1532" s="98"/>
      <c r="WWS1532" s="117"/>
      <c r="WWT1532" s="148"/>
      <c r="WWU1532" s="149"/>
      <c r="WWV1532" s="100"/>
      <c r="WWW1532" s="98"/>
      <c r="WWX1532" s="117"/>
      <c r="WWY1532" s="148"/>
      <c r="WWZ1532" s="149"/>
      <c r="WXA1532" s="100"/>
      <c r="WXB1532" s="98"/>
      <c r="WXC1532" s="117"/>
      <c r="WXD1532" s="148"/>
      <c r="WXE1532" s="149"/>
      <c r="WXF1532" s="100"/>
      <c r="WXG1532" s="98"/>
      <c r="WXH1532" s="117"/>
      <c r="WXI1532" s="148"/>
      <c r="WXJ1532" s="149"/>
      <c r="WXK1532" s="100"/>
      <c r="WXL1532" s="98"/>
      <c r="WXM1532" s="117"/>
      <c r="WXN1532" s="148"/>
      <c r="WXO1532" s="149"/>
      <c r="WXP1532" s="100"/>
      <c r="WXQ1532" s="98"/>
      <c r="WXR1532" s="117"/>
      <c r="WXS1532" s="148"/>
      <c r="WXT1532" s="149"/>
      <c r="WXU1532" s="100"/>
      <c r="WXV1532" s="98"/>
      <c r="WXW1532" s="117"/>
      <c r="WXX1532" s="148"/>
      <c r="WXY1532" s="149"/>
      <c r="WXZ1532" s="100"/>
      <c r="WYA1532" s="98"/>
      <c r="WYB1532" s="117"/>
      <c r="WYC1532" s="148"/>
      <c r="WYD1532" s="149"/>
      <c r="WYE1532" s="100"/>
      <c r="WYF1532" s="98"/>
      <c r="WYG1532" s="117"/>
      <c r="WYH1532" s="148"/>
      <c r="WYI1532" s="149"/>
      <c r="WYJ1532" s="100"/>
      <c r="WYK1532" s="98"/>
      <c r="WYL1532" s="117"/>
      <c r="WYM1532" s="148"/>
      <c r="WYN1532" s="149"/>
      <c r="WYO1532" s="100"/>
      <c r="WYP1532" s="98"/>
      <c r="WYQ1532" s="117"/>
      <c r="WYR1532" s="148"/>
      <c r="WYS1532" s="149"/>
      <c r="WYT1532" s="100"/>
      <c r="WYU1532" s="98"/>
      <c r="WYV1532" s="117"/>
      <c r="WYW1532" s="148"/>
      <c r="WYX1532" s="149"/>
      <c r="WYY1532" s="100"/>
      <c r="WYZ1532" s="98"/>
      <c r="WZA1532" s="117"/>
      <c r="WZB1532" s="148"/>
      <c r="WZC1532" s="149"/>
      <c r="WZD1532" s="100"/>
      <c r="WZE1532" s="98"/>
      <c r="WZF1532" s="117"/>
      <c r="WZG1532" s="148"/>
      <c r="WZH1532" s="149"/>
      <c r="WZI1532" s="100"/>
      <c r="WZJ1532" s="98"/>
      <c r="WZK1532" s="117"/>
      <c r="WZL1532" s="148"/>
      <c r="WZM1532" s="149"/>
      <c r="WZN1532" s="100"/>
      <c r="WZO1532" s="98"/>
      <c r="WZP1532" s="117"/>
      <c r="WZQ1532" s="148"/>
      <c r="WZR1532" s="149"/>
      <c r="WZS1532" s="100"/>
      <c r="WZT1532" s="98"/>
      <c r="WZU1532" s="117"/>
      <c r="WZV1532" s="148"/>
      <c r="WZW1532" s="149"/>
      <c r="WZX1532" s="100"/>
      <c r="WZY1532" s="98"/>
      <c r="WZZ1532" s="117"/>
      <c r="XAA1532" s="148"/>
      <c r="XAB1532" s="149"/>
      <c r="XAC1532" s="100"/>
      <c r="XAD1532" s="98"/>
      <c r="XAE1532" s="117"/>
      <c r="XAF1532" s="148"/>
      <c r="XAG1532" s="149"/>
      <c r="XAH1532" s="100"/>
      <c r="XAI1532" s="98"/>
      <c r="XAJ1532" s="117"/>
      <c r="XAK1532" s="148"/>
      <c r="XAL1532" s="149"/>
      <c r="XAM1532" s="100"/>
      <c r="XAN1532" s="98"/>
      <c r="XAO1532" s="117"/>
      <c r="XAP1532" s="148"/>
      <c r="XAQ1532" s="149"/>
      <c r="XAR1532" s="100"/>
      <c r="XAS1532" s="98"/>
      <c r="XAT1532" s="117"/>
      <c r="XAU1532" s="148"/>
      <c r="XAV1532" s="149"/>
      <c r="XAW1532" s="100"/>
      <c r="XAX1532" s="98"/>
      <c r="XAY1532" s="117"/>
      <c r="XAZ1532" s="148"/>
      <c r="XBA1532" s="149"/>
      <c r="XBB1532" s="100"/>
      <c r="XBC1532" s="98"/>
      <c r="XBD1532" s="117"/>
      <c r="XBE1532" s="148"/>
      <c r="XBF1532" s="149"/>
      <c r="XBG1532" s="100"/>
      <c r="XBH1532" s="98"/>
      <c r="XBI1532" s="117"/>
      <c r="XBJ1532" s="148"/>
      <c r="XBK1532" s="149"/>
      <c r="XBL1532" s="100"/>
      <c r="XBM1532" s="98"/>
      <c r="XBN1532" s="117"/>
      <c r="XBO1532" s="148"/>
      <c r="XBP1532" s="149"/>
      <c r="XBQ1532" s="100"/>
      <c r="XBR1532" s="98"/>
      <c r="XBS1532" s="117"/>
      <c r="XBT1532" s="148"/>
      <c r="XBU1532" s="149"/>
      <c r="XBV1532" s="100"/>
      <c r="XBW1532" s="98"/>
      <c r="XBX1532" s="117"/>
      <c r="XBY1532" s="148"/>
      <c r="XBZ1532" s="149"/>
      <c r="XCA1532" s="100"/>
      <c r="XCB1532" s="98"/>
      <c r="XCC1532" s="117"/>
      <c r="XCD1532" s="148"/>
      <c r="XCE1532" s="149"/>
      <c r="XCF1532" s="100"/>
      <c r="XCG1532" s="98"/>
      <c r="XCH1532" s="117"/>
      <c r="XCI1532" s="148"/>
      <c r="XCJ1532" s="149"/>
      <c r="XCK1532" s="100"/>
      <c r="XCL1532" s="98"/>
      <c r="XCM1532" s="117"/>
      <c r="XCN1532" s="148"/>
      <c r="XCO1532" s="149"/>
      <c r="XCP1532" s="100"/>
      <c r="XCQ1532" s="98"/>
      <c r="XCR1532" s="117"/>
      <c r="XCS1532" s="148"/>
      <c r="XCT1532" s="149"/>
      <c r="XCU1532" s="100"/>
      <c r="XCV1532" s="98"/>
      <c r="XCW1532" s="117"/>
      <c r="XCX1532" s="148"/>
      <c r="XCY1532" s="149"/>
      <c r="XCZ1532" s="100"/>
      <c r="XDA1532" s="98"/>
      <c r="XDB1532" s="117"/>
      <c r="XDC1532" s="148"/>
      <c r="XDD1532" s="149"/>
      <c r="XDE1532" s="100"/>
      <c r="XDF1532" s="98"/>
      <c r="XDG1532" s="117"/>
      <c r="XDH1532" s="148"/>
      <c r="XDI1532" s="149"/>
      <c r="XDJ1532" s="100"/>
      <c r="XDK1532" s="98"/>
      <c r="XDL1532" s="117"/>
      <c r="XDM1532" s="148"/>
      <c r="XDN1532" s="149"/>
      <c r="XDO1532" s="100"/>
      <c r="XDP1532" s="98"/>
      <c r="XDQ1532" s="117"/>
      <c r="XDR1532" s="148"/>
      <c r="XDS1532" s="149"/>
      <c r="XDT1532" s="100"/>
      <c r="XDU1532" s="98"/>
      <c r="XDV1532" s="117"/>
      <c r="XDW1532" s="148"/>
      <c r="XDX1532" s="149"/>
      <c r="XDY1532" s="100"/>
      <c r="XDZ1532" s="98"/>
      <c r="XEA1532" s="117"/>
      <c r="XEB1532" s="148"/>
      <c r="XEC1532" s="149"/>
      <c r="XED1532" s="100"/>
      <c r="XEE1532" s="98"/>
      <c r="XEF1532" s="117"/>
      <c r="XEG1532" s="148"/>
      <c r="XEH1532" s="149"/>
      <c r="XEI1532" s="100"/>
      <c r="XEJ1532" s="98"/>
      <c r="XEK1532" s="117"/>
      <c r="XEL1532" s="148"/>
      <c r="XEM1532" s="149"/>
      <c r="XEN1532" s="100"/>
      <c r="XEO1532" s="98"/>
      <c r="XEP1532" s="117"/>
      <c r="XEQ1532" s="148"/>
      <c r="XER1532" s="149"/>
      <c r="XES1532" s="100"/>
      <c r="XET1532" s="98"/>
      <c r="XEU1532" s="117"/>
      <c r="XEV1532" s="148"/>
      <c r="XEW1532" s="149"/>
      <c r="XEX1532" s="100"/>
      <c r="XEY1532" s="98"/>
      <c r="XEZ1532" s="117"/>
      <c r="XFA1532" s="148"/>
      <c r="XFB1532" s="149"/>
      <c r="XFC1532" s="100"/>
      <c r="XFD1532" s="98"/>
    </row>
    <row r="1533" spans="1:16384" s="121" customFormat="1" hidden="1" x14ac:dyDescent="0.25">
      <c r="A1533" s="151">
        <v>173</v>
      </c>
      <c r="B1533" s="152" t="s">
        <v>854</v>
      </c>
      <c r="C1533" s="100" t="s">
        <v>3438</v>
      </c>
      <c r="D1533" s="98" t="s">
        <v>3439</v>
      </c>
      <c r="E1533" s="117"/>
      <c r="F1533" s="148"/>
      <c r="G1533" s="149"/>
      <c r="H1533" s="100"/>
      <c r="I1533" s="98"/>
      <c r="J1533" s="117"/>
      <c r="K1533" s="148"/>
      <c r="L1533" s="149"/>
      <c r="M1533" s="100"/>
      <c r="N1533" s="98"/>
      <c r="O1533" s="117"/>
      <c r="P1533" s="148"/>
      <c r="Q1533" s="149"/>
      <c r="R1533" s="100"/>
      <c r="S1533" s="98"/>
      <c r="T1533" s="117"/>
      <c r="U1533" s="148"/>
      <c r="V1533" s="149"/>
      <c r="W1533" s="100"/>
      <c r="X1533" s="98"/>
      <c r="Y1533" s="117"/>
      <c r="Z1533" s="148"/>
      <c r="AA1533" s="149"/>
      <c r="AB1533" s="100"/>
      <c r="AC1533" s="98"/>
      <c r="AD1533" s="117"/>
      <c r="AE1533" s="148"/>
      <c r="AF1533" s="149"/>
      <c r="AG1533" s="100"/>
      <c r="AH1533" s="98"/>
      <c r="AI1533" s="117"/>
      <c r="AJ1533" s="148"/>
      <c r="AK1533" s="149"/>
      <c r="AL1533" s="100"/>
      <c r="AM1533" s="98"/>
      <c r="AN1533" s="117"/>
      <c r="AO1533" s="148"/>
      <c r="AP1533" s="149"/>
      <c r="AQ1533" s="100"/>
      <c r="AR1533" s="98"/>
      <c r="AS1533" s="117"/>
      <c r="AT1533" s="148"/>
      <c r="AU1533" s="149"/>
      <c r="AV1533" s="100"/>
      <c r="AW1533" s="98"/>
      <c r="AX1533" s="117"/>
      <c r="AY1533" s="148"/>
      <c r="AZ1533" s="149"/>
      <c r="BA1533" s="100"/>
      <c r="BB1533" s="98"/>
      <c r="BC1533" s="117"/>
      <c r="BD1533" s="148"/>
      <c r="BE1533" s="149"/>
      <c r="BF1533" s="100"/>
      <c r="BG1533" s="98"/>
      <c r="BH1533" s="117"/>
      <c r="BI1533" s="148"/>
      <c r="BJ1533" s="149"/>
      <c r="BK1533" s="100"/>
      <c r="BL1533" s="98"/>
      <c r="BM1533" s="117"/>
      <c r="BN1533" s="148"/>
      <c r="BO1533" s="149"/>
      <c r="BP1533" s="100"/>
      <c r="BQ1533" s="98"/>
      <c r="BR1533" s="117"/>
      <c r="BS1533" s="148"/>
      <c r="BT1533" s="149"/>
      <c r="BU1533" s="100"/>
      <c r="BV1533" s="98"/>
      <c r="BW1533" s="117"/>
      <c r="BX1533" s="148"/>
      <c r="BY1533" s="149"/>
      <c r="BZ1533" s="100"/>
      <c r="CA1533" s="98"/>
      <c r="CB1533" s="117"/>
      <c r="CC1533" s="148"/>
      <c r="CD1533" s="149"/>
      <c r="CE1533" s="100"/>
      <c r="CF1533" s="98"/>
      <c r="CG1533" s="117"/>
      <c r="CH1533" s="148"/>
      <c r="CI1533" s="149"/>
      <c r="CJ1533" s="100"/>
      <c r="CK1533" s="98"/>
      <c r="CL1533" s="117"/>
      <c r="CM1533" s="148"/>
      <c r="CN1533" s="149"/>
      <c r="CO1533" s="100"/>
      <c r="CP1533" s="98"/>
      <c r="CQ1533" s="117"/>
      <c r="CR1533" s="148"/>
      <c r="CS1533" s="149"/>
      <c r="CT1533" s="100"/>
      <c r="CU1533" s="98"/>
      <c r="CV1533" s="117"/>
      <c r="CW1533" s="148"/>
      <c r="CX1533" s="149"/>
      <c r="CY1533" s="100"/>
      <c r="CZ1533" s="98"/>
      <c r="DA1533" s="117"/>
      <c r="DB1533" s="148"/>
      <c r="DC1533" s="149"/>
      <c r="DD1533" s="100"/>
      <c r="DE1533" s="98"/>
      <c r="DF1533" s="117"/>
      <c r="DG1533" s="148"/>
      <c r="DH1533" s="149"/>
      <c r="DI1533" s="100"/>
      <c r="DJ1533" s="98"/>
      <c r="DK1533" s="117"/>
      <c r="DL1533" s="148"/>
      <c r="DM1533" s="149"/>
      <c r="DN1533" s="100"/>
      <c r="DO1533" s="98"/>
      <c r="DP1533" s="117"/>
      <c r="DQ1533" s="148"/>
      <c r="DR1533" s="149"/>
      <c r="DS1533" s="100"/>
      <c r="DT1533" s="98"/>
      <c r="DU1533" s="117"/>
      <c r="DV1533" s="148"/>
      <c r="DW1533" s="149"/>
      <c r="DX1533" s="100"/>
      <c r="DY1533" s="98"/>
      <c r="DZ1533" s="117"/>
      <c r="EA1533" s="148"/>
      <c r="EB1533" s="149"/>
      <c r="EC1533" s="100"/>
      <c r="ED1533" s="98"/>
      <c r="EE1533" s="117"/>
      <c r="EF1533" s="148"/>
      <c r="EG1533" s="149"/>
      <c r="EH1533" s="100"/>
      <c r="EI1533" s="98"/>
      <c r="EJ1533" s="117"/>
      <c r="EK1533" s="148"/>
      <c r="EL1533" s="149"/>
      <c r="EM1533" s="100"/>
      <c r="EN1533" s="98"/>
      <c r="EO1533" s="117"/>
      <c r="EP1533" s="148"/>
      <c r="EQ1533" s="149"/>
      <c r="ER1533" s="100"/>
      <c r="ES1533" s="98"/>
      <c r="ET1533" s="117"/>
      <c r="EU1533" s="148"/>
      <c r="EV1533" s="149"/>
      <c r="EW1533" s="100"/>
      <c r="EX1533" s="98"/>
      <c r="EY1533" s="117"/>
      <c r="EZ1533" s="148"/>
      <c r="FA1533" s="149"/>
      <c r="FB1533" s="100"/>
      <c r="FC1533" s="98"/>
      <c r="FD1533" s="117"/>
      <c r="FE1533" s="148"/>
      <c r="FF1533" s="149"/>
      <c r="FG1533" s="100"/>
      <c r="FH1533" s="98"/>
      <c r="FI1533" s="117"/>
      <c r="FJ1533" s="148"/>
      <c r="FK1533" s="149"/>
      <c r="FL1533" s="100"/>
      <c r="FM1533" s="98"/>
      <c r="FN1533" s="117"/>
      <c r="FO1533" s="148"/>
      <c r="FP1533" s="149"/>
      <c r="FQ1533" s="100"/>
      <c r="FR1533" s="98"/>
      <c r="FS1533" s="117"/>
      <c r="FT1533" s="148"/>
      <c r="FU1533" s="149"/>
      <c r="FV1533" s="100"/>
      <c r="FW1533" s="98"/>
      <c r="FX1533" s="117"/>
      <c r="FY1533" s="148"/>
      <c r="FZ1533" s="149"/>
      <c r="GA1533" s="100"/>
      <c r="GB1533" s="98"/>
      <c r="GC1533" s="117"/>
      <c r="GD1533" s="148"/>
      <c r="GE1533" s="149"/>
      <c r="GF1533" s="100"/>
      <c r="GG1533" s="98"/>
      <c r="GH1533" s="117"/>
      <c r="GI1533" s="148"/>
      <c r="GJ1533" s="149"/>
      <c r="GK1533" s="100"/>
      <c r="GL1533" s="98"/>
      <c r="GM1533" s="117"/>
      <c r="GN1533" s="148"/>
      <c r="GO1533" s="149"/>
      <c r="GP1533" s="100"/>
      <c r="GQ1533" s="98"/>
      <c r="GR1533" s="117"/>
      <c r="GS1533" s="148"/>
      <c r="GT1533" s="149"/>
      <c r="GU1533" s="100"/>
      <c r="GV1533" s="98"/>
      <c r="GW1533" s="117"/>
      <c r="GX1533" s="148"/>
      <c r="GY1533" s="149"/>
      <c r="GZ1533" s="100"/>
      <c r="HA1533" s="98"/>
      <c r="HB1533" s="117"/>
      <c r="HC1533" s="148"/>
      <c r="HD1533" s="149"/>
      <c r="HE1533" s="100"/>
      <c r="HF1533" s="98"/>
      <c r="HG1533" s="117"/>
      <c r="HH1533" s="148"/>
      <c r="HI1533" s="149"/>
      <c r="HJ1533" s="100"/>
      <c r="HK1533" s="98"/>
      <c r="HL1533" s="117"/>
      <c r="HM1533" s="148"/>
      <c r="HN1533" s="149"/>
      <c r="HO1533" s="100"/>
      <c r="HP1533" s="98"/>
      <c r="HQ1533" s="117"/>
      <c r="HR1533" s="148"/>
      <c r="HS1533" s="149"/>
      <c r="HT1533" s="100"/>
      <c r="HU1533" s="98"/>
      <c r="HV1533" s="117"/>
      <c r="HW1533" s="148"/>
      <c r="HX1533" s="149"/>
      <c r="HY1533" s="100"/>
      <c r="HZ1533" s="98"/>
      <c r="IA1533" s="117"/>
      <c r="IB1533" s="148"/>
      <c r="IC1533" s="149"/>
      <c r="ID1533" s="100"/>
      <c r="IE1533" s="98"/>
      <c r="IF1533" s="117"/>
      <c r="IG1533" s="148"/>
      <c r="IH1533" s="149"/>
      <c r="II1533" s="100"/>
      <c r="IJ1533" s="98"/>
      <c r="IK1533" s="117"/>
      <c r="IL1533" s="148"/>
      <c r="IM1533" s="149"/>
      <c r="IN1533" s="100"/>
      <c r="IO1533" s="98"/>
      <c r="IP1533" s="117"/>
      <c r="IQ1533" s="148"/>
      <c r="IR1533" s="149"/>
      <c r="IS1533" s="100"/>
      <c r="IT1533" s="98"/>
      <c r="IU1533" s="117"/>
      <c r="IV1533" s="148"/>
      <c r="IW1533" s="149"/>
      <c r="IX1533" s="100"/>
      <c r="IY1533" s="98"/>
      <c r="IZ1533" s="117"/>
      <c r="JA1533" s="148"/>
      <c r="JB1533" s="149"/>
      <c r="JC1533" s="100"/>
      <c r="JD1533" s="98"/>
      <c r="JE1533" s="117"/>
      <c r="JF1533" s="148"/>
      <c r="JG1533" s="149"/>
      <c r="JH1533" s="100"/>
      <c r="JI1533" s="98"/>
      <c r="JJ1533" s="117"/>
      <c r="JK1533" s="148"/>
      <c r="JL1533" s="149"/>
      <c r="JM1533" s="100"/>
      <c r="JN1533" s="98"/>
      <c r="JO1533" s="117"/>
      <c r="JP1533" s="148"/>
      <c r="JQ1533" s="149"/>
      <c r="JR1533" s="100"/>
      <c r="JS1533" s="98"/>
      <c r="JT1533" s="117"/>
      <c r="JU1533" s="148"/>
      <c r="JV1533" s="149"/>
      <c r="JW1533" s="100"/>
      <c r="JX1533" s="98"/>
      <c r="JY1533" s="117"/>
      <c r="JZ1533" s="148"/>
      <c r="KA1533" s="149"/>
      <c r="KB1533" s="100"/>
      <c r="KC1533" s="98"/>
      <c r="KD1533" s="117"/>
      <c r="KE1533" s="148"/>
      <c r="KF1533" s="149"/>
      <c r="KG1533" s="100"/>
      <c r="KH1533" s="98"/>
      <c r="KI1533" s="117"/>
      <c r="KJ1533" s="148"/>
      <c r="KK1533" s="149"/>
      <c r="KL1533" s="100"/>
      <c r="KM1533" s="98"/>
      <c r="KN1533" s="117"/>
      <c r="KO1533" s="148"/>
      <c r="KP1533" s="149"/>
      <c r="KQ1533" s="100"/>
      <c r="KR1533" s="98"/>
      <c r="KS1533" s="117"/>
      <c r="KT1533" s="148"/>
      <c r="KU1533" s="149"/>
      <c r="KV1533" s="100"/>
      <c r="KW1533" s="98"/>
      <c r="KX1533" s="117"/>
      <c r="KY1533" s="148"/>
      <c r="KZ1533" s="149"/>
      <c r="LA1533" s="100"/>
      <c r="LB1533" s="98"/>
      <c r="LC1533" s="117"/>
      <c r="LD1533" s="148"/>
      <c r="LE1533" s="149"/>
      <c r="LF1533" s="100"/>
      <c r="LG1533" s="98"/>
      <c r="LH1533" s="117"/>
      <c r="LI1533" s="148"/>
      <c r="LJ1533" s="149"/>
      <c r="LK1533" s="100"/>
      <c r="LL1533" s="98"/>
      <c r="LM1533" s="117"/>
      <c r="LN1533" s="148"/>
      <c r="LO1533" s="149"/>
      <c r="LP1533" s="100"/>
      <c r="LQ1533" s="98"/>
      <c r="LR1533" s="117"/>
      <c r="LS1533" s="148"/>
      <c r="LT1533" s="149"/>
      <c r="LU1533" s="100"/>
      <c r="LV1533" s="98"/>
      <c r="LW1533" s="117"/>
      <c r="LX1533" s="148"/>
      <c r="LY1533" s="149"/>
      <c r="LZ1533" s="100"/>
      <c r="MA1533" s="98"/>
      <c r="MB1533" s="117"/>
      <c r="MC1533" s="148"/>
      <c r="MD1533" s="149"/>
      <c r="ME1533" s="100"/>
      <c r="MF1533" s="98"/>
      <c r="MG1533" s="117"/>
      <c r="MH1533" s="148"/>
      <c r="MI1533" s="149"/>
      <c r="MJ1533" s="100"/>
      <c r="MK1533" s="98"/>
      <c r="ML1533" s="117"/>
      <c r="MM1533" s="148"/>
      <c r="MN1533" s="149"/>
      <c r="MO1533" s="100"/>
      <c r="MP1533" s="98"/>
      <c r="MQ1533" s="117"/>
      <c r="MR1533" s="148"/>
      <c r="MS1533" s="149"/>
      <c r="MT1533" s="100"/>
      <c r="MU1533" s="98"/>
      <c r="MV1533" s="117"/>
      <c r="MW1533" s="148"/>
      <c r="MX1533" s="149"/>
      <c r="MY1533" s="100"/>
      <c r="MZ1533" s="98"/>
      <c r="NA1533" s="117"/>
      <c r="NB1533" s="148"/>
      <c r="NC1533" s="149"/>
      <c r="ND1533" s="100"/>
      <c r="NE1533" s="98"/>
      <c r="NF1533" s="117"/>
      <c r="NG1533" s="148"/>
      <c r="NH1533" s="149"/>
      <c r="NI1533" s="100"/>
      <c r="NJ1533" s="98"/>
      <c r="NK1533" s="117"/>
      <c r="NL1533" s="148"/>
      <c r="NM1533" s="149"/>
      <c r="NN1533" s="100"/>
      <c r="NO1533" s="98"/>
      <c r="NP1533" s="117"/>
      <c r="NQ1533" s="148"/>
      <c r="NR1533" s="149"/>
      <c r="NS1533" s="100"/>
      <c r="NT1533" s="98"/>
      <c r="NU1533" s="117"/>
      <c r="NV1533" s="148"/>
      <c r="NW1533" s="149"/>
      <c r="NX1533" s="100"/>
      <c r="NY1533" s="98"/>
      <c r="NZ1533" s="117"/>
      <c r="OA1533" s="148"/>
      <c r="OB1533" s="149"/>
      <c r="OC1533" s="100"/>
      <c r="OD1533" s="98"/>
      <c r="OE1533" s="117"/>
      <c r="OF1533" s="148"/>
      <c r="OG1533" s="149"/>
      <c r="OH1533" s="100"/>
      <c r="OI1533" s="98"/>
      <c r="OJ1533" s="117"/>
      <c r="OK1533" s="148"/>
      <c r="OL1533" s="149"/>
      <c r="OM1533" s="100"/>
      <c r="ON1533" s="98"/>
      <c r="OO1533" s="117"/>
      <c r="OP1533" s="148"/>
      <c r="OQ1533" s="149"/>
      <c r="OR1533" s="100"/>
      <c r="OS1533" s="98"/>
      <c r="OT1533" s="117"/>
      <c r="OU1533" s="148"/>
      <c r="OV1533" s="149"/>
      <c r="OW1533" s="100"/>
      <c r="OX1533" s="98"/>
      <c r="OY1533" s="117"/>
      <c r="OZ1533" s="148"/>
      <c r="PA1533" s="149"/>
      <c r="PB1533" s="100"/>
      <c r="PC1533" s="98"/>
      <c r="PD1533" s="117"/>
      <c r="PE1533" s="148"/>
      <c r="PF1533" s="149"/>
      <c r="PG1533" s="100"/>
      <c r="PH1533" s="98"/>
      <c r="PI1533" s="117"/>
      <c r="PJ1533" s="148"/>
      <c r="PK1533" s="149"/>
      <c r="PL1533" s="100"/>
      <c r="PM1533" s="98"/>
      <c r="PN1533" s="117"/>
      <c r="PO1533" s="148"/>
      <c r="PP1533" s="149"/>
      <c r="PQ1533" s="100"/>
      <c r="PR1533" s="98"/>
      <c r="PS1533" s="117"/>
      <c r="PT1533" s="148"/>
      <c r="PU1533" s="149"/>
      <c r="PV1533" s="100"/>
      <c r="PW1533" s="98"/>
      <c r="PX1533" s="117"/>
      <c r="PY1533" s="148"/>
      <c r="PZ1533" s="149"/>
      <c r="QA1533" s="100"/>
      <c r="QB1533" s="98"/>
      <c r="QC1533" s="117"/>
      <c r="QD1533" s="148"/>
      <c r="QE1533" s="149"/>
      <c r="QF1533" s="100"/>
      <c r="QG1533" s="98"/>
      <c r="QH1533" s="117"/>
      <c r="QI1533" s="148"/>
      <c r="QJ1533" s="149"/>
      <c r="QK1533" s="100"/>
      <c r="QL1533" s="98"/>
      <c r="QM1533" s="117"/>
      <c r="QN1533" s="148"/>
      <c r="QO1533" s="149"/>
      <c r="QP1533" s="100"/>
      <c r="QQ1533" s="98"/>
      <c r="QR1533" s="117"/>
      <c r="QS1533" s="148"/>
      <c r="QT1533" s="149"/>
      <c r="QU1533" s="100"/>
      <c r="QV1533" s="98"/>
      <c r="QW1533" s="117"/>
      <c r="QX1533" s="148"/>
      <c r="QY1533" s="149"/>
      <c r="QZ1533" s="100"/>
      <c r="RA1533" s="98"/>
      <c r="RB1533" s="117"/>
      <c r="RC1533" s="148"/>
      <c r="RD1533" s="149"/>
      <c r="RE1533" s="100"/>
      <c r="RF1533" s="98"/>
      <c r="RG1533" s="117"/>
      <c r="RH1533" s="148"/>
      <c r="RI1533" s="149"/>
      <c r="RJ1533" s="100"/>
      <c r="RK1533" s="98"/>
      <c r="RL1533" s="117"/>
      <c r="RM1533" s="148"/>
      <c r="RN1533" s="149"/>
      <c r="RO1533" s="100"/>
      <c r="RP1533" s="98"/>
      <c r="RQ1533" s="117"/>
      <c r="RR1533" s="148"/>
      <c r="RS1533" s="149"/>
      <c r="RT1533" s="100"/>
      <c r="RU1533" s="98"/>
      <c r="RV1533" s="117"/>
      <c r="RW1533" s="148"/>
      <c r="RX1533" s="149"/>
      <c r="RY1533" s="100"/>
      <c r="RZ1533" s="98"/>
      <c r="SA1533" s="117"/>
      <c r="SB1533" s="148"/>
      <c r="SC1533" s="149"/>
      <c r="SD1533" s="100"/>
      <c r="SE1533" s="98"/>
      <c r="SF1533" s="117"/>
      <c r="SG1533" s="148"/>
      <c r="SH1533" s="149"/>
      <c r="SI1533" s="100"/>
      <c r="SJ1533" s="98"/>
      <c r="SK1533" s="117"/>
      <c r="SL1533" s="148"/>
      <c r="SM1533" s="149"/>
      <c r="SN1533" s="100"/>
      <c r="SO1533" s="98"/>
      <c r="SP1533" s="117"/>
      <c r="SQ1533" s="148"/>
      <c r="SR1533" s="149"/>
      <c r="SS1533" s="100"/>
      <c r="ST1533" s="98"/>
      <c r="SU1533" s="117"/>
      <c r="SV1533" s="148"/>
      <c r="SW1533" s="149"/>
      <c r="SX1533" s="100"/>
      <c r="SY1533" s="98"/>
      <c r="SZ1533" s="117"/>
      <c r="TA1533" s="148"/>
      <c r="TB1533" s="149"/>
      <c r="TC1533" s="100"/>
      <c r="TD1533" s="98"/>
      <c r="TE1533" s="117"/>
      <c r="TF1533" s="148"/>
      <c r="TG1533" s="149"/>
      <c r="TH1533" s="100"/>
      <c r="TI1533" s="98"/>
      <c r="TJ1533" s="117"/>
      <c r="TK1533" s="148"/>
      <c r="TL1533" s="149"/>
      <c r="TM1533" s="100"/>
      <c r="TN1533" s="98"/>
      <c r="TO1533" s="117"/>
      <c r="TP1533" s="148"/>
      <c r="TQ1533" s="149"/>
      <c r="TR1533" s="100"/>
      <c r="TS1533" s="98"/>
      <c r="TT1533" s="117"/>
      <c r="TU1533" s="148"/>
      <c r="TV1533" s="149"/>
      <c r="TW1533" s="100"/>
      <c r="TX1533" s="98"/>
      <c r="TY1533" s="117"/>
      <c r="TZ1533" s="148"/>
      <c r="UA1533" s="149"/>
      <c r="UB1533" s="100"/>
      <c r="UC1533" s="98"/>
      <c r="UD1533" s="117"/>
      <c r="UE1533" s="148"/>
      <c r="UF1533" s="149"/>
      <c r="UG1533" s="100"/>
      <c r="UH1533" s="98"/>
      <c r="UI1533" s="117"/>
      <c r="UJ1533" s="148"/>
      <c r="UK1533" s="149"/>
      <c r="UL1533" s="100"/>
      <c r="UM1533" s="98"/>
      <c r="UN1533" s="117"/>
      <c r="UO1533" s="148"/>
      <c r="UP1533" s="149"/>
      <c r="UQ1533" s="100"/>
      <c r="UR1533" s="98"/>
      <c r="US1533" s="117"/>
      <c r="UT1533" s="148"/>
      <c r="UU1533" s="149"/>
      <c r="UV1533" s="100"/>
      <c r="UW1533" s="98"/>
      <c r="UX1533" s="117"/>
      <c r="UY1533" s="148"/>
      <c r="UZ1533" s="149"/>
      <c r="VA1533" s="100"/>
      <c r="VB1533" s="98"/>
      <c r="VC1533" s="117"/>
      <c r="VD1533" s="148"/>
      <c r="VE1533" s="149"/>
      <c r="VF1533" s="100"/>
      <c r="VG1533" s="98"/>
      <c r="VH1533" s="117"/>
      <c r="VI1533" s="148"/>
      <c r="VJ1533" s="149"/>
      <c r="VK1533" s="100"/>
      <c r="VL1533" s="98"/>
      <c r="VM1533" s="117"/>
      <c r="VN1533" s="148"/>
      <c r="VO1533" s="149"/>
      <c r="VP1533" s="100"/>
      <c r="VQ1533" s="98"/>
      <c r="VR1533" s="117"/>
      <c r="VS1533" s="148"/>
      <c r="VT1533" s="149"/>
      <c r="VU1533" s="100"/>
      <c r="VV1533" s="98"/>
      <c r="VW1533" s="117"/>
      <c r="VX1533" s="148"/>
      <c r="VY1533" s="149"/>
      <c r="VZ1533" s="100"/>
      <c r="WA1533" s="98"/>
      <c r="WB1533" s="117"/>
      <c r="WC1533" s="148"/>
      <c r="WD1533" s="149"/>
      <c r="WE1533" s="100"/>
      <c r="WF1533" s="98"/>
      <c r="WG1533" s="117"/>
      <c r="WH1533" s="148"/>
      <c r="WI1533" s="149"/>
      <c r="WJ1533" s="100"/>
      <c r="WK1533" s="98"/>
      <c r="WL1533" s="117"/>
      <c r="WM1533" s="148"/>
      <c r="WN1533" s="149"/>
      <c r="WO1533" s="100"/>
      <c r="WP1533" s="98"/>
      <c r="WQ1533" s="117"/>
      <c r="WR1533" s="148"/>
      <c r="WS1533" s="149"/>
      <c r="WT1533" s="100"/>
      <c r="WU1533" s="98"/>
      <c r="WV1533" s="117"/>
      <c r="WW1533" s="148"/>
      <c r="WX1533" s="149"/>
      <c r="WY1533" s="100"/>
      <c r="WZ1533" s="98"/>
      <c r="XA1533" s="117"/>
      <c r="XB1533" s="148"/>
      <c r="XC1533" s="149"/>
      <c r="XD1533" s="100"/>
      <c r="XE1533" s="98"/>
      <c r="XF1533" s="117"/>
      <c r="XG1533" s="148"/>
      <c r="XH1533" s="149"/>
      <c r="XI1533" s="100"/>
      <c r="XJ1533" s="98"/>
      <c r="XK1533" s="117"/>
      <c r="XL1533" s="148"/>
      <c r="XM1533" s="149"/>
      <c r="XN1533" s="100"/>
      <c r="XO1533" s="98"/>
      <c r="XP1533" s="117"/>
      <c r="XQ1533" s="148"/>
      <c r="XR1533" s="149"/>
      <c r="XS1533" s="100"/>
      <c r="XT1533" s="98"/>
      <c r="XU1533" s="117"/>
      <c r="XV1533" s="148"/>
      <c r="XW1533" s="149"/>
      <c r="XX1533" s="100"/>
      <c r="XY1533" s="98"/>
      <c r="XZ1533" s="117"/>
      <c r="YA1533" s="148"/>
      <c r="YB1533" s="149"/>
      <c r="YC1533" s="100"/>
      <c r="YD1533" s="98"/>
      <c r="YE1533" s="117"/>
      <c r="YF1533" s="148"/>
      <c r="YG1533" s="149"/>
      <c r="YH1533" s="100"/>
      <c r="YI1533" s="98"/>
      <c r="YJ1533" s="117"/>
      <c r="YK1533" s="148"/>
      <c r="YL1533" s="149"/>
      <c r="YM1533" s="100"/>
      <c r="YN1533" s="98"/>
      <c r="YO1533" s="117"/>
      <c r="YP1533" s="148"/>
      <c r="YQ1533" s="149"/>
      <c r="YR1533" s="100"/>
      <c r="YS1533" s="98"/>
      <c r="YT1533" s="117"/>
      <c r="YU1533" s="148"/>
      <c r="YV1533" s="149"/>
      <c r="YW1533" s="100"/>
      <c r="YX1533" s="98"/>
      <c r="YY1533" s="117"/>
      <c r="YZ1533" s="148"/>
      <c r="ZA1533" s="149"/>
      <c r="ZB1533" s="100"/>
      <c r="ZC1533" s="98"/>
      <c r="ZD1533" s="117"/>
      <c r="ZE1533" s="148"/>
      <c r="ZF1533" s="149"/>
      <c r="ZG1533" s="100"/>
      <c r="ZH1533" s="98"/>
      <c r="ZI1533" s="117"/>
      <c r="ZJ1533" s="148"/>
      <c r="ZK1533" s="149"/>
      <c r="ZL1533" s="100"/>
      <c r="ZM1533" s="98"/>
      <c r="ZN1533" s="117"/>
      <c r="ZO1533" s="148"/>
      <c r="ZP1533" s="149"/>
      <c r="ZQ1533" s="100"/>
      <c r="ZR1533" s="98"/>
      <c r="ZS1533" s="117"/>
      <c r="ZT1533" s="148"/>
      <c r="ZU1533" s="149"/>
      <c r="ZV1533" s="100"/>
      <c r="ZW1533" s="98"/>
      <c r="ZX1533" s="117"/>
      <c r="ZY1533" s="148"/>
      <c r="ZZ1533" s="149"/>
      <c r="AAA1533" s="100"/>
      <c r="AAB1533" s="98"/>
      <c r="AAC1533" s="117"/>
      <c r="AAD1533" s="148"/>
      <c r="AAE1533" s="149"/>
      <c r="AAF1533" s="100"/>
      <c r="AAG1533" s="98"/>
      <c r="AAH1533" s="117"/>
      <c r="AAI1533" s="148"/>
      <c r="AAJ1533" s="149"/>
      <c r="AAK1533" s="100"/>
      <c r="AAL1533" s="98"/>
      <c r="AAM1533" s="117"/>
      <c r="AAN1533" s="148"/>
      <c r="AAO1533" s="149"/>
      <c r="AAP1533" s="100"/>
      <c r="AAQ1533" s="98"/>
      <c r="AAR1533" s="117"/>
      <c r="AAS1533" s="148"/>
      <c r="AAT1533" s="149"/>
      <c r="AAU1533" s="100"/>
      <c r="AAV1533" s="98"/>
      <c r="AAW1533" s="117"/>
      <c r="AAX1533" s="148"/>
      <c r="AAY1533" s="149"/>
      <c r="AAZ1533" s="100"/>
      <c r="ABA1533" s="98"/>
      <c r="ABB1533" s="117"/>
      <c r="ABC1533" s="148"/>
      <c r="ABD1533" s="149"/>
      <c r="ABE1533" s="100"/>
      <c r="ABF1533" s="98"/>
      <c r="ABG1533" s="117"/>
      <c r="ABH1533" s="148"/>
      <c r="ABI1533" s="149"/>
      <c r="ABJ1533" s="100"/>
      <c r="ABK1533" s="98"/>
      <c r="ABL1533" s="117"/>
      <c r="ABM1533" s="148"/>
      <c r="ABN1533" s="149"/>
      <c r="ABO1533" s="100"/>
      <c r="ABP1533" s="98"/>
      <c r="ABQ1533" s="117"/>
      <c r="ABR1533" s="148"/>
      <c r="ABS1533" s="149"/>
      <c r="ABT1533" s="100"/>
      <c r="ABU1533" s="98"/>
      <c r="ABV1533" s="117"/>
      <c r="ABW1533" s="148"/>
      <c r="ABX1533" s="149"/>
      <c r="ABY1533" s="100"/>
      <c r="ABZ1533" s="98"/>
      <c r="ACA1533" s="117"/>
      <c r="ACB1533" s="148"/>
      <c r="ACC1533" s="149"/>
      <c r="ACD1533" s="100"/>
      <c r="ACE1533" s="98"/>
      <c r="ACF1533" s="117"/>
      <c r="ACG1533" s="148"/>
      <c r="ACH1533" s="149"/>
      <c r="ACI1533" s="100"/>
      <c r="ACJ1533" s="98"/>
      <c r="ACK1533" s="117"/>
      <c r="ACL1533" s="148"/>
      <c r="ACM1533" s="149"/>
      <c r="ACN1533" s="100"/>
      <c r="ACO1533" s="98"/>
      <c r="ACP1533" s="117"/>
      <c r="ACQ1533" s="148"/>
      <c r="ACR1533" s="149"/>
      <c r="ACS1533" s="100"/>
      <c r="ACT1533" s="98"/>
      <c r="ACU1533" s="117"/>
      <c r="ACV1533" s="148"/>
      <c r="ACW1533" s="149"/>
      <c r="ACX1533" s="100"/>
      <c r="ACY1533" s="98"/>
      <c r="ACZ1533" s="117"/>
      <c r="ADA1533" s="148"/>
      <c r="ADB1533" s="149"/>
      <c r="ADC1533" s="100"/>
      <c r="ADD1533" s="98"/>
      <c r="ADE1533" s="117"/>
      <c r="ADF1533" s="148"/>
      <c r="ADG1533" s="149"/>
      <c r="ADH1533" s="100"/>
      <c r="ADI1533" s="98"/>
      <c r="ADJ1533" s="117"/>
      <c r="ADK1533" s="148"/>
      <c r="ADL1533" s="149"/>
      <c r="ADM1533" s="100"/>
      <c r="ADN1533" s="98"/>
      <c r="ADO1533" s="117"/>
      <c r="ADP1533" s="148"/>
      <c r="ADQ1533" s="149"/>
      <c r="ADR1533" s="100"/>
      <c r="ADS1533" s="98"/>
      <c r="ADT1533" s="117"/>
      <c r="ADU1533" s="148"/>
      <c r="ADV1533" s="149"/>
      <c r="ADW1533" s="100"/>
      <c r="ADX1533" s="98"/>
      <c r="ADY1533" s="117"/>
      <c r="ADZ1533" s="148"/>
      <c r="AEA1533" s="149"/>
      <c r="AEB1533" s="100"/>
      <c r="AEC1533" s="98"/>
      <c r="AED1533" s="117"/>
      <c r="AEE1533" s="148"/>
      <c r="AEF1533" s="149"/>
      <c r="AEG1533" s="100"/>
      <c r="AEH1533" s="98"/>
      <c r="AEI1533" s="117"/>
      <c r="AEJ1533" s="148"/>
      <c r="AEK1533" s="149"/>
      <c r="AEL1533" s="100"/>
      <c r="AEM1533" s="98"/>
      <c r="AEN1533" s="117"/>
      <c r="AEO1533" s="148"/>
      <c r="AEP1533" s="149"/>
      <c r="AEQ1533" s="100"/>
      <c r="AER1533" s="98"/>
      <c r="AES1533" s="117"/>
      <c r="AET1533" s="148"/>
      <c r="AEU1533" s="149"/>
      <c r="AEV1533" s="100"/>
      <c r="AEW1533" s="98"/>
      <c r="AEX1533" s="117"/>
      <c r="AEY1533" s="148"/>
      <c r="AEZ1533" s="149"/>
      <c r="AFA1533" s="100"/>
      <c r="AFB1533" s="98"/>
      <c r="AFC1533" s="117"/>
      <c r="AFD1533" s="148"/>
      <c r="AFE1533" s="149"/>
      <c r="AFF1533" s="100"/>
      <c r="AFG1533" s="98"/>
      <c r="AFH1533" s="117"/>
      <c r="AFI1533" s="148"/>
      <c r="AFJ1533" s="149"/>
      <c r="AFK1533" s="100"/>
      <c r="AFL1533" s="98"/>
      <c r="AFM1533" s="117"/>
      <c r="AFN1533" s="148"/>
      <c r="AFO1533" s="149"/>
      <c r="AFP1533" s="100"/>
      <c r="AFQ1533" s="98"/>
      <c r="AFR1533" s="117"/>
      <c r="AFS1533" s="148"/>
      <c r="AFT1533" s="149"/>
      <c r="AFU1533" s="100"/>
      <c r="AFV1533" s="98"/>
      <c r="AFW1533" s="117"/>
      <c r="AFX1533" s="148"/>
      <c r="AFY1533" s="149"/>
      <c r="AFZ1533" s="100"/>
      <c r="AGA1533" s="98"/>
      <c r="AGB1533" s="117"/>
      <c r="AGC1533" s="148"/>
      <c r="AGD1533" s="149"/>
      <c r="AGE1533" s="100"/>
      <c r="AGF1533" s="98"/>
      <c r="AGG1533" s="117"/>
      <c r="AGH1533" s="148"/>
      <c r="AGI1533" s="149"/>
      <c r="AGJ1533" s="100"/>
      <c r="AGK1533" s="98"/>
      <c r="AGL1533" s="117"/>
      <c r="AGM1533" s="148"/>
      <c r="AGN1533" s="149"/>
      <c r="AGO1533" s="100"/>
      <c r="AGP1533" s="98"/>
      <c r="AGQ1533" s="117"/>
      <c r="AGR1533" s="148"/>
      <c r="AGS1533" s="149"/>
      <c r="AGT1533" s="100"/>
      <c r="AGU1533" s="98"/>
      <c r="AGV1533" s="117"/>
      <c r="AGW1533" s="148"/>
      <c r="AGX1533" s="149"/>
      <c r="AGY1533" s="100"/>
      <c r="AGZ1533" s="98"/>
      <c r="AHA1533" s="117"/>
      <c r="AHB1533" s="148"/>
      <c r="AHC1533" s="149"/>
      <c r="AHD1533" s="100"/>
      <c r="AHE1533" s="98"/>
      <c r="AHF1533" s="117"/>
      <c r="AHG1533" s="148"/>
      <c r="AHH1533" s="149"/>
      <c r="AHI1533" s="100"/>
      <c r="AHJ1533" s="98"/>
      <c r="AHK1533" s="117"/>
      <c r="AHL1533" s="148"/>
      <c r="AHM1533" s="149"/>
      <c r="AHN1533" s="100"/>
      <c r="AHO1533" s="98"/>
      <c r="AHP1533" s="117"/>
      <c r="AHQ1533" s="148"/>
      <c r="AHR1533" s="149"/>
      <c r="AHS1533" s="100"/>
      <c r="AHT1533" s="98"/>
      <c r="AHU1533" s="117"/>
      <c r="AHV1533" s="148"/>
      <c r="AHW1533" s="149"/>
      <c r="AHX1533" s="100"/>
      <c r="AHY1533" s="98"/>
      <c r="AHZ1533" s="117"/>
      <c r="AIA1533" s="148"/>
      <c r="AIB1533" s="149"/>
      <c r="AIC1533" s="100"/>
      <c r="AID1533" s="98"/>
      <c r="AIE1533" s="117"/>
      <c r="AIF1533" s="148"/>
      <c r="AIG1533" s="149"/>
      <c r="AIH1533" s="100"/>
      <c r="AII1533" s="98"/>
      <c r="AIJ1533" s="117"/>
      <c r="AIK1533" s="148"/>
      <c r="AIL1533" s="149"/>
      <c r="AIM1533" s="100"/>
      <c r="AIN1533" s="98"/>
      <c r="AIO1533" s="117"/>
      <c r="AIP1533" s="148"/>
      <c r="AIQ1533" s="149"/>
      <c r="AIR1533" s="100"/>
      <c r="AIS1533" s="98"/>
      <c r="AIT1533" s="117"/>
      <c r="AIU1533" s="148"/>
      <c r="AIV1533" s="149"/>
      <c r="AIW1533" s="100"/>
      <c r="AIX1533" s="98"/>
      <c r="AIY1533" s="117"/>
      <c r="AIZ1533" s="148"/>
      <c r="AJA1533" s="149"/>
      <c r="AJB1533" s="100"/>
      <c r="AJC1533" s="98"/>
      <c r="AJD1533" s="117"/>
      <c r="AJE1533" s="148"/>
      <c r="AJF1533" s="149"/>
      <c r="AJG1533" s="100"/>
      <c r="AJH1533" s="98"/>
      <c r="AJI1533" s="117"/>
      <c r="AJJ1533" s="148"/>
      <c r="AJK1533" s="149"/>
      <c r="AJL1533" s="100"/>
      <c r="AJM1533" s="98"/>
      <c r="AJN1533" s="117"/>
      <c r="AJO1533" s="148"/>
      <c r="AJP1533" s="149"/>
      <c r="AJQ1533" s="100"/>
      <c r="AJR1533" s="98"/>
      <c r="AJS1533" s="117"/>
      <c r="AJT1533" s="148"/>
      <c r="AJU1533" s="149"/>
      <c r="AJV1533" s="100"/>
      <c r="AJW1533" s="98"/>
      <c r="AJX1533" s="117"/>
      <c r="AJY1533" s="148"/>
      <c r="AJZ1533" s="149"/>
      <c r="AKA1533" s="100"/>
      <c r="AKB1533" s="98"/>
      <c r="AKC1533" s="117"/>
      <c r="AKD1533" s="148"/>
      <c r="AKE1533" s="149"/>
      <c r="AKF1533" s="100"/>
      <c r="AKG1533" s="98"/>
      <c r="AKH1533" s="117"/>
      <c r="AKI1533" s="148"/>
      <c r="AKJ1533" s="149"/>
      <c r="AKK1533" s="100"/>
      <c r="AKL1533" s="98"/>
      <c r="AKM1533" s="117"/>
      <c r="AKN1533" s="148"/>
      <c r="AKO1533" s="149"/>
      <c r="AKP1533" s="100"/>
      <c r="AKQ1533" s="98"/>
      <c r="AKR1533" s="117"/>
      <c r="AKS1533" s="148"/>
      <c r="AKT1533" s="149"/>
      <c r="AKU1533" s="100"/>
      <c r="AKV1533" s="98"/>
      <c r="AKW1533" s="117"/>
      <c r="AKX1533" s="148"/>
      <c r="AKY1533" s="149"/>
      <c r="AKZ1533" s="100"/>
      <c r="ALA1533" s="98"/>
      <c r="ALB1533" s="117"/>
      <c r="ALC1533" s="148"/>
      <c r="ALD1533" s="149"/>
      <c r="ALE1533" s="100"/>
      <c r="ALF1533" s="98"/>
      <c r="ALG1533" s="117"/>
      <c r="ALH1533" s="148"/>
      <c r="ALI1533" s="149"/>
      <c r="ALJ1533" s="100"/>
      <c r="ALK1533" s="98"/>
      <c r="ALL1533" s="117"/>
      <c r="ALM1533" s="148"/>
      <c r="ALN1533" s="149"/>
      <c r="ALO1533" s="100"/>
      <c r="ALP1533" s="98"/>
      <c r="ALQ1533" s="117"/>
      <c r="ALR1533" s="148"/>
      <c r="ALS1533" s="149"/>
      <c r="ALT1533" s="100"/>
      <c r="ALU1533" s="98"/>
      <c r="ALV1533" s="117"/>
      <c r="ALW1533" s="148"/>
      <c r="ALX1533" s="149"/>
      <c r="ALY1533" s="100"/>
      <c r="ALZ1533" s="98"/>
      <c r="AMA1533" s="117"/>
      <c r="AMB1533" s="148"/>
      <c r="AMC1533" s="149"/>
      <c r="AMD1533" s="100"/>
      <c r="AME1533" s="98"/>
      <c r="AMF1533" s="117"/>
      <c r="AMG1533" s="148"/>
      <c r="AMH1533" s="149"/>
      <c r="AMI1533" s="100"/>
      <c r="AMJ1533" s="98"/>
      <c r="AMK1533" s="117"/>
      <c r="AML1533" s="148"/>
      <c r="AMM1533" s="149"/>
      <c r="AMN1533" s="100"/>
      <c r="AMO1533" s="98"/>
      <c r="AMP1533" s="117"/>
      <c r="AMQ1533" s="148"/>
      <c r="AMR1533" s="149"/>
      <c r="AMS1533" s="100"/>
      <c r="AMT1533" s="98"/>
      <c r="AMU1533" s="117"/>
      <c r="AMV1533" s="148"/>
      <c r="AMW1533" s="149"/>
      <c r="AMX1533" s="100"/>
      <c r="AMY1533" s="98"/>
      <c r="AMZ1533" s="117"/>
      <c r="ANA1533" s="148"/>
      <c r="ANB1533" s="149"/>
      <c r="ANC1533" s="100"/>
      <c r="AND1533" s="98"/>
      <c r="ANE1533" s="117"/>
      <c r="ANF1533" s="148"/>
      <c r="ANG1533" s="149"/>
      <c r="ANH1533" s="100"/>
      <c r="ANI1533" s="98"/>
      <c r="ANJ1533" s="117"/>
      <c r="ANK1533" s="148"/>
      <c r="ANL1533" s="149"/>
      <c r="ANM1533" s="100"/>
      <c r="ANN1533" s="98"/>
      <c r="ANO1533" s="117"/>
      <c r="ANP1533" s="148"/>
      <c r="ANQ1533" s="149"/>
      <c r="ANR1533" s="100"/>
      <c r="ANS1533" s="98"/>
      <c r="ANT1533" s="117"/>
      <c r="ANU1533" s="148"/>
      <c r="ANV1533" s="149"/>
      <c r="ANW1533" s="100"/>
      <c r="ANX1533" s="98"/>
      <c r="ANY1533" s="117"/>
      <c r="ANZ1533" s="148"/>
      <c r="AOA1533" s="149"/>
      <c r="AOB1533" s="100"/>
      <c r="AOC1533" s="98"/>
      <c r="AOD1533" s="117"/>
      <c r="AOE1533" s="148"/>
      <c r="AOF1533" s="149"/>
      <c r="AOG1533" s="100"/>
      <c r="AOH1533" s="98"/>
      <c r="AOI1533" s="117"/>
      <c r="AOJ1533" s="148"/>
      <c r="AOK1533" s="149"/>
      <c r="AOL1533" s="100"/>
      <c r="AOM1533" s="98"/>
      <c r="AON1533" s="117"/>
      <c r="AOO1533" s="148"/>
      <c r="AOP1533" s="149"/>
      <c r="AOQ1533" s="100"/>
      <c r="AOR1533" s="98"/>
      <c r="AOS1533" s="117"/>
      <c r="AOT1533" s="148"/>
      <c r="AOU1533" s="149"/>
      <c r="AOV1533" s="100"/>
      <c r="AOW1533" s="98"/>
      <c r="AOX1533" s="117"/>
      <c r="AOY1533" s="148"/>
      <c r="AOZ1533" s="149"/>
      <c r="APA1533" s="100"/>
      <c r="APB1533" s="98"/>
      <c r="APC1533" s="117"/>
      <c r="APD1533" s="148"/>
      <c r="APE1533" s="149"/>
      <c r="APF1533" s="100"/>
      <c r="APG1533" s="98"/>
      <c r="APH1533" s="117"/>
      <c r="API1533" s="148"/>
      <c r="APJ1533" s="149"/>
      <c r="APK1533" s="100"/>
      <c r="APL1533" s="98"/>
      <c r="APM1533" s="117"/>
      <c r="APN1533" s="148"/>
      <c r="APO1533" s="149"/>
      <c r="APP1533" s="100"/>
      <c r="APQ1533" s="98"/>
      <c r="APR1533" s="117"/>
      <c r="APS1533" s="148"/>
      <c r="APT1533" s="149"/>
      <c r="APU1533" s="100"/>
      <c r="APV1533" s="98"/>
      <c r="APW1533" s="117"/>
      <c r="APX1533" s="148"/>
      <c r="APY1533" s="149"/>
      <c r="APZ1533" s="100"/>
      <c r="AQA1533" s="98"/>
      <c r="AQB1533" s="117"/>
      <c r="AQC1533" s="148"/>
      <c r="AQD1533" s="149"/>
      <c r="AQE1533" s="100"/>
      <c r="AQF1533" s="98"/>
      <c r="AQG1533" s="117"/>
      <c r="AQH1533" s="148"/>
      <c r="AQI1533" s="149"/>
      <c r="AQJ1533" s="100"/>
      <c r="AQK1533" s="98"/>
      <c r="AQL1533" s="117"/>
      <c r="AQM1533" s="148"/>
      <c r="AQN1533" s="149"/>
      <c r="AQO1533" s="100"/>
      <c r="AQP1533" s="98"/>
      <c r="AQQ1533" s="117"/>
      <c r="AQR1533" s="148"/>
      <c r="AQS1533" s="149"/>
      <c r="AQT1533" s="100"/>
      <c r="AQU1533" s="98"/>
      <c r="AQV1533" s="117"/>
      <c r="AQW1533" s="148"/>
      <c r="AQX1533" s="149"/>
      <c r="AQY1533" s="100"/>
      <c r="AQZ1533" s="98"/>
      <c r="ARA1533" s="117"/>
      <c r="ARB1533" s="148"/>
      <c r="ARC1533" s="149"/>
      <c r="ARD1533" s="100"/>
      <c r="ARE1533" s="98"/>
      <c r="ARF1533" s="117"/>
      <c r="ARG1533" s="148"/>
      <c r="ARH1533" s="149"/>
      <c r="ARI1533" s="100"/>
      <c r="ARJ1533" s="98"/>
      <c r="ARK1533" s="117"/>
      <c r="ARL1533" s="148"/>
      <c r="ARM1533" s="149"/>
      <c r="ARN1533" s="100"/>
      <c r="ARO1533" s="98"/>
      <c r="ARP1533" s="117"/>
      <c r="ARQ1533" s="148"/>
      <c r="ARR1533" s="149"/>
      <c r="ARS1533" s="100"/>
      <c r="ART1533" s="98"/>
      <c r="ARU1533" s="117"/>
      <c r="ARV1533" s="148"/>
      <c r="ARW1533" s="149"/>
      <c r="ARX1533" s="100"/>
      <c r="ARY1533" s="98"/>
      <c r="ARZ1533" s="117"/>
      <c r="ASA1533" s="148"/>
      <c r="ASB1533" s="149"/>
      <c r="ASC1533" s="100"/>
      <c r="ASD1533" s="98"/>
      <c r="ASE1533" s="117"/>
      <c r="ASF1533" s="148"/>
      <c r="ASG1533" s="149"/>
      <c r="ASH1533" s="100"/>
      <c r="ASI1533" s="98"/>
      <c r="ASJ1533" s="117"/>
      <c r="ASK1533" s="148"/>
      <c r="ASL1533" s="149"/>
      <c r="ASM1533" s="100"/>
      <c r="ASN1533" s="98"/>
      <c r="ASO1533" s="117"/>
      <c r="ASP1533" s="148"/>
      <c r="ASQ1533" s="149"/>
      <c r="ASR1533" s="100"/>
      <c r="ASS1533" s="98"/>
      <c r="AST1533" s="117"/>
      <c r="ASU1533" s="148"/>
      <c r="ASV1533" s="149"/>
      <c r="ASW1533" s="100"/>
      <c r="ASX1533" s="98"/>
      <c r="ASY1533" s="117"/>
      <c r="ASZ1533" s="148"/>
      <c r="ATA1533" s="149"/>
      <c r="ATB1533" s="100"/>
      <c r="ATC1533" s="98"/>
      <c r="ATD1533" s="117"/>
      <c r="ATE1533" s="148"/>
      <c r="ATF1533" s="149"/>
      <c r="ATG1533" s="100"/>
      <c r="ATH1533" s="98"/>
      <c r="ATI1533" s="117"/>
      <c r="ATJ1533" s="148"/>
      <c r="ATK1533" s="149"/>
      <c r="ATL1533" s="100"/>
      <c r="ATM1533" s="98"/>
      <c r="ATN1533" s="117"/>
      <c r="ATO1533" s="148"/>
      <c r="ATP1533" s="149"/>
      <c r="ATQ1533" s="100"/>
      <c r="ATR1533" s="98"/>
      <c r="ATS1533" s="117"/>
      <c r="ATT1533" s="148"/>
      <c r="ATU1533" s="149"/>
      <c r="ATV1533" s="100"/>
      <c r="ATW1533" s="98"/>
      <c r="ATX1533" s="117"/>
      <c r="ATY1533" s="148"/>
      <c r="ATZ1533" s="149"/>
      <c r="AUA1533" s="100"/>
      <c r="AUB1533" s="98"/>
      <c r="AUC1533" s="117"/>
      <c r="AUD1533" s="148"/>
      <c r="AUE1533" s="149"/>
      <c r="AUF1533" s="100"/>
      <c r="AUG1533" s="98"/>
      <c r="AUH1533" s="117"/>
      <c r="AUI1533" s="148"/>
      <c r="AUJ1533" s="149"/>
      <c r="AUK1533" s="100"/>
      <c r="AUL1533" s="98"/>
      <c r="AUM1533" s="117"/>
      <c r="AUN1533" s="148"/>
      <c r="AUO1533" s="149"/>
      <c r="AUP1533" s="100"/>
      <c r="AUQ1533" s="98"/>
      <c r="AUR1533" s="117"/>
      <c r="AUS1533" s="148"/>
      <c r="AUT1533" s="149"/>
      <c r="AUU1533" s="100"/>
      <c r="AUV1533" s="98"/>
      <c r="AUW1533" s="117"/>
      <c r="AUX1533" s="148"/>
      <c r="AUY1533" s="149"/>
      <c r="AUZ1533" s="100"/>
      <c r="AVA1533" s="98"/>
      <c r="AVB1533" s="117"/>
      <c r="AVC1533" s="148"/>
      <c r="AVD1533" s="149"/>
      <c r="AVE1533" s="100"/>
      <c r="AVF1533" s="98"/>
      <c r="AVG1533" s="117"/>
      <c r="AVH1533" s="148"/>
      <c r="AVI1533" s="149"/>
      <c r="AVJ1533" s="100"/>
      <c r="AVK1533" s="98"/>
      <c r="AVL1533" s="117"/>
      <c r="AVM1533" s="148"/>
      <c r="AVN1533" s="149"/>
      <c r="AVO1533" s="100"/>
      <c r="AVP1533" s="98"/>
      <c r="AVQ1533" s="117"/>
      <c r="AVR1533" s="148"/>
      <c r="AVS1533" s="149"/>
      <c r="AVT1533" s="100"/>
      <c r="AVU1533" s="98"/>
      <c r="AVV1533" s="117"/>
      <c r="AVW1533" s="148"/>
      <c r="AVX1533" s="149"/>
      <c r="AVY1533" s="100"/>
      <c r="AVZ1533" s="98"/>
      <c r="AWA1533" s="117"/>
      <c r="AWB1533" s="148"/>
      <c r="AWC1533" s="149"/>
      <c r="AWD1533" s="100"/>
      <c r="AWE1533" s="98"/>
      <c r="AWF1533" s="117"/>
      <c r="AWG1533" s="148"/>
      <c r="AWH1533" s="149"/>
      <c r="AWI1533" s="100"/>
      <c r="AWJ1533" s="98"/>
      <c r="AWK1533" s="117"/>
      <c r="AWL1533" s="148"/>
      <c r="AWM1533" s="149"/>
      <c r="AWN1533" s="100"/>
      <c r="AWO1533" s="98"/>
      <c r="AWP1533" s="117"/>
      <c r="AWQ1533" s="148"/>
      <c r="AWR1533" s="149"/>
      <c r="AWS1533" s="100"/>
      <c r="AWT1533" s="98"/>
      <c r="AWU1533" s="117"/>
      <c r="AWV1533" s="148"/>
      <c r="AWW1533" s="149"/>
      <c r="AWX1533" s="100"/>
      <c r="AWY1533" s="98"/>
      <c r="AWZ1533" s="117"/>
      <c r="AXA1533" s="148"/>
      <c r="AXB1533" s="149"/>
      <c r="AXC1533" s="100"/>
      <c r="AXD1533" s="98"/>
      <c r="AXE1533" s="117"/>
      <c r="AXF1533" s="148"/>
      <c r="AXG1533" s="149"/>
      <c r="AXH1533" s="100"/>
      <c r="AXI1533" s="98"/>
      <c r="AXJ1533" s="117"/>
      <c r="AXK1533" s="148"/>
      <c r="AXL1533" s="149"/>
      <c r="AXM1533" s="100"/>
      <c r="AXN1533" s="98"/>
      <c r="AXO1533" s="117"/>
      <c r="AXP1533" s="148"/>
      <c r="AXQ1533" s="149"/>
      <c r="AXR1533" s="100"/>
      <c r="AXS1533" s="98"/>
      <c r="AXT1533" s="117"/>
      <c r="AXU1533" s="148"/>
      <c r="AXV1533" s="149"/>
      <c r="AXW1533" s="100"/>
      <c r="AXX1533" s="98"/>
      <c r="AXY1533" s="117"/>
      <c r="AXZ1533" s="148"/>
      <c r="AYA1533" s="149"/>
      <c r="AYB1533" s="100"/>
      <c r="AYC1533" s="98"/>
      <c r="AYD1533" s="117"/>
      <c r="AYE1533" s="148"/>
      <c r="AYF1533" s="149"/>
      <c r="AYG1533" s="100"/>
      <c r="AYH1533" s="98"/>
      <c r="AYI1533" s="117"/>
      <c r="AYJ1533" s="148"/>
      <c r="AYK1533" s="149"/>
      <c r="AYL1533" s="100"/>
      <c r="AYM1533" s="98"/>
      <c r="AYN1533" s="117"/>
      <c r="AYO1533" s="148"/>
      <c r="AYP1533" s="149"/>
      <c r="AYQ1533" s="100"/>
      <c r="AYR1533" s="98"/>
      <c r="AYS1533" s="117"/>
      <c r="AYT1533" s="148"/>
      <c r="AYU1533" s="149"/>
      <c r="AYV1533" s="100"/>
      <c r="AYW1533" s="98"/>
      <c r="AYX1533" s="117"/>
      <c r="AYY1533" s="148"/>
      <c r="AYZ1533" s="149"/>
      <c r="AZA1533" s="100"/>
      <c r="AZB1533" s="98"/>
      <c r="AZC1533" s="117"/>
      <c r="AZD1533" s="148"/>
      <c r="AZE1533" s="149"/>
      <c r="AZF1533" s="100"/>
      <c r="AZG1533" s="98"/>
      <c r="AZH1533" s="117"/>
      <c r="AZI1533" s="148"/>
      <c r="AZJ1533" s="149"/>
      <c r="AZK1533" s="100"/>
      <c r="AZL1533" s="98"/>
      <c r="AZM1533" s="117"/>
      <c r="AZN1533" s="148"/>
      <c r="AZO1533" s="149"/>
      <c r="AZP1533" s="100"/>
      <c r="AZQ1533" s="98"/>
      <c r="AZR1533" s="117"/>
      <c r="AZS1533" s="148"/>
      <c r="AZT1533" s="149"/>
      <c r="AZU1533" s="100"/>
      <c r="AZV1533" s="98"/>
      <c r="AZW1533" s="117"/>
      <c r="AZX1533" s="148"/>
      <c r="AZY1533" s="149"/>
      <c r="AZZ1533" s="100"/>
      <c r="BAA1533" s="98"/>
      <c r="BAB1533" s="117"/>
      <c r="BAC1533" s="148"/>
      <c r="BAD1533" s="149"/>
      <c r="BAE1533" s="100"/>
      <c r="BAF1533" s="98"/>
      <c r="BAG1533" s="117"/>
      <c r="BAH1533" s="148"/>
      <c r="BAI1533" s="149"/>
      <c r="BAJ1533" s="100"/>
      <c r="BAK1533" s="98"/>
      <c r="BAL1533" s="117"/>
      <c r="BAM1533" s="148"/>
      <c r="BAN1533" s="149"/>
      <c r="BAO1533" s="100"/>
      <c r="BAP1533" s="98"/>
      <c r="BAQ1533" s="117"/>
      <c r="BAR1533" s="148"/>
      <c r="BAS1533" s="149"/>
      <c r="BAT1533" s="100"/>
      <c r="BAU1533" s="98"/>
      <c r="BAV1533" s="117"/>
      <c r="BAW1533" s="148"/>
      <c r="BAX1533" s="149"/>
      <c r="BAY1533" s="100"/>
      <c r="BAZ1533" s="98"/>
      <c r="BBA1533" s="117"/>
      <c r="BBB1533" s="148"/>
      <c r="BBC1533" s="149"/>
      <c r="BBD1533" s="100"/>
      <c r="BBE1533" s="98"/>
      <c r="BBF1533" s="117"/>
      <c r="BBG1533" s="148"/>
      <c r="BBH1533" s="149"/>
      <c r="BBI1533" s="100"/>
      <c r="BBJ1533" s="98"/>
      <c r="BBK1533" s="117"/>
      <c r="BBL1533" s="148"/>
      <c r="BBM1533" s="149"/>
      <c r="BBN1533" s="100"/>
      <c r="BBO1533" s="98"/>
      <c r="BBP1533" s="117"/>
      <c r="BBQ1533" s="148"/>
      <c r="BBR1533" s="149"/>
      <c r="BBS1533" s="100"/>
      <c r="BBT1533" s="98"/>
      <c r="BBU1533" s="117"/>
      <c r="BBV1533" s="148"/>
      <c r="BBW1533" s="149"/>
      <c r="BBX1533" s="100"/>
      <c r="BBY1533" s="98"/>
      <c r="BBZ1533" s="117"/>
      <c r="BCA1533" s="148"/>
      <c r="BCB1533" s="149"/>
      <c r="BCC1533" s="100"/>
      <c r="BCD1533" s="98"/>
      <c r="BCE1533" s="117"/>
      <c r="BCF1533" s="148"/>
      <c r="BCG1533" s="149"/>
      <c r="BCH1533" s="100"/>
      <c r="BCI1533" s="98"/>
      <c r="BCJ1533" s="117"/>
      <c r="BCK1533" s="148"/>
      <c r="BCL1533" s="149"/>
      <c r="BCM1533" s="100"/>
      <c r="BCN1533" s="98"/>
      <c r="BCO1533" s="117"/>
      <c r="BCP1533" s="148"/>
      <c r="BCQ1533" s="149"/>
      <c r="BCR1533" s="100"/>
      <c r="BCS1533" s="98"/>
      <c r="BCT1533" s="117"/>
      <c r="BCU1533" s="148"/>
      <c r="BCV1533" s="149"/>
      <c r="BCW1533" s="100"/>
      <c r="BCX1533" s="98"/>
      <c r="BCY1533" s="117"/>
      <c r="BCZ1533" s="148"/>
      <c r="BDA1533" s="149"/>
      <c r="BDB1533" s="100"/>
      <c r="BDC1533" s="98"/>
      <c r="BDD1533" s="117"/>
      <c r="BDE1533" s="148"/>
      <c r="BDF1533" s="149"/>
      <c r="BDG1533" s="100"/>
      <c r="BDH1533" s="98"/>
      <c r="BDI1533" s="117"/>
      <c r="BDJ1533" s="148"/>
      <c r="BDK1533" s="149"/>
      <c r="BDL1533" s="100"/>
      <c r="BDM1533" s="98"/>
      <c r="BDN1533" s="117"/>
      <c r="BDO1533" s="148"/>
      <c r="BDP1533" s="149"/>
      <c r="BDQ1533" s="100"/>
      <c r="BDR1533" s="98"/>
      <c r="BDS1533" s="117"/>
      <c r="BDT1533" s="148"/>
      <c r="BDU1533" s="149"/>
      <c r="BDV1533" s="100"/>
      <c r="BDW1533" s="98"/>
      <c r="BDX1533" s="117"/>
      <c r="BDY1533" s="148"/>
      <c r="BDZ1533" s="149"/>
      <c r="BEA1533" s="100"/>
      <c r="BEB1533" s="98"/>
      <c r="BEC1533" s="117"/>
      <c r="BED1533" s="148"/>
      <c r="BEE1533" s="149"/>
      <c r="BEF1533" s="100"/>
      <c r="BEG1533" s="98"/>
      <c r="BEH1533" s="117"/>
      <c r="BEI1533" s="148"/>
      <c r="BEJ1533" s="149"/>
      <c r="BEK1533" s="100"/>
      <c r="BEL1533" s="98"/>
      <c r="BEM1533" s="117"/>
      <c r="BEN1533" s="148"/>
      <c r="BEO1533" s="149"/>
      <c r="BEP1533" s="100"/>
      <c r="BEQ1533" s="98"/>
      <c r="BER1533" s="117"/>
      <c r="BES1533" s="148"/>
      <c r="BET1533" s="149"/>
      <c r="BEU1533" s="100"/>
      <c r="BEV1533" s="98"/>
      <c r="BEW1533" s="117"/>
      <c r="BEX1533" s="148"/>
      <c r="BEY1533" s="149"/>
      <c r="BEZ1533" s="100"/>
      <c r="BFA1533" s="98"/>
      <c r="BFB1533" s="117"/>
      <c r="BFC1533" s="148"/>
      <c r="BFD1533" s="149"/>
      <c r="BFE1533" s="100"/>
      <c r="BFF1533" s="98"/>
      <c r="BFG1533" s="117"/>
      <c r="BFH1533" s="148"/>
      <c r="BFI1533" s="149"/>
      <c r="BFJ1533" s="100"/>
      <c r="BFK1533" s="98"/>
      <c r="BFL1533" s="117"/>
      <c r="BFM1533" s="148"/>
      <c r="BFN1533" s="149"/>
      <c r="BFO1533" s="100"/>
      <c r="BFP1533" s="98"/>
      <c r="BFQ1533" s="117"/>
      <c r="BFR1533" s="148"/>
      <c r="BFS1533" s="149"/>
      <c r="BFT1533" s="100"/>
      <c r="BFU1533" s="98"/>
      <c r="BFV1533" s="117"/>
      <c r="BFW1533" s="148"/>
      <c r="BFX1533" s="149"/>
      <c r="BFY1533" s="100"/>
      <c r="BFZ1533" s="98"/>
      <c r="BGA1533" s="117"/>
      <c r="BGB1533" s="148"/>
      <c r="BGC1533" s="149"/>
      <c r="BGD1533" s="100"/>
      <c r="BGE1533" s="98"/>
      <c r="BGF1533" s="117"/>
      <c r="BGG1533" s="148"/>
      <c r="BGH1533" s="149"/>
      <c r="BGI1533" s="100"/>
      <c r="BGJ1533" s="98"/>
      <c r="BGK1533" s="117"/>
      <c r="BGL1533" s="148"/>
      <c r="BGM1533" s="149"/>
      <c r="BGN1533" s="100"/>
      <c r="BGO1533" s="98"/>
      <c r="BGP1533" s="117"/>
      <c r="BGQ1533" s="148"/>
      <c r="BGR1533" s="149"/>
      <c r="BGS1533" s="100"/>
      <c r="BGT1533" s="98"/>
      <c r="BGU1533" s="117"/>
      <c r="BGV1533" s="148"/>
      <c r="BGW1533" s="149"/>
      <c r="BGX1533" s="100"/>
      <c r="BGY1533" s="98"/>
      <c r="BGZ1533" s="117"/>
      <c r="BHA1533" s="148"/>
      <c r="BHB1533" s="149"/>
      <c r="BHC1533" s="100"/>
      <c r="BHD1533" s="98"/>
      <c r="BHE1533" s="117"/>
      <c r="BHF1533" s="148"/>
      <c r="BHG1533" s="149"/>
      <c r="BHH1533" s="100"/>
      <c r="BHI1533" s="98"/>
      <c r="BHJ1533" s="117"/>
      <c r="BHK1533" s="148"/>
      <c r="BHL1533" s="149"/>
      <c r="BHM1533" s="100"/>
      <c r="BHN1533" s="98"/>
      <c r="BHO1533" s="117"/>
      <c r="BHP1533" s="148"/>
      <c r="BHQ1533" s="149"/>
      <c r="BHR1533" s="100"/>
      <c r="BHS1533" s="98"/>
      <c r="BHT1533" s="117"/>
      <c r="BHU1533" s="148"/>
      <c r="BHV1533" s="149"/>
      <c r="BHW1533" s="100"/>
      <c r="BHX1533" s="98"/>
      <c r="BHY1533" s="117"/>
      <c r="BHZ1533" s="148"/>
      <c r="BIA1533" s="149"/>
      <c r="BIB1533" s="100"/>
      <c r="BIC1533" s="98"/>
      <c r="BID1533" s="117"/>
      <c r="BIE1533" s="148"/>
      <c r="BIF1533" s="149"/>
      <c r="BIG1533" s="100"/>
      <c r="BIH1533" s="98"/>
      <c r="BII1533" s="117"/>
      <c r="BIJ1533" s="148"/>
      <c r="BIK1533" s="149"/>
      <c r="BIL1533" s="100"/>
      <c r="BIM1533" s="98"/>
      <c r="BIN1533" s="117"/>
      <c r="BIO1533" s="148"/>
      <c r="BIP1533" s="149"/>
      <c r="BIQ1533" s="100"/>
      <c r="BIR1533" s="98"/>
      <c r="BIS1533" s="117"/>
      <c r="BIT1533" s="148"/>
      <c r="BIU1533" s="149"/>
      <c r="BIV1533" s="100"/>
      <c r="BIW1533" s="98"/>
      <c r="BIX1533" s="117"/>
      <c r="BIY1533" s="148"/>
      <c r="BIZ1533" s="149"/>
      <c r="BJA1533" s="100"/>
      <c r="BJB1533" s="98"/>
      <c r="BJC1533" s="117"/>
      <c r="BJD1533" s="148"/>
      <c r="BJE1533" s="149"/>
      <c r="BJF1533" s="100"/>
      <c r="BJG1533" s="98"/>
      <c r="BJH1533" s="117"/>
      <c r="BJI1533" s="148"/>
      <c r="BJJ1533" s="149"/>
      <c r="BJK1533" s="100"/>
      <c r="BJL1533" s="98"/>
      <c r="BJM1533" s="117"/>
      <c r="BJN1533" s="148"/>
      <c r="BJO1533" s="149"/>
      <c r="BJP1533" s="100"/>
      <c r="BJQ1533" s="98"/>
      <c r="BJR1533" s="117"/>
      <c r="BJS1533" s="148"/>
      <c r="BJT1533" s="149"/>
      <c r="BJU1533" s="100"/>
      <c r="BJV1533" s="98"/>
      <c r="BJW1533" s="117"/>
      <c r="BJX1533" s="148"/>
      <c r="BJY1533" s="149"/>
      <c r="BJZ1533" s="100"/>
      <c r="BKA1533" s="98"/>
      <c r="BKB1533" s="117"/>
      <c r="BKC1533" s="148"/>
      <c r="BKD1533" s="149"/>
      <c r="BKE1533" s="100"/>
      <c r="BKF1533" s="98"/>
      <c r="BKG1533" s="117"/>
      <c r="BKH1533" s="148"/>
      <c r="BKI1533" s="149"/>
      <c r="BKJ1533" s="100"/>
      <c r="BKK1533" s="98"/>
      <c r="BKL1533" s="117"/>
      <c r="BKM1533" s="148"/>
      <c r="BKN1533" s="149"/>
      <c r="BKO1533" s="100"/>
      <c r="BKP1533" s="98"/>
      <c r="BKQ1533" s="117"/>
      <c r="BKR1533" s="148"/>
      <c r="BKS1533" s="149"/>
      <c r="BKT1533" s="100"/>
      <c r="BKU1533" s="98"/>
      <c r="BKV1533" s="117"/>
      <c r="BKW1533" s="148"/>
      <c r="BKX1533" s="149"/>
      <c r="BKY1533" s="100"/>
      <c r="BKZ1533" s="98"/>
      <c r="BLA1533" s="117"/>
      <c r="BLB1533" s="148"/>
      <c r="BLC1533" s="149"/>
      <c r="BLD1533" s="100"/>
      <c r="BLE1533" s="98"/>
      <c r="BLF1533" s="117"/>
      <c r="BLG1533" s="148"/>
      <c r="BLH1533" s="149"/>
      <c r="BLI1533" s="100"/>
      <c r="BLJ1533" s="98"/>
      <c r="BLK1533" s="117"/>
      <c r="BLL1533" s="148"/>
      <c r="BLM1533" s="149"/>
      <c r="BLN1533" s="100"/>
      <c r="BLO1533" s="98"/>
      <c r="BLP1533" s="117"/>
      <c r="BLQ1533" s="148"/>
      <c r="BLR1533" s="149"/>
      <c r="BLS1533" s="100"/>
      <c r="BLT1533" s="98"/>
      <c r="BLU1533" s="117"/>
      <c r="BLV1533" s="148"/>
      <c r="BLW1533" s="149"/>
      <c r="BLX1533" s="100"/>
      <c r="BLY1533" s="98"/>
      <c r="BLZ1533" s="117"/>
      <c r="BMA1533" s="148"/>
      <c r="BMB1533" s="149"/>
      <c r="BMC1533" s="100"/>
      <c r="BMD1533" s="98"/>
      <c r="BME1533" s="117"/>
      <c r="BMF1533" s="148"/>
      <c r="BMG1533" s="149"/>
      <c r="BMH1533" s="100"/>
      <c r="BMI1533" s="98"/>
      <c r="BMJ1533" s="117"/>
      <c r="BMK1533" s="148"/>
      <c r="BML1533" s="149"/>
      <c r="BMM1533" s="100"/>
      <c r="BMN1533" s="98"/>
      <c r="BMO1533" s="117"/>
      <c r="BMP1533" s="148"/>
      <c r="BMQ1533" s="149"/>
      <c r="BMR1533" s="100"/>
      <c r="BMS1533" s="98"/>
      <c r="BMT1533" s="117"/>
      <c r="BMU1533" s="148"/>
      <c r="BMV1533" s="149"/>
      <c r="BMW1533" s="100"/>
      <c r="BMX1533" s="98"/>
      <c r="BMY1533" s="117"/>
      <c r="BMZ1533" s="148"/>
      <c r="BNA1533" s="149"/>
      <c r="BNB1533" s="100"/>
      <c r="BNC1533" s="98"/>
      <c r="BND1533" s="117"/>
      <c r="BNE1533" s="148"/>
      <c r="BNF1533" s="149"/>
      <c r="BNG1533" s="100"/>
      <c r="BNH1533" s="98"/>
      <c r="BNI1533" s="117"/>
      <c r="BNJ1533" s="148"/>
      <c r="BNK1533" s="149"/>
      <c r="BNL1533" s="100"/>
      <c r="BNM1533" s="98"/>
      <c r="BNN1533" s="117"/>
      <c r="BNO1533" s="148"/>
      <c r="BNP1533" s="149"/>
      <c r="BNQ1533" s="100"/>
      <c r="BNR1533" s="98"/>
      <c r="BNS1533" s="117"/>
      <c r="BNT1533" s="148"/>
      <c r="BNU1533" s="149"/>
      <c r="BNV1533" s="100"/>
      <c r="BNW1533" s="98"/>
      <c r="BNX1533" s="117"/>
      <c r="BNY1533" s="148"/>
      <c r="BNZ1533" s="149"/>
      <c r="BOA1533" s="100"/>
      <c r="BOB1533" s="98"/>
      <c r="BOC1533" s="117"/>
      <c r="BOD1533" s="148"/>
      <c r="BOE1533" s="149"/>
      <c r="BOF1533" s="100"/>
      <c r="BOG1533" s="98"/>
      <c r="BOH1533" s="117"/>
      <c r="BOI1533" s="148"/>
      <c r="BOJ1533" s="149"/>
      <c r="BOK1533" s="100"/>
      <c r="BOL1533" s="98"/>
      <c r="BOM1533" s="117"/>
      <c r="BON1533" s="148"/>
      <c r="BOO1533" s="149"/>
      <c r="BOP1533" s="100"/>
      <c r="BOQ1533" s="98"/>
      <c r="BOR1533" s="117"/>
      <c r="BOS1533" s="148"/>
      <c r="BOT1533" s="149"/>
      <c r="BOU1533" s="100"/>
      <c r="BOV1533" s="98"/>
      <c r="BOW1533" s="117"/>
      <c r="BOX1533" s="148"/>
      <c r="BOY1533" s="149"/>
      <c r="BOZ1533" s="100"/>
      <c r="BPA1533" s="98"/>
      <c r="BPB1533" s="117"/>
      <c r="BPC1533" s="148"/>
      <c r="BPD1533" s="149"/>
      <c r="BPE1533" s="100"/>
      <c r="BPF1533" s="98"/>
      <c r="BPG1533" s="117"/>
      <c r="BPH1533" s="148"/>
      <c r="BPI1533" s="149"/>
      <c r="BPJ1533" s="100"/>
      <c r="BPK1533" s="98"/>
      <c r="BPL1533" s="117"/>
      <c r="BPM1533" s="148"/>
      <c r="BPN1533" s="149"/>
      <c r="BPO1533" s="100"/>
      <c r="BPP1533" s="98"/>
      <c r="BPQ1533" s="117"/>
      <c r="BPR1533" s="148"/>
      <c r="BPS1533" s="149"/>
      <c r="BPT1533" s="100"/>
      <c r="BPU1533" s="98"/>
      <c r="BPV1533" s="117"/>
      <c r="BPW1533" s="148"/>
      <c r="BPX1533" s="149"/>
      <c r="BPY1533" s="100"/>
      <c r="BPZ1533" s="98"/>
      <c r="BQA1533" s="117"/>
      <c r="BQB1533" s="148"/>
      <c r="BQC1533" s="149"/>
      <c r="BQD1533" s="100"/>
      <c r="BQE1533" s="98"/>
      <c r="BQF1533" s="117"/>
      <c r="BQG1533" s="148"/>
      <c r="BQH1533" s="149"/>
      <c r="BQI1533" s="100"/>
      <c r="BQJ1533" s="98"/>
      <c r="BQK1533" s="117"/>
      <c r="BQL1533" s="148"/>
      <c r="BQM1533" s="149"/>
      <c r="BQN1533" s="100"/>
      <c r="BQO1533" s="98"/>
      <c r="BQP1533" s="117"/>
      <c r="BQQ1533" s="148"/>
      <c r="BQR1533" s="149"/>
      <c r="BQS1533" s="100"/>
      <c r="BQT1533" s="98"/>
      <c r="BQU1533" s="117"/>
      <c r="BQV1533" s="148"/>
      <c r="BQW1533" s="149"/>
      <c r="BQX1533" s="100"/>
      <c r="BQY1533" s="98"/>
      <c r="BQZ1533" s="117"/>
      <c r="BRA1533" s="148"/>
      <c r="BRB1533" s="149"/>
      <c r="BRC1533" s="100"/>
      <c r="BRD1533" s="98"/>
      <c r="BRE1533" s="117"/>
      <c r="BRF1533" s="148"/>
      <c r="BRG1533" s="149"/>
      <c r="BRH1533" s="100"/>
      <c r="BRI1533" s="98"/>
      <c r="BRJ1533" s="117"/>
      <c r="BRK1533" s="148"/>
      <c r="BRL1533" s="149"/>
      <c r="BRM1533" s="100"/>
      <c r="BRN1533" s="98"/>
      <c r="BRO1533" s="117"/>
      <c r="BRP1533" s="148"/>
      <c r="BRQ1533" s="149"/>
      <c r="BRR1533" s="100"/>
      <c r="BRS1533" s="98"/>
      <c r="BRT1533" s="117"/>
      <c r="BRU1533" s="148"/>
      <c r="BRV1533" s="149"/>
      <c r="BRW1533" s="100"/>
      <c r="BRX1533" s="98"/>
      <c r="BRY1533" s="117"/>
      <c r="BRZ1533" s="148"/>
      <c r="BSA1533" s="149"/>
      <c r="BSB1533" s="100"/>
      <c r="BSC1533" s="98"/>
      <c r="BSD1533" s="117"/>
      <c r="BSE1533" s="148"/>
      <c r="BSF1533" s="149"/>
      <c r="BSG1533" s="100"/>
      <c r="BSH1533" s="98"/>
      <c r="BSI1533" s="117"/>
      <c r="BSJ1533" s="148"/>
      <c r="BSK1533" s="149"/>
      <c r="BSL1533" s="100"/>
      <c r="BSM1533" s="98"/>
      <c r="BSN1533" s="117"/>
      <c r="BSO1533" s="148"/>
      <c r="BSP1533" s="149"/>
      <c r="BSQ1533" s="100"/>
      <c r="BSR1533" s="98"/>
      <c r="BSS1533" s="117"/>
      <c r="BST1533" s="148"/>
      <c r="BSU1533" s="149"/>
      <c r="BSV1533" s="100"/>
      <c r="BSW1533" s="98"/>
      <c r="BSX1533" s="117"/>
      <c r="BSY1533" s="148"/>
      <c r="BSZ1533" s="149"/>
      <c r="BTA1533" s="100"/>
      <c r="BTB1533" s="98"/>
      <c r="BTC1533" s="117"/>
      <c r="BTD1533" s="148"/>
      <c r="BTE1533" s="149"/>
      <c r="BTF1533" s="100"/>
      <c r="BTG1533" s="98"/>
      <c r="BTH1533" s="117"/>
      <c r="BTI1533" s="148"/>
      <c r="BTJ1533" s="149"/>
      <c r="BTK1533" s="100"/>
      <c r="BTL1533" s="98"/>
      <c r="BTM1533" s="117"/>
      <c r="BTN1533" s="148"/>
      <c r="BTO1533" s="149"/>
      <c r="BTP1533" s="100"/>
      <c r="BTQ1533" s="98"/>
      <c r="BTR1533" s="117"/>
      <c r="BTS1533" s="148"/>
      <c r="BTT1533" s="149"/>
      <c r="BTU1533" s="100"/>
      <c r="BTV1533" s="98"/>
      <c r="BTW1533" s="117"/>
      <c r="BTX1533" s="148"/>
      <c r="BTY1533" s="149"/>
      <c r="BTZ1533" s="100"/>
      <c r="BUA1533" s="98"/>
      <c r="BUB1533" s="117"/>
      <c r="BUC1533" s="148"/>
      <c r="BUD1533" s="149"/>
      <c r="BUE1533" s="100"/>
      <c r="BUF1533" s="98"/>
      <c r="BUG1533" s="117"/>
      <c r="BUH1533" s="148"/>
      <c r="BUI1533" s="149"/>
      <c r="BUJ1533" s="100"/>
      <c r="BUK1533" s="98"/>
      <c r="BUL1533" s="117"/>
      <c r="BUM1533" s="148"/>
      <c r="BUN1533" s="149"/>
      <c r="BUO1533" s="100"/>
      <c r="BUP1533" s="98"/>
      <c r="BUQ1533" s="117"/>
      <c r="BUR1533" s="148"/>
      <c r="BUS1533" s="149"/>
      <c r="BUT1533" s="100"/>
      <c r="BUU1533" s="98"/>
      <c r="BUV1533" s="117"/>
      <c r="BUW1533" s="148"/>
      <c r="BUX1533" s="149"/>
      <c r="BUY1533" s="100"/>
      <c r="BUZ1533" s="98"/>
      <c r="BVA1533" s="117"/>
      <c r="BVB1533" s="148"/>
      <c r="BVC1533" s="149"/>
      <c r="BVD1533" s="100"/>
      <c r="BVE1533" s="98"/>
      <c r="BVF1533" s="117"/>
      <c r="BVG1533" s="148"/>
      <c r="BVH1533" s="149"/>
      <c r="BVI1533" s="100"/>
      <c r="BVJ1533" s="98"/>
      <c r="BVK1533" s="117"/>
      <c r="BVL1533" s="148"/>
      <c r="BVM1533" s="149"/>
      <c r="BVN1533" s="100"/>
      <c r="BVO1533" s="98"/>
      <c r="BVP1533" s="117"/>
      <c r="BVQ1533" s="148"/>
      <c r="BVR1533" s="149"/>
      <c r="BVS1533" s="100"/>
      <c r="BVT1533" s="98"/>
      <c r="BVU1533" s="117"/>
      <c r="BVV1533" s="148"/>
      <c r="BVW1533" s="149"/>
      <c r="BVX1533" s="100"/>
      <c r="BVY1533" s="98"/>
      <c r="BVZ1533" s="117"/>
      <c r="BWA1533" s="148"/>
      <c r="BWB1533" s="149"/>
      <c r="BWC1533" s="100"/>
      <c r="BWD1533" s="98"/>
      <c r="BWE1533" s="117"/>
      <c r="BWF1533" s="148"/>
      <c r="BWG1533" s="149"/>
      <c r="BWH1533" s="100"/>
      <c r="BWI1533" s="98"/>
      <c r="BWJ1533" s="117"/>
      <c r="BWK1533" s="148"/>
      <c r="BWL1533" s="149"/>
      <c r="BWM1533" s="100"/>
      <c r="BWN1533" s="98"/>
      <c r="BWO1533" s="117"/>
      <c r="BWP1533" s="148"/>
      <c r="BWQ1533" s="149"/>
      <c r="BWR1533" s="100"/>
      <c r="BWS1533" s="98"/>
      <c r="BWT1533" s="117"/>
      <c r="BWU1533" s="148"/>
      <c r="BWV1533" s="149"/>
      <c r="BWW1533" s="100"/>
      <c r="BWX1533" s="98"/>
      <c r="BWY1533" s="117"/>
      <c r="BWZ1533" s="148"/>
      <c r="BXA1533" s="149"/>
      <c r="BXB1533" s="100"/>
      <c r="BXC1533" s="98"/>
      <c r="BXD1533" s="117"/>
      <c r="BXE1533" s="148"/>
      <c r="BXF1533" s="149"/>
      <c r="BXG1533" s="100"/>
      <c r="BXH1533" s="98"/>
      <c r="BXI1533" s="117"/>
      <c r="BXJ1533" s="148"/>
      <c r="BXK1533" s="149"/>
      <c r="BXL1533" s="100"/>
      <c r="BXM1533" s="98"/>
      <c r="BXN1533" s="117"/>
      <c r="BXO1533" s="148"/>
      <c r="BXP1533" s="149"/>
      <c r="BXQ1533" s="100"/>
      <c r="BXR1533" s="98"/>
      <c r="BXS1533" s="117"/>
      <c r="BXT1533" s="148"/>
      <c r="BXU1533" s="149"/>
      <c r="BXV1533" s="100"/>
      <c r="BXW1533" s="98"/>
      <c r="BXX1533" s="117"/>
      <c r="BXY1533" s="148"/>
      <c r="BXZ1533" s="149"/>
      <c r="BYA1533" s="100"/>
      <c r="BYB1533" s="98"/>
      <c r="BYC1533" s="117"/>
      <c r="BYD1533" s="148"/>
      <c r="BYE1533" s="149"/>
      <c r="BYF1533" s="100"/>
      <c r="BYG1533" s="98"/>
      <c r="BYH1533" s="117"/>
      <c r="BYI1533" s="148"/>
      <c r="BYJ1533" s="149"/>
      <c r="BYK1533" s="100"/>
      <c r="BYL1533" s="98"/>
      <c r="BYM1533" s="117"/>
      <c r="BYN1533" s="148"/>
      <c r="BYO1533" s="149"/>
      <c r="BYP1533" s="100"/>
      <c r="BYQ1533" s="98"/>
      <c r="BYR1533" s="117"/>
      <c r="BYS1533" s="148"/>
      <c r="BYT1533" s="149"/>
      <c r="BYU1533" s="100"/>
      <c r="BYV1533" s="98"/>
      <c r="BYW1533" s="117"/>
      <c r="BYX1533" s="148"/>
      <c r="BYY1533" s="149"/>
      <c r="BYZ1533" s="100"/>
      <c r="BZA1533" s="98"/>
      <c r="BZB1533" s="117"/>
      <c r="BZC1533" s="148"/>
      <c r="BZD1533" s="149"/>
      <c r="BZE1533" s="100"/>
      <c r="BZF1533" s="98"/>
      <c r="BZG1533" s="117"/>
      <c r="BZH1533" s="148"/>
      <c r="BZI1533" s="149"/>
      <c r="BZJ1533" s="100"/>
      <c r="BZK1533" s="98"/>
      <c r="BZL1533" s="117"/>
      <c r="BZM1533" s="148"/>
      <c r="BZN1533" s="149"/>
      <c r="BZO1533" s="100"/>
      <c r="BZP1533" s="98"/>
      <c r="BZQ1533" s="117"/>
      <c r="BZR1533" s="148"/>
      <c r="BZS1533" s="149"/>
      <c r="BZT1533" s="100"/>
      <c r="BZU1533" s="98"/>
      <c r="BZV1533" s="117"/>
      <c r="BZW1533" s="148"/>
      <c r="BZX1533" s="149"/>
      <c r="BZY1533" s="100"/>
      <c r="BZZ1533" s="98"/>
      <c r="CAA1533" s="117"/>
      <c r="CAB1533" s="148"/>
      <c r="CAC1533" s="149"/>
      <c r="CAD1533" s="100"/>
      <c r="CAE1533" s="98"/>
      <c r="CAF1533" s="117"/>
      <c r="CAG1533" s="148"/>
      <c r="CAH1533" s="149"/>
      <c r="CAI1533" s="100"/>
      <c r="CAJ1533" s="98"/>
      <c r="CAK1533" s="117"/>
      <c r="CAL1533" s="148"/>
      <c r="CAM1533" s="149"/>
      <c r="CAN1533" s="100"/>
      <c r="CAO1533" s="98"/>
      <c r="CAP1533" s="117"/>
      <c r="CAQ1533" s="148"/>
      <c r="CAR1533" s="149"/>
      <c r="CAS1533" s="100"/>
      <c r="CAT1533" s="98"/>
      <c r="CAU1533" s="117"/>
      <c r="CAV1533" s="148"/>
      <c r="CAW1533" s="149"/>
      <c r="CAX1533" s="100"/>
      <c r="CAY1533" s="98"/>
      <c r="CAZ1533" s="117"/>
      <c r="CBA1533" s="148"/>
      <c r="CBB1533" s="149"/>
      <c r="CBC1533" s="100"/>
      <c r="CBD1533" s="98"/>
      <c r="CBE1533" s="117"/>
      <c r="CBF1533" s="148"/>
      <c r="CBG1533" s="149"/>
      <c r="CBH1533" s="100"/>
      <c r="CBI1533" s="98"/>
      <c r="CBJ1533" s="117"/>
      <c r="CBK1533" s="148"/>
      <c r="CBL1533" s="149"/>
      <c r="CBM1533" s="100"/>
      <c r="CBN1533" s="98"/>
      <c r="CBO1533" s="117"/>
      <c r="CBP1533" s="148"/>
      <c r="CBQ1533" s="149"/>
      <c r="CBR1533" s="100"/>
      <c r="CBS1533" s="98"/>
      <c r="CBT1533" s="117"/>
      <c r="CBU1533" s="148"/>
      <c r="CBV1533" s="149"/>
      <c r="CBW1533" s="100"/>
      <c r="CBX1533" s="98"/>
      <c r="CBY1533" s="117"/>
      <c r="CBZ1533" s="148"/>
      <c r="CCA1533" s="149"/>
      <c r="CCB1533" s="100"/>
      <c r="CCC1533" s="98"/>
      <c r="CCD1533" s="117"/>
      <c r="CCE1533" s="148"/>
      <c r="CCF1533" s="149"/>
      <c r="CCG1533" s="100"/>
      <c r="CCH1533" s="98"/>
      <c r="CCI1533" s="117"/>
      <c r="CCJ1533" s="148"/>
      <c r="CCK1533" s="149"/>
      <c r="CCL1533" s="100"/>
      <c r="CCM1533" s="98"/>
      <c r="CCN1533" s="117"/>
      <c r="CCO1533" s="148"/>
      <c r="CCP1533" s="149"/>
      <c r="CCQ1533" s="100"/>
      <c r="CCR1533" s="98"/>
      <c r="CCS1533" s="117"/>
      <c r="CCT1533" s="148"/>
      <c r="CCU1533" s="149"/>
      <c r="CCV1533" s="100"/>
      <c r="CCW1533" s="98"/>
      <c r="CCX1533" s="117"/>
      <c r="CCY1533" s="148"/>
      <c r="CCZ1533" s="149"/>
      <c r="CDA1533" s="100"/>
      <c r="CDB1533" s="98"/>
      <c r="CDC1533" s="117"/>
      <c r="CDD1533" s="148"/>
      <c r="CDE1533" s="149"/>
      <c r="CDF1533" s="100"/>
      <c r="CDG1533" s="98"/>
      <c r="CDH1533" s="117"/>
      <c r="CDI1533" s="148"/>
      <c r="CDJ1533" s="149"/>
      <c r="CDK1533" s="100"/>
      <c r="CDL1533" s="98"/>
      <c r="CDM1533" s="117"/>
      <c r="CDN1533" s="148"/>
      <c r="CDO1533" s="149"/>
      <c r="CDP1533" s="100"/>
      <c r="CDQ1533" s="98"/>
      <c r="CDR1533" s="117"/>
      <c r="CDS1533" s="148"/>
      <c r="CDT1533" s="149"/>
      <c r="CDU1533" s="100"/>
      <c r="CDV1533" s="98"/>
      <c r="CDW1533" s="117"/>
      <c r="CDX1533" s="148"/>
      <c r="CDY1533" s="149"/>
      <c r="CDZ1533" s="100"/>
      <c r="CEA1533" s="98"/>
      <c r="CEB1533" s="117"/>
      <c r="CEC1533" s="148"/>
      <c r="CED1533" s="149"/>
      <c r="CEE1533" s="100"/>
      <c r="CEF1533" s="98"/>
      <c r="CEG1533" s="117"/>
      <c r="CEH1533" s="148"/>
      <c r="CEI1533" s="149"/>
      <c r="CEJ1533" s="100"/>
      <c r="CEK1533" s="98"/>
      <c r="CEL1533" s="117"/>
      <c r="CEM1533" s="148"/>
      <c r="CEN1533" s="149"/>
      <c r="CEO1533" s="100"/>
      <c r="CEP1533" s="98"/>
      <c r="CEQ1533" s="117"/>
      <c r="CER1533" s="148"/>
      <c r="CES1533" s="149"/>
      <c r="CET1533" s="100"/>
      <c r="CEU1533" s="98"/>
      <c r="CEV1533" s="117"/>
      <c r="CEW1533" s="148"/>
      <c r="CEX1533" s="149"/>
      <c r="CEY1533" s="100"/>
      <c r="CEZ1533" s="98"/>
      <c r="CFA1533" s="117"/>
      <c r="CFB1533" s="148"/>
      <c r="CFC1533" s="149"/>
      <c r="CFD1533" s="100"/>
      <c r="CFE1533" s="98"/>
      <c r="CFF1533" s="117"/>
      <c r="CFG1533" s="148"/>
      <c r="CFH1533" s="149"/>
      <c r="CFI1533" s="100"/>
      <c r="CFJ1533" s="98"/>
      <c r="CFK1533" s="117"/>
      <c r="CFL1533" s="148"/>
      <c r="CFM1533" s="149"/>
      <c r="CFN1533" s="100"/>
      <c r="CFO1533" s="98"/>
      <c r="CFP1533" s="117"/>
      <c r="CFQ1533" s="148"/>
      <c r="CFR1533" s="149"/>
      <c r="CFS1533" s="100"/>
      <c r="CFT1533" s="98"/>
      <c r="CFU1533" s="117"/>
      <c r="CFV1533" s="148"/>
      <c r="CFW1533" s="149"/>
      <c r="CFX1533" s="100"/>
      <c r="CFY1533" s="98"/>
      <c r="CFZ1533" s="117"/>
      <c r="CGA1533" s="148"/>
      <c r="CGB1533" s="149"/>
      <c r="CGC1533" s="100"/>
      <c r="CGD1533" s="98"/>
      <c r="CGE1533" s="117"/>
      <c r="CGF1533" s="148"/>
      <c r="CGG1533" s="149"/>
      <c r="CGH1533" s="100"/>
      <c r="CGI1533" s="98"/>
      <c r="CGJ1533" s="117"/>
      <c r="CGK1533" s="148"/>
      <c r="CGL1533" s="149"/>
      <c r="CGM1533" s="100"/>
      <c r="CGN1533" s="98"/>
      <c r="CGO1533" s="117"/>
      <c r="CGP1533" s="148"/>
      <c r="CGQ1533" s="149"/>
      <c r="CGR1533" s="100"/>
      <c r="CGS1533" s="98"/>
      <c r="CGT1533" s="117"/>
      <c r="CGU1533" s="148"/>
      <c r="CGV1533" s="149"/>
      <c r="CGW1533" s="100"/>
      <c r="CGX1533" s="98"/>
      <c r="CGY1533" s="117"/>
      <c r="CGZ1533" s="148"/>
      <c r="CHA1533" s="149"/>
      <c r="CHB1533" s="100"/>
      <c r="CHC1533" s="98"/>
      <c r="CHD1533" s="117"/>
      <c r="CHE1533" s="148"/>
      <c r="CHF1533" s="149"/>
      <c r="CHG1533" s="100"/>
      <c r="CHH1533" s="98"/>
      <c r="CHI1533" s="117"/>
      <c r="CHJ1533" s="148"/>
      <c r="CHK1533" s="149"/>
      <c r="CHL1533" s="100"/>
      <c r="CHM1533" s="98"/>
      <c r="CHN1533" s="117"/>
      <c r="CHO1533" s="148"/>
      <c r="CHP1533" s="149"/>
      <c r="CHQ1533" s="100"/>
      <c r="CHR1533" s="98"/>
      <c r="CHS1533" s="117"/>
      <c r="CHT1533" s="148"/>
      <c r="CHU1533" s="149"/>
      <c r="CHV1533" s="100"/>
      <c r="CHW1533" s="98"/>
      <c r="CHX1533" s="117"/>
      <c r="CHY1533" s="148"/>
      <c r="CHZ1533" s="149"/>
      <c r="CIA1533" s="100"/>
      <c r="CIB1533" s="98"/>
      <c r="CIC1533" s="117"/>
      <c r="CID1533" s="148"/>
      <c r="CIE1533" s="149"/>
      <c r="CIF1533" s="100"/>
      <c r="CIG1533" s="98"/>
      <c r="CIH1533" s="117"/>
      <c r="CII1533" s="148"/>
      <c r="CIJ1533" s="149"/>
      <c r="CIK1533" s="100"/>
      <c r="CIL1533" s="98"/>
      <c r="CIM1533" s="117"/>
      <c r="CIN1533" s="148"/>
      <c r="CIO1533" s="149"/>
      <c r="CIP1533" s="100"/>
      <c r="CIQ1533" s="98"/>
      <c r="CIR1533" s="117"/>
      <c r="CIS1533" s="148"/>
      <c r="CIT1533" s="149"/>
      <c r="CIU1533" s="100"/>
      <c r="CIV1533" s="98"/>
      <c r="CIW1533" s="117"/>
      <c r="CIX1533" s="148"/>
      <c r="CIY1533" s="149"/>
      <c r="CIZ1533" s="100"/>
      <c r="CJA1533" s="98"/>
      <c r="CJB1533" s="117"/>
      <c r="CJC1533" s="148"/>
      <c r="CJD1533" s="149"/>
      <c r="CJE1533" s="100"/>
      <c r="CJF1533" s="98"/>
      <c r="CJG1533" s="117"/>
      <c r="CJH1533" s="148"/>
      <c r="CJI1533" s="149"/>
      <c r="CJJ1533" s="100"/>
      <c r="CJK1533" s="98"/>
      <c r="CJL1533" s="117"/>
      <c r="CJM1533" s="148"/>
      <c r="CJN1533" s="149"/>
      <c r="CJO1533" s="100"/>
      <c r="CJP1533" s="98"/>
      <c r="CJQ1533" s="117"/>
      <c r="CJR1533" s="148"/>
      <c r="CJS1533" s="149"/>
      <c r="CJT1533" s="100"/>
      <c r="CJU1533" s="98"/>
      <c r="CJV1533" s="117"/>
      <c r="CJW1533" s="148"/>
      <c r="CJX1533" s="149"/>
      <c r="CJY1533" s="100"/>
      <c r="CJZ1533" s="98"/>
      <c r="CKA1533" s="117"/>
      <c r="CKB1533" s="148"/>
      <c r="CKC1533" s="149"/>
      <c r="CKD1533" s="100"/>
      <c r="CKE1533" s="98"/>
      <c r="CKF1533" s="117"/>
      <c r="CKG1533" s="148"/>
      <c r="CKH1533" s="149"/>
      <c r="CKI1533" s="100"/>
      <c r="CKJ1533" s="98"/>
      <c r="CKK1533" s="117"/>
      <c r="CKL1533" s="148"/>
      <c r="CKM1533" s="149"/>
      <c r="CKN1533" s="100"/>
      <c r="CKO1533" s="98"/>
      <c r="CKP1533" s="117"/>
      <c r="CKQ1533" s="148"/>
      <c r="CKR1533" s="149"/>
      <c r="CKS1533" s="100"/>
      <c r="CKT1533" s="98"/>
      <c r="CKU1533" s="117"/>
      <c r="CKV1533" s="148"/>
      <c r="CKW1533" s="149"/>
      <c r="CKX1533" s="100"/>
      <c r="CKY1533" s="98"/>
      <c r="CKZ1533" s="117"/>
      <c r="CLA1533" s="148"/>
      <c r="CLB1533" s="149"/>
      <c r="CLC1533" s="100"/>
      <c r="CLD1533" s="98"/>
      <c r="CLE1533" s="117"/>
      <c r="CLF1533" s="148"/>
      <c r="CLG1533" s="149"/>
      <c r="CLH1533" s="100"/>
      <c r="CLI1533" s="98"/>
      <c r="CLJ1533" s="117"/>
      <c r="CLK1533" s="148"/>
      <c r="CLL1533" s="149"/>
      <c r="CLM1533" s="100"/>
      <c r="CLN1533" s="98"/>
      <c r="CLO1533" s="117"/>
      <c r="CLP1533" s="148"/>
      <c r="CLQ1533" s="149"/>
      <c r="CLR1533" s="100"/>
      <c r="CLS1533" s="98"/>
      <c r="CLT1533" s="117"/>
      <c r="CLU1533" s="148"/>
      <c r="CLV1533" s="149"/>
      <c r="CLW1533" s="100"/>
      <c r="CLX1533" s="98"/>
      <c r="CLY1533" s="117"/>
      <c r="CLZ1533" s="148"/>
      <c r="CMA1533" s="149"/>
      <c r="CMB1533" s="100"/>
      <c r="CMC1533" s="98"/>
      <c r="CMD1533" s="117"/>
      <c r="CME1533" s="148"/>
      <c r="CMF1533" s="149"/>
      <c r="CMG1533" s="100"/>
      <c r="CMH1533" s="98"/>
      <c r="CMI1533" s="117"/>
      <c r="CMJ1533" s="148"/>
      <c r="CMK1533" s="149"/>
      <c r="CML1533" s="100"/>
      <c r="CMM1533" s="98"/>
      <c r="CMN1533" s="117"/>
      <c r="CMO1533" s="148"/>
      <c r="CMP1533" s="149"/>
      <c r="CMQ1533" s="100"/>
      <c r="CMR1533" s="98"/>
      <c r="CMS1533" s="117"/>
      <c r="CMT1533" s="148"/>
      <c r="CMU1533" s="149"/>
      <c r="CMV1533" s="100"/>
      <c r="CMW1533" s="98"/>
      <c r="CMX1533" s="117"/>
      <c r="CMY1533" s="148"/>
      <c r="CMZ1533" s="149"/>
      <c r="CNA1533" s="100"/>
      <c r="CNB1533" s="98"/>
      <c r="CNC1533" s="117"/>
      <c r="CND1533" s="148"/>
      <c r="CNE1533" s="149"/>
      <c r="CNF1533" s="100"/>
      <c r="CNG1533" s="98"/>
      <c r="CNH1533" s="117"/>
      <c r="CNI1533" s="148"/>
      <c r="CNJ1533" s="149"/>
      <c r="CNK1533" s="100"/>
      <c r="CNL1533" s="98"/>
      <c r="CNM1533" s="117"/>
      <c r="CNN1533" s="148"/>
      <c r="CNO1533" s="149"/>
      <c r="CNP1533" s="100"/>
      <c r="CNQ1533" s="98"/>
      <c r="CNR1533" s="117"/>
      <c r="CNS1533" s="148"/>
      <c r="CNT1533" s="149"/>
      <c r="CNU1533" s="100"/>
      <c r="CNV1533" s="98"/>
      <c r="CNW1533" s="117"/>
      <c r="CNX1533" s="148"/>
      <c r="CNY1533" s="149"/>
      <c r="CNZ1533" s="100"/>
      <c r="COA1533" s="98"/>
      <c r="COB1533" s="117"/>
      <c r="COC1533" s="148"/>
      <c r="COD1533" s="149"/>
      <c r="COE1533" s="100"/>
      <c r="COF1533" s="98"/>
      <c r="COG1533" s="117"/>
      <c r="COH1533" s="148"/>
      <c r="COI1533" s="149"/>
      <c r="COJ1533" s="100"/>
      <c r="COK1533" s="98"/>
      <c r="COL1533" s="117"/>
      <c r="COM1533" s="148"/>
      <c r="CON1533" s="149"/>
      <c r="COO1533" s="100"/>
      <c r="COP1533" s="98"/>
      <c r="COQ1533" s="117"/>
      <c r="COR1533" s="148"/>
      <c r="COS1533" s="149"/>
      <c r="COT1533" s="100"/>
      <c r="COU1533" s="98"/>
      <c r="COV1533" s="117"/>
      <c r="COW1533" s="148"/>
      <c r="COX1533" s="149"/>
      <c r="COY1533" s="100"/>
      <c r="COZ1533" s="98"/>
      <c r="CPA1533" s="117"/>
      <c r="CPB1533" s="148"/>
      <c r="CPC1533" s="149"/>
      <c r="CPD1533" s="100"/>
      <c r="CPE1533" s="98"/>
      <c r="CPF1533" s="117"/>
      <c r="CPG1533" s="148"/>
      <c r="CPH1533" s="149"/>
      <c r="CPI1533" s="100"/>
      <c r="CPJ1533" s="98"/>
      <c r="CPK1533" s="117"/>
      <c r="CPL1533" s="148"/>
      <c r="CPM1533" s="149"/>
      <c r="CPN1533" s="100"/>
      <c r="CPO1533" s="98"/>
      <c r="CPP1533" s="117"/>
      <c r="CPQ1533" s="148"/>
      <c r="CPR1533" s="149"/>
      <c r="CPS1533" s="100"/>
      <c r="CPT1533" s="98"/>
      <c r="CPU1533" s="117"/>
      <c r="CPV1533" s="148"/>
      <c r="CPW1533" s="149"/>
      <c r="CPX1533" s="100"/>
      <c r="CPY1533" s="98"/>
      <c r="CPZ1533" s="117"/>
      <c r="CQA1533" s="148"/>
      <c r="CQB1533" s="149"/>
      <c r="CQC1533" s="100"/>
      <c r="CQD1533" s="98"/>
      <c r="CQE1533" s="117"/>
      <c r="CQF1533" s="148"/>
      <c r="CQG1533" s="149"/>
      <c r="CQH1533" s="100"/>
      <c r="CQI1533" s="98"/>
      <c r="CQJ1533" s="117"/>
      <c r="CQK1533" s="148"/>
      <c r="CQL1533" s="149"/>
      <c r="CQM1533" s="100"/>
      <c r="CQN1533" s="98"/>
      <c r="CQO1533" s="117"/>
      <c r="CQP1533" s="148"/>
      <c r="CQQ1533" s="149"/>
      <c r="CQR1533" s="100"/>
      <c r="CQS1533" s="98"/>
      <c r="CQT1533" s="117"/>
      <c r="CQU1533" s="148"/>
      <c r="CQV1533" s="149"/>
      <c r="CQW1533" s="100"/>
      <c r="CQX1533" s="98"/>
      <c r="CQY1533" s="117"/>
      <c r="CQZ1533" s="148"/>
      <c r="CRA1533" s="149"/>
      <c r="CRB1533" s="100"/>
      <c r="CRC1533" s="98"/>
      <c r="CRD1533" s="117"/>
      <c r="CRE1533" s="148"/>
      <c r="CRF1533" s="149"/>
      <c r="CRG1533" s="100"/>
      <c r="CRH1533" s="98"/>
      <c r="CRI1533" s="117"/>
      <c r="CRJ1533" s="148"/>
      <c r="CRK1533" s="149"/>
      <c r="CRL1533" s="100"/>
      <c r="CRM1533" s="98"/>
      <c r="CRN1533" s="117"/>
      <c r="CRO1533" s="148"/>
      <c r="CRP1533" s="149"/>
      <c r="CRQ1533" s="100"/>
      <c r="CRR1533" s="98"/>
      <c r="CRS1533" s="117"/>
      <c r="CRT1533" s="148"/>
      <c r="CRU1533" s="149"/>
      <c r="CRV1533" s="100"/>
      <c r="CRW1533" s="98"/>
      <c r="CRX1533" s="117"/>
      <c r="CRY1533" s="148"/>
      <c r="CRZ1533" s="149"/>
      <c r="CSA1533" s="100"/>
      <c r="CSB1533" s="98"/>
      <c r="CSC1533" s="117"/>
      <c r="CSD1533" s="148"/>
      <c r="CSE1533" s="149"/>
      <c r="CSF1533" s="100"/>
      <c r="CSG1533" s="98"/>
      <c r="CSH1533" s="117"/>
      <c r="CSI1533" s="148"/>
      <c r="CSJ1533" s="149"/>
      <c r="CSK1533" s="100"/>
      <c r="CSL1533" s="98"/>
      <c r="CSM1533" s="117"/>
      <c r="CSN1533" s="148"/>
      <c r="CSO1533" s="149"/>
      <c r="CSP1533" s="100"/>
      <c r="CSQ1533" s="98"/>
      <c r="CSR1533" s="117"/>
      <c r="CSS1533" s="148"/>
      <c r="CST1533" s="149"/>
      <c r="CSU1533" s="100"/>
      <c r="CSV1533" s="98"/>
      <c r="CSW1533" s="117"/>
      <c r="CSX1533" s="148"/>
      <c r="CSY1533" s="149"/>
      <c r="CSZ1533" s="100"/>
      <c r="CTA1533" s="98"/>
      <c r="CTB1533" s="117"/>
      <c r="CTC1533" s="148"/>
      <c r="CTD1533" s="149"/>
      <c r="CTE1533" s="100"/>
      <c r="CTF1533" s="98"/>
      <c r="CTG1533" s="117"/>
      <c r="CTH1533" s="148"/>
      <c r="CTI1533" s="149"/>
      <c r="CTJ1533" s="100"/>
      <c r="CTK1533" s="98"/>
      <c r="CTL1533" s="117"/>
      <c r="CTM1533" s="148"/>
      <c r="CTN1533" s="149"/>
      <c r="CTO1533" s="100"/>
      <c r="CTP1533" s="98"/>
      <c r="CTQ1533" s="117"/>
      <c r="CTR1533" s="148"/>
      <c r="CTS1533" s="149"/>
      <c r="CTT1533" s="100"/>
      <c r="CTU1533" s="98"/>
      <c r="CTV1533" s="117"/>
      <c r="CTW1533" s="148"/>
      <c r="CTX1533" s="149"/>
      <c r="CTY1533" s="100"/>
      <c r="CTZ1533" s="98"/>
      <c r="CUA1533" s="117"/>
      <c r="CUB1533" s="148"/>
      <c r="CUC1533" s="149"/>
      <c r="CUD1533" s="100"/>
      <c r="CUE1533" s="98"/>
      <c r="CUF1533" s="117"/>
      <c r="CUG1533" s="148"/>
      <c r="CUH1533" s="149"/>
      <c r="CUI1533" s="100"/>
      <c r="CUJ1533" s="98"/>
      <c r="CUK1533" s="117"/>
      <c r="CUL1533" s="148"/>
      <c r="CUM1533" s="149"/>
      <c r="CUN1533" s="100"/>
      <c r="CUO1533" s="98"/>
      <c r="CUP1533" s="117"/>
      <c r="CUQ1533" s="148"/>
      <c r="CUR1533" s="149"/>
      <c r="CUS1533" s="100"/>
      <c r="CUT1533" s="98"/>
      <c r="CUU1533" s="117"/>
      <c r="CUV1533" s="148"/>
      <c r="CUW1533" s="149"/>
      <c r="CUX1533" s="100"/>
      <c r="CUY1533" s="98"/>
      <c r="CUZ1533" s="117"/>
      <c r="CVA1533" s="148"/>
      <c r="CVB1533" s="149"/>
      <c r="CVC1533" s="100"/>
      <c r="CVD1533" s="98"/>
      <c r="CVE1533" s="117"/>
      <c r="CVF1533" s="148"/>
      <c r="CVG1533" s="149"/>
      <c r="CVH1533" s="100"/>
      <c r="CVI1533" s="98"/>
      <c r="CVJ1533" s="117"/>
      <c r="CVK1533" s="148"/>
      <c r="CVL1533" s="149"/>
      <c r="CVM1533" s="100"/>
      <c r="CVN1533" s="98"/>
      <c r="CVO1533" s="117"/>
      <c r="CVP1533" s="148"/>
      <c r="CVQ1533" s="149"/>
      <c r="CVR1533" s="100"/>
      <c r="CVS1533" s="98"/>
      <c r="CVT1533" s="117"/>
      <c r="CVU1533" s="148"/>
      <c r="CVV1533" s="149"/>
      <c r="CVW1533" s="100"/>
      <c r="CVX1533" s="98"/>
      <c r="CVY1533" s="117"/>
      <c r="CVZ1533" s="148"/>
      <c r="CWA1533" s="149"/>
      <c r="CWB1533" s="100"/>
      <c r="CWC1533" s="98"/>
      <c r="CWD1533" s="117"/>
      <c r="CWE1533" s="148"/>
      <c r="CWF1533" s="149"/>
      <c r="CWG1533" s="100"/>
      <c r="CWH1533" s="98"/>
      <c r="CWI1533" s="117"/>
      <c r="CWJ1533" s="148"/>
      <c r="CWK1533" s="149"/>
      <c r="CWL1533" s="100"/>
      <c r="CWM1533" s="98"/>
      <c r="CWN1533" s="117"/>
      <c r="CWO1533" s="148"/>
      <c r="CWP1533" s="149"/>
      <c r="CWQ1533" s="100"/>
      <c r="CWR1533" s="98"/>
      <c r="CWS1533" s="117"/>
      <c r="CWT1533" s="148"/>
      <c r="CWU1533" s="149"/>
      <c r="CWV1533" s="100"/>
      <c r="CWW1533" s="98"/>
      <c r="CWX1533" s="117"/>
      <c r="CWY1533" s="148"/>
      <c r="CWZ1533" s="149"/>
      <c r="CXA1533" s="100"/>
      <c r="CXB1533" s="98"/>
      <c r="CXC1533" s="117"/>
      <c r="CXD1533" s="148"/>
      <c r="CXE1533" s="149"/>
      <c r="CXF1533" s="100"/>
      <c r="CXG1533" s="98"/>
      <c r="CXH1533" s="117"/>
      <c r="CXI1533" s="148"/>
      <c r="CXJ1533" s="149"/>
      <c r="CXK1533" s="100"/>
      <c r="CXL1533" s="98"/>
      <c r="CXM1533" s="117"/>
      <c r="CXN1533" s="148"/>
      <c r="CXO1533" s="149"/>
      <c r="CXP1533" s="100"/>
      <c r="CXQ1533" s="98"/>
      <c r="CXR1533" s="117"/>
      <c r="CXS1533" s="148"/>
      <c r="CXT1533" s="149"/>
      <c r="CXU1533" s="100"/>
      <c r="CXV1533" s="98"/>
      <c r="CXW1533" s="117"/>
      <c r="CXX1533" s="148"/>
      <c r="CXY1533" s="149"/>
      <c r="CXZ1533" s="100"/>
      <c r="CYA1533" s="98"/>
      <c r="CYB1533" s="117"/>
      <c r="CYC1533" s="148"/>
      <c r="CYD1533" s="149"/>
      <c r="CYE1533" s="100"/>
      <c r="CYF1533" s="98"/>
      <c r="CYG1533" s="117"/>
      <c r="CYH1533" s="148"/>
      <c r="CYI1533" s="149"/>
      <c r="CYJ1533" s="100"/>
      <c r="CYK1533" s="98"/>
      <c r="CYL1533" s="117"/>
      <c r="CYM1533" s="148"/>
      <c r="CYN1533" s="149"/>
      <c r="CYO1533" s="100"/>
      <c r="CYP1533" s="98"/>
      <c r="CYQ1533" s="117"/>
      <c r="CYR1533" s="148"/>
      <c r="CYS1533" s="149"/>
      <c r="CYT1533" s="100"/>
      <c r="CYU1533" s="98"/>
      <c r="CYV1533" s="117"/>
      <c r="CYW1533" s="148"/>
      <c r="CYX1533" s="149"/>
      <c r="CYY1533" s="100"/>
      <c r="CYZ1533" s="98"/>
      <c r="CZA1533" s="117"/>
      <c r="CZB1533" s="148"/>
      <c r="CZC1533" s="149"/>
      <c r="CZD1533" s="100"/>
      <c r="CZE1533" s="98"/>
      <c r="CZF1533" s="117"/>
      <c r="CZG1533" s="148"/>
      <c r="CZH1533" s="149"/>
      <c r="CZI1533" s="100"/>
      <c r="CZJ1533" s="98"/>
      <c r="CZK1533" s="117"/>
      <c r="CZL1533" s="148"/>
      <c r="CZM1533" s="149"/>
      <c r="CZN1533" s="100"/>
      <c r="CZO1533" s="98"/>
      <c r="CZP1533" s="117"/>
      <c r="CZQ1533" s="148"/>
      <c r="CZR1533" s="149"/>
      <c r="CZS1533" s="100"/>
      <c r="CZT1533" s="98"/>
      <c r="CZU1533" s="117"/>
      <c r="CZV1533" s="148"/>
      <c r="CZW1533" s="149"/>
      <c r="CZX1533" s="100"/>
      <c r="CZY1533" s="98"/>
      <c r="CZZ1533" s="117"/>
      <c r="DAA1533" s="148"/>
      <c r="DAB1533" s="149"/>
      <c r="DAC1533" s="100"/>
      <c r="DAD1533" s="98"/>
      <c r="DAE1533" s="117"/>
      <c r="DAF1533" s="148"/>
      <c r="DAG1533" s="149"/>
      <c r="DAH1533" s="100"/>
      <c r="DAI1533" s="98"/>
      <c r="DAJ1533" s="117"/>
      <c r="DAK1533" s="148"/>
      <c r="DAL1533" s="149"/>
      <c r="DAM1533" s="100"/>
      <c r="DAN1533" s="98"/>
      <c r="DAO1533" s="117"/>
      <c r="DAP1533" s="148"/>
      <c r="DAQ1533" s="149"/>
      <c r="DAR1533" s="100"/>
      <c r="DAS1533" s="98"/>
      <c r="DAT1533" s="117"/>
      <c r="DAU1533" s="148"/>
      <c r="DAV1533" s="149"/>
      <c r="DAW1533" s="100"/>
      <c r="DAX1533" s="98"/>
      <c r="DAY1533" s="117"/>
      <c r="DAZ1533" s="148"/>
      <c r="DBA1533" s="149"/>
      <c r="DBB1533" s="100"/>
      <c r="DBC1533" s="98"/>
      <c r="DBD1533" s="117"/>
      <c r="DBE1533" s="148"/>
      <c r="DBF1533" s="149"/>
      <c r="DBG1533" s="100"/>
      <c r="DBH1533" s="98"/>
      <c r="DBI1533" s="117"/>
      <c r="DBJ1533" s="148"/>
      <c r="DBK1533" s="149"/>
      <c r="DBL1533" s="100"/>
      <c r="DBM1533" s="98"/>
      <c r="DBN1533" s="117"/>
      <c r="DBO1533" s="148"/>
      <c r="DBP1533" s="149"/>
      <c r="DBQ1533" s="100"/>
      <c r="DBR1533" s="98"/>
      <c r="DBS1533" s="117"/>
      <c r="DBT1533" s="148"/>
      <c r="DBU1533" s="149"/>
      <c r="DBV1533" s="100"/>
      <c r="DBW1533" s="98"/>
      <c r="DBX1533" s="117"/>
      <c r="DBY1533" s="148"/>
      <c r="DBZ1533" s="149"/>
      <c r="DCA1533" s="100"/>
      <c r="DCB1533" s="98"/>
      <c r="DCC1533" s="117"/>
      <c r="DCD1533" s="148"/>
      <c r="DCE1533" s="149"/>
      <c r="DCF1533" s="100"/>
      <c r="DCG1533" s="98"/>
      <c r="DCH1533" s="117"/>
      <c r="DCI1533" s="148"/>
      <c r="DCJ1533" s="149"/>
      <c r="DCK1533" s="100"/>
      <c r="DCL1533" s="98"/>
      <c r="DCM1533" s="117"/>
      <c r="DCN1533" s="148"/>
      <c r="DCO1533" s="149"/>
      <c r="DCP1533" s="100"/>
      <c r="DCQ1533" s="98"/>
      <c r="DCR1533" s="117"/>
      <c r="DCS1533" s="148"/>
      <c r="DCT1533" s="149"/>
      <c r="DCU1533" s="100"/>
      <c r="DCV1533" s="98"/>
      <c r="DCW1533" s="117"/>
      <c r="DCX1533" s="148"/>
      <c r="DCY1533" s="149"/>
      <c r="DCZ1533" s="100"/>
      <c r="DDA1533" s="98"/>
      <c r="DDB1533" s="117"/>
      <c r="DDC1533" s="148"/>
      <c r="DDD1533" s="149"/>
      <c r="DDE1533" s="100"/>
      <c r="DDF1533" s="98"/>
      <c r="DDG1533" s="117"/>
      <c r="DDH1533" s="148"/>
      <c r="DDI1533" s="149"/>
      <c r="DDJ1533" s="100"/>
      <c r="DDK1533" s="98"/>
      <c r="DDL1533" s="117"/>
      <c r="DDM1533" s="148"/>
      <c r="DDN1533" s="149"/>
      <c r="DDO1533" s="100"/>
      <c r="DDP1533" s="98"/>
      <c r="DDQ1533" s="117"/>
      <c r="DDR1533" s="148"/>
      <c r="DDS1533" s="149"/>
      <c r="DDT1533" s="100"/>
      <c r="DDU1533" s="98"/>
      <c r="DDV1533" s="117"/>
      <c r="DDW1533" s="148"/>
      <c r="DDX1533" s="149"/>
      <c r="DDY1533" s="100"/>
      <c r="DDZ1533" s="98"/>
      <c r="DEA1533" s="117"/>
      <c r="DEB1533" s="148"/>
      <c r="DEC1533" s="149"/>
      <c r="DED1533" s="100"/>
      <c r="DEE1533" s="98"/>
      <c r="DEF1533" s="117"/>
      <c r="DEG1533" s="148"/>
      <c r="DEH1533" s="149"/>
      <c r="DEI1533" s="100"/>
      <c r="DEJ1533" s="98"/>
      <c r="DEK1533" s="117"/>
      <c r="DEL1533" s="148"/>
      <c r="DEM1533" s="149"/>
      <c r="DEN1533" s="100"/>
      <c r="DEO1533" s="98"/>
      <c r="DEP1533" s="117"/>
      <c r="DEQ1533" s="148"/>
      <c r="DER1533" s="149"/>
      <c r="DES1533" s="100"/>
      <c r="DET1533" s="98"/>
      <c r="DEU1533" s="117"/>
      <c r="DEV1533" s="148"/>
      <c r="DEW1533" s="149"/>
      <c r="DEX1533" s="100"/>
      <c r="DEY1533" s="98"/>
      <c r="DEZ1533" s="117"/>
      <c r="DFA1533" s="148"/>
      <c r="DFB1533" s="149"/>
      <c r="DFC1533" s="100"/>
      <c r="DFD1533" s="98"/>
      <c r="DFE1533" s="117"/>
      <c r="DFF1533" s="148"/>
      <c r="DFG1533" s="149"/>
      <c r="DFH1533" s="100"/>
      <c r="DFI1533" s="98"/>
      <c r="DFJ1533" s="117"/>
      <c r="DFK1533" s="148"/>
      <c r="DFL1533" s="149"/>
      <c r="DFM1533" s="100"/>
      <c r="DFN1533" s="98"/>
      <c r="DFO1533" s="117"/>
      <c r="DFP1533" s="148"/>
      <c r="DFQ1533" s="149"/>
      <c r="DFR1533" s="100"/>
      <c r="DFS1533" s="98"/>
      <c r="DFT1533" s="117"/>
      <c r="DFU1533" s="148"/>
      <c r="DFV1533" s="149"/>
      <c r="DFW1533" s="100"/>
      <c r="DFX1533" s="98"/>
      <c r="DFY1533" s="117"/>
      <c r="DFZ1533" s="148"/>
      <c r="DGA1533" s="149"/>
      <c r="DGB1533" s="100"/>
      <c r="DGC1533" s="98"/>
      <c r="DGD1533" s="117"/>
      <c r="DGE1533" s="148"/>
      <c r="DGF1533" s="149"/>
      <c r="DGG1533" s="100"/>
      <c r="DGH1533" s="98"/>
      <c r="DGI1533" s="117"/>
      <c r="DGJ1533" s="148"/>
      <c r="DGK1533" s="149"/>
      <c r="DGL1533" s="100"/>
      <c r="DGM1533" s="98"/>
      <c r="DGN1533" s="117"/>
      <c r="DGO1533" s="148"/>
      <c r="DGP1533" s="149"/>
      <c r="DGQ1533" s="100"/>
      <c r="DGR1533" s="98"/>
      <c r="DGS1533" s="117"/>
      <c r="DGT1533" s="148"/>
      <c r="DGU1533" s="149"/>
      <c r="DGV1533" s="100"/>
      <c r="DGW1533" s="98"/>
      <c r="DGX1533" s="117"/>
      <c r="DGY1533" s="148"/>
      <c r="DGZ1533" s="149"/>
      <c r="DHA1533" s="100"/>
      <c r="DHB1533" s="98"/>
      <c r="DHC1533" s="117"/>
      <c r="DHD1533" s="148"/>
      <c r="DHE1533" s="149"/>
      <c r="DHF1533" s="100"/>
      <c r="DHG1533" s="98"/>
      <c r="DHH1533" s="117"/>
      <c r="DHI1533" s="148"/>
      <c r="DHJ1533" s="149"/>
      <c r="DHK1533" s="100"/>
      <c r="DHL1533" s="98"/>
      <c r="DHM1533" s="117"/>
      <c r="DHN1533" s="148"/>
      <c r="DHO1533" s="149"/>
      <c r="DHP1533" s="100"/>
      <c r="DHQ1533" s="98"/>
      <c r="DHR1533" s="117"/>
      <c r="DHS1533" s="148"/>
      <c r="DHT1533" s="149"/>
      <c r="DHU1533" s="100"/>
      <c r="DHV1533" s="98"/>
      <c r="DHW1533" s="117"/>
      <c r="DHX1533" s="148"/>
      <c r="DHY1533" s="149"/>
      <c r="DHZ1533" s="100"/>
      <c r="DIA1533" s="98"/>
      <c r="DIB1533" s="117"/>
      <c r="DIC1533" s="148"/>
      <c r="DID1533" s="149"/>
      <c r="DIE1533" s="100"/>
      <c r="DIF1533" s="98"/>
      <c r="DIG1533" s="117"/>
      <c r="DIH1533" s="148"/>
      <c r="DII1533" s="149"/>
      <c r="DIJ1533" s="100"/>
      <c r="DIK1533" s="98"/>
      <c r="DIL1533" s="117"/>
      <c r="DIM1533" s="148"/>
      <c r="DIN1533" s="149"/>
      <c r="DIO1533" s="100"/>
      <c r="DIP1533" s="98"/>
      <c r="DIQ1533" s="117"/>
      <c r="DIR1533" s="148"/>
      <c r="DIS1533" s="149"/>
      <c r="DIT1533" s="100"/>
      <c r="DIU1533" s="98"/>
      <c r="DIV1533" s="117"/>
      <c r="DIW1533" s="148"/>
      <c r="DIX1533" s="149"/>
      <c r="DIY1533" s="100"/>
      <c r="DIZ1533" s="98"/>
      <c r="DJA1533" s="117"/>
      <c r="DJB1533" s="148"/>
      <c r="DJC1533" s="149"/>
      <c r="DJD1533" s="100"/>
      <c r="DJE1533" s="98"/>
      <c r="DJF1533" s="117"/>
      <c r="DJG1533" s="148"/>
      <c r="DJH1533" s="149"/>
      <c r="DJI1533" s="100"/>
      <c r="DJJ1533" s="98"/>
      <c r="DJK1533" s="117"/>
      <c r="DJL1533" s="148"/>
      <c r="DJM1533" s="149"/>
      <c r="DJN1533" s="100"/>
      <c r="DJO1533" s="98"/>
      <c r="DJP1533" s="117"/>
      <c r="DJQ1533" s="148"/>
      <c r="DJR1533" s="149"/>
      <c r="DJS1533" s="100"/>
      <c r="DJT1533" s="98"/>
      <c r="DJU1533" s="117"/>
      <c r="DJV1533" s="148"/>
      <c r="DJW1533" s="149"/>
      <c r="DJX1533" s="100"/>
      <c r="DJY1533" s="98"/>
      <c r="DJZ1533" s="117"/>
      <c r="DKA1533" s="148"/>
      <c r="DKB1533" s="149"/>
      <c r="DKC1533" s="100"/>
      <c r="DKD1533" s="98"/>
      <c r="DKE1533" s="117"/>
      <c r="DKF1533" s="148"/>
      <c r="DKG1533" s="149"/>
      <c r="DKH1533" s="100"/>
      <c r="DKI1533" s="98"/>
      <c r="DKJ1533" s="117"/>
      <c r="DKK1533" s="148"/>
      <c r="DKL1533" s="149"/>
      <c r="DKM1533" s="100"/>
      <c r="DKN1533" s="98"/>
      <c r="DKO1533" s="117"/>
      <c r="DKP1533" s="148"/>
      <c r="DKQ1533" s="149"/>
      <c r="DKR1533" s="100"/>
      <c r="DKS1533" s="98"/>
      <c r="DKT1533" s="117"/>
      <c r="DKU1533" s="148"/>
      <c r="DKV1533" s="149"/>
      <c r="DKW1533" s="100"/>
      <c r="DKX1533" s="98"/>
      <c r="DKY1533" s="117"/>
      <c r="DKZ1533" s="148"/>
      <c r="DLA1533" s="149"/>
      <c r="DLB1533" s="100"/>
      <c r="DLC1533" s="98"/>
      <c r="DLD1533" s="117"/>
      <c r="DLE1533" s="148"/>
      <c r="DLF1533" s="149"/>
      <c r="DLG1533" s="100"/>
      <c r="DLH1533" s="98"/>
      <c r="DLI1533" s="117"/>
      <c r="DLJ1533" s="148"/>
      <c r="DLK1533" s="149"/>
      <c r="DLL1533" s="100"/>
      <c r="DLM1533" s="98"/>
      <c r="DLN1533" s="117"/>
      <c r="DLO1533" s="148"/>
      <c r="DLP1533" s="149"/>
      <c r="DLQ1533" s="100"/>
      <c r="DLR1533" s="98"/>
      <c r="DLS1533" s="117"/>
      <c r="DLT1533" s="148"/>
      <c r="DLU1533" s="149"/>
      <c r="DLV1533" s="100"/>
      <c r="DLW1533" s="98"/>
      <c r="DLX1533" s="117"/>
      <c r="DLY1533" s="148"/>
      <c r="DLZ1533" s="149"/>
      <c r="DMA1533" s="100"/>
      <c r="DMB1533" s="98"/>
      <c r="DMC1533" s="117"/>
      <c r="DMD1533" s="148"/>
      <c r="DME1533" s="149"/>
      <c r="DMF1533" s="100"/>
      <c r="DMG1533" s="98"/>
      <c r="DMH1533" s="117"/>
      <c r="DMI1533" s="148"/>
      <c r="DMJ1533" s="149"/>
      <c r="DMK1533" s="100"/>
      <c r="DML1533" s="98"/>
      <c r="DMM1533" s="117"/>
      <c r="DMN1533" s="148"/>
      <c r="DMO1533" s="149"/>
      <c r="DMP1533" s="100"/>
      <c r="DMQ1533" s="98"/>
      <c r="DMR1533" s="117"/>
      <c r="DMS1533" s="148"/>
      <c r="DMT1533" s="149"/>
      <c r="DMU1533" s="100"/>
      <c r="DMV1533" s="98"/>
      <c r="DMW1533" s="117"/>
      <c r="DMX1533" s="148"/>
      <c r="DMY1533" s="149"/>
      <c r="DMZ1533" s="100"/>
      <c r="DNA1533" s="98"/>
      <c r="DNB1533" s="117"/>
      <c r="DNC1533" s="148"/>
      <c r="DND1533" s="149"/>
      <c r="DNE1533" s="100"/>
      <c r="DNF1533" s="98"/>
      <c r="DNG1533" s="117"/>
      <c r="DNH1533" s="148"/>
      <c r="DNI1533" s="149"/>
      <c r="DNJ1533" s="100"/>
      <c r="DNK1533" s="98"/>
      <c r="DNL1533" s="117"/>
      <c r="DNM1533" s="148"/>
      <c r="DNN1533" s="149"/>
      <c r="DNO1533" s="100"/>
      <c r="DNP1533" s="98"/>
      <c r="DNQ1533" s="117"/>
      <c r="DNR1533" s="148"/>
      <c r="DNS1533" s="149"/>
      <c r="DNT1533" s="100"/>
      <c r="DNU1533" s="98"/>
      <c r="DNV1533" s="117"/>
      <c r="DNW1533" s="148"/>
      <c r="DNX1533" s="149"/>
      <c r="DNY1533" s="100"/>
      <c r="DNZ1533" s="98"/>
      <c r="DOA1533" s="117"/>
      <c r="DOB1533" s="148"/>
      <c r="DOC1533" s="149"/>
      <c r="DOD1533" s="100"/>
      <c r="DOE1533" s="98"/>
      <c r="DOF1533" s="117"/>
      <c r="DOG1533" s="148"/>
      <c r="DOH1533" s="149"/>
      <c r="DOI1533" s="100"/>
      <c r="DOJ1533" s="98"/>
      <c r="DOK1533" s="117"/>
      <c r="DOL1533" s="148"/>
      <c r="DOM1533" s="149"/>
      <c r="DON1533" s="100"/>
      <c r="DOO1533" s="98"/>
      <c r="DOP1533" s="117"/>
      <c r="DOQ1533" s="148"/>
      <c r="DOR1533" s="149"/>
      <c r="DOS1533" s="100"/>
      <c r="DOT1533" s="98"/>
      <c r="DOU1533" s="117"/>
      <c r="DOV1533" s="148"/>
      <c r="DOW1533" s="149"/>
      <c r="DOX1533" s="100"/>
      <c r="DOY1533" s="98"/>
      <c r="DOZ1533" s="117"/>
      <c r="DPA1533" s="148"/>
      <c r="DPB1533" s="149"/>
      <c r="DPC1533" s="100"/>
      <c r="DPD1533" s="98"/>
      <c r="DPE1533" s="117"/>
      <c r="DPF1533" s="148"/>
      <c r="DPG1533" s="149"/>
      <c r="DPH1533" s="100"/>
      <c r="DPI1533" s="98"/>
      <c r="DPJ1533" s="117"/>
      <c r="DPK1533" s="148"/>
      <c r="DPL1533" s="149"/>
      <c r="DPM1533" s="100"/>
      <c r="DPN1533" s="98"/>
      <c r="DPO1533" s="117"/>
      <c r="DPP1533" s="148"/>
      <c r="DPQ1533" s="149"/>
      <c r="DPR1533" s="100"/>
      <c r="DPS1533" s="98"/>
      <c r="DPT1533" s="117"/>
      <c r="DPU1533" s="148"/>
      <c r="DPV1533" s="149"/>
      <c r="DPW1533" s="100"/>
      <c r="DPX1533" s="98"/>
      <c r="DPY1533" s="117"/>
      <c r="DPZ1533" s="148"/>
      <c r="DQA1533" s="149"/>
      <c r="DQB1533" s="100"/>
      <c r="DQC1533" s="98"/>
      <c r="DQD1533" s="117"/>
      <c r="DQE1533" s="148"/>
      <c r="DQF1533" s="149"/>
      <c r="DQG1533" s="100"/>
      <c r="DQH1533" s="98"/>
      <c r="DQI1533" s="117"/>
      <c r="DQJ1533" s="148"/>
      <c r="DQK1533" s="149"/>
      <c r="DQL1533" s="100"/>
      <c r="DQM1533" s="98"/>
      <c r="DQN1533" s="117"/>
      <c r="DQO1533" s="148"/>
      <c r="DQP1533" s="149"/>
      <c r="DQQ1533" s="100"/>
      <c r="DQR1533" s="98"/>
      <c r="DQS1533" s="117"/>
      <c r="DQT1533" s="148"/>
      <c r="DQU1533" s="149"/>
      <c r="DQV1533" s="100"/>
      <c r="DQW1533" s="98"/>
      <c r="DQX1533" s="117"/>
      <c r="DQY1533" s="148"/>
      <c r="DQZ1533" s="149"/>
      <c r="DRA1533" s="100"/>
      <c r="DRB1533" s="98"/>
      <c r="DRC1533" s="117"/>
      <c r="DRD1533" s="148"/>
      <c r="DRE1533" s="149"/>
      <c r="DRF1533" s="100"/>
      <c r="DRG1533" s="98"/>
      <c r="DRH1533" s="117"/>
      <c r="DRI1533" s="148"/>
      <c r="DRJ1533" s="149"/>
      <c r="DRK1533" s="100"/>
      <c r="DRL1533" s="98"/>
      <c r="DRM1533" s="117"/>
      <c r="DRN1533" s="148"/>
      <c r="DRO1533" s="149"/>
      <c r="DRP1533" s="100"/>
      <c r="DRQ1533" s="98"/>
      <c r="DRR1533" s="117"/>
      <c r="DRS1533" s="148"/>
      <c r="DRT1533" s="149"/>
      <c r="DRU1533" s="100"/>
      <c r="DRV1533" s="98"/>
      <c r="DRW1533" s="117"/>
      <c r="DRX1533" s="148"/>
      <c r="DRY1533" s="149"/>
      <c r="DRZ1533" s="100"/>
      <c r="DSA1533" s="98"/>
      <c r="DSB1533" s="117"/>
      <c r="DSC1533" s="148"/>
      <c r="DSD1533" s="149"/>
      <c r="DSE1533" s="100"/>
      <c r="DSF1533" s="98"/>
      <c r="DSG1533" s="117"/>
      <c r="DSH1533" s="148"/>
      <c r="DSI1533" s="149"/>
      <c r="DSJ1533" s="100"/>
      <c r="DSK1533" s="98"/>
      <c r="DSL1533" s="117"/>
      <c r="DSM1533" s="148"/>
      <c r="DSN1533" s="149"/>
      <c r="DSO1533" s="100"/>
      <c r="DSP1533" s="98"/>
      <c r="DSQ1533" s="117"/>
      <c r="DSR1533" s="148"/>
      <c r="DSS1533" s="149"/>
      <c r="DST1533" s="100"/>
      <c r="DSU1533" s="98"/>
      <c r="DSV1533" s="117"/>
      <c r="DSW1533" s="148"/>
      <c r="DSX1533" s="149"/>
      <c r="DSY1533" s="100"/>
      <c r="DSZ1533" s="98"/>
      <c r="DTA1533" s="117"/>
      <c r="DTB1533" s="148"/>
      <c r="DTC1533" s="149"/>
      <c r="DTD1533" s="100"/>
      <c r="DTE1533" s="98"/>
      <c r="DTF1533" s="117"/>
      <c r="DTG1533" s="148"/>
      <c r="DTH1533" s="149"/>
      <c r="DTI1533" s="100"/>
      <c r="DTJ1533" s="98"/>
      <c r="DTK1533" s="117"/>
      <c r="DTL1533" s="148"/>
      <c r="DTM1533" s="149"/>
      <c r="DTN1533" s="100"/>
      <c r="DTO1533" s="98"/>
      <c r="DTP1533" s="117"/>
      <c r="DTQ1533" s="148"/>
      <c r="DTR1533" s="149"/>
      <c r="DTS1533" s="100"/>
      <c r="DTT1533" s="98"/>
      <c r="DTU1533" s="117"/>
      <c r="DTV1533" s="148"/>
      <c r="DTW1533" s="149"/>
      <c r="DTX1533" s="100"/>
      <c r="DTY1533" s="98"/>
      <c r="DTZ1533" s="117"/>
      <c r="DUA1533" s="148"/>
      <c r="DUB1533" s="149"/>
      <c r="DUC1533" s="100"/>
      <c r="DUD1533" s="98"/>
      <c r="DUE1533" s="117"/>
      <c r="DUF1533" s="148"/>
      <c r="DUG1533" s="149"/>
      <c r="DUH1533" s="100"/>
      <c r="DUI1533" s="98"/>
      <c r="DUJ1533" s="117"/>
      <c r="DUK1533" s="148"/>
      <c r="DUL1533" s="149"/>
      <c r="DUM1533" s="100"/>
      <c r="DUN1533" s="98"/>
      <c r="DUO1533" s="117"/>
      <c r="DUP1533" s="148"/>
      <c r="DUQ1533" s="149"/>
      <c r="DUR1533" s="100"/>
      <c r="DUS1533" s="98"/>
      <c r="DUT1533" s="117"/>
      <c r="DUU1533" s="148"/>
      <c r="DUV1533" s="149"/>
      <c r="DUW1533" s="100"/>
      <c r="DUX1533" s="98"/>
      <c r="DUY1533" s="117"/>
      <c r="DUZ1533" s="148"/>
      <c r="DVA1533" s="149"/>
      <c r="DVB1533" s="100"/>
      <c r="DVC1533" s="98"/>
      <c r="DVD1533" s="117"/>
      <c r="DVE1533" s="148"/>
      <c r="DVF1533" s="149"/>
      <c r="DVG1533" s="100"/>
      <c r="DVH1533" s="98"/>
      <c r="DVI1533" s="117"/>
      <c r="DVJ1533" s="148"/>
      <c r="DVK1533" s="149"/>
      <c r="DVL1533" s="100"/>
      <c r="DVM1533" s="98"/>
      <c r="DVN1533" s="117"/>
      <c r="DVO1533" s="148"/>
      <c r="DVP1533" s="149"/>
      <c r="DVQ1533" s="100"/>
      <c r="DVR1533" s="98"/>
      <c r="DVS1533" s="117"/>
      <c r="DVT1533" s="148"/>
      <c r="DVU1533" s="149"/>
      <c r="DVV1533" s="100"/>
      <c r="DVW1533" s="98"/>
      <c r="DVX1533" s="117"/>
      <c r="DVY1533" s="148"/>
      <c r="DVZ1533" s="149"/>
      <c r="DWA1533" s="100"/>
      <c r="DWB1533" s="98"/>
      <c r="DWC1533" s="117"/>
      <c r="DWD1533" s="148"/>
      <c r="DWE1533" s="149"/>
      <c r="DWF1533" s="100"/>
      <c r="DWG1533" s="98"/>
      <c r="DWH1533" s="117"/>
      <c r="DWI1533" s="148"/>
      <c r="DWJ1533" s="149"/>
      <c r="DWK1533" s="100"/>
      <c r="DWL1533" s="98"/>
      <c r="DWM1533" s="117"/>
      <c r="DWN1533" s="148"/>
      <c r="DWO1533" s="149"/>
      <c r="DWP1533" s="100"/>
      <c r="DWQ1533" s="98"/>
      <c r="DWR1533" s="117"/>
      <c r="DWS1533" s="148"/>
      <c r="DWT1533" s="149"/>
      <c r="DWU1533" s="100"/>
      <c r="DWV1533" s="98"/>
      <c r="DWW1533" s="117"/>
      <c r="DWX1533" s="148"/>
      <c r="DWY1533" s="149"/>
      <c r="DWZ1533" s="100"/>
      <c r="DXA1533" s="98"/>
      <c r="DXB1533" s="117"/>
      <c r="DXC1533" s="148"/>
      <c r="DXD1533" s="149"/>
      <c r="DXE1533" s="100"/>
      <c r="DXF1533" s="98"/>
      <c r="DXG1533" s="117"/>
      <c r="DXH1533" s="148"/>
      <c r="DXI1533" s="149"/>
      <c r="DXJ1533" s="100"/>
      <c r="DXK1533" s="98"/>
      <c r="DXL1533" s="117"/>
      <c r="DXM1533" s="148"/>
      <c r="DXN1533" s="149"/>
      <c r="DXO1533" s="100"/>
      <c r="DXP1533" s="98"/>
      <c r="DXQ1533" s="117"/>
      <c r="DXR1533" s="148"/>
      <c r="DXS1533" s="149"/>
      <c r="DXT1533" s="100"/>
      <c r="DXU1533" s="98"/>
      <c r="DXV1533" s="117"/>
      <c r="DXW1533" s="148"/>
      <c r="DXX1533" s="149"/>
      <c r="DXY1533" s="100"/>
      <c r="DXZ1533" s="98"/>
      <c r="DYA1533" s="117"/>
      <c r="DYB1533" s="148"/>
      <c r="DYC1533" s="149"/>
      <c r="DYD1533" s="100"/>
      <c r="DYE1533" s="98"/>
      <c r="DYF1533" s="117"/>
      <c r="DYG1533" s="148"/>
      <c r="DYH1533" s="149"/>
      <c r="DYI1533" s="100"/>
      <c r="DYJ1533" s="98"/>
      <c r="DYK1533" s="117"/>
      <c r="DYL1533" s="148"/>
      <c r="DYM1533" s="149"/>
      <c r="DYN1533" s="100"/>
      <c r="DYO1533" s="98"/>
      <c r="DYP1533" s="117"/>
      <c r="DYQ1533" s="148"/>
      <c r="DYR1533" s="149"/>
      <c r="DYS1533" s="100"/>
      <c r="DYT1533" s="98"/>
      <c r="DYU1533" s="117"/>
      <c r="DYV1533" s="148"/>
      <c r="DYW1533" s="149"/>
      <c r="DYX1533" s="100"/>
      <c r="DYY1533" s="98"/>
      <c r="DYZ1533" s="117"/>
      <c r="DZA1533" s="148"/>
      <c r="DZB1533" s="149"/>
      <c r="DZC1533" s="100"/>
      <c r="DZD1533" s="98"/>
      <c r="DZE1533" s="117"/>
      <c r="DZF1533" s="148"/>
      <c r="DZG1533" s="149"/>
      <c r="DZH1533" s="100"/>
      <c r="DZI1533" s="98"/>
      <c r="DZJ1533" s="117"/>
      <c r="DZK1533" s="148"/>
      <c r="DZL1533" s="149"/>
      <c r="DZM1533" s="100"/>
      <c r="DZN1533" s="98"/>
      <c r="DZO1533" s="117"/>
      <c r="DZP1533" s="148"/>
      <c r="DZQ1533" s="149"/>
      <c r="DZR1533" s="100"/>
      <c r="DZS1533" s="98"/>
      <c r="DZT1533" s="117"/>
      <c r="DZU1533" s="148"/>
      <c r="DZV1533" s="149"/>
      <c r="DZW1533" s="100"/>
      <c r="DZX1533" s="98"/>
      <c r="DZY1533" s="117"/>
      <c r="DZZ1533" s="148"/>
      <c r="EAA1533" s="149"/>
      <c r="EAB1533" s="100"/>
      <c r="EAC1533" s="98"/>
      <c r="EAD1533" s="117"/>
      <c r="EAE1533" s="148"/>
      <c r="EAF1533" s="149"/>
      <c r="EAG1533" s="100"/>
      <c r="EAH1533" s="98"/>
      <c r="EAI1533" s="117"/>
      <c r="EAJ1533" s="148"/>
      <c r="EAK1533" s="149"/>
      <c r="EAL1533" s="100"/>
      <c r="EAM1533" s="98"/>
      <c r="EAN1533" s="117"/>
      <c r="EAO1533" s="148"/>
      <c r="EAP1533" s="149"/>
      <c r="EAQ1533" s="100"/>
      <c r="EAR1533" s="98"/>
      <c r="EAS1533" s="117"/>
      <c r="EAT1533" s="148"/>
      <c r="EAU1533" s="149"/>
      <c r="EAV1533" s="100"/>
      <c r="EAW1533" s="98"/>
      <c r="EAX1533" s="117"/>
      <c r="EAY1533" s="148"/>
      <c r="EAZ1533" s="149"/>
      <c r="EBA1533" s="100"/>
      <c r="EBB1533" s="98"/>
      <c r="EBC1533" s="117"/>
      <c r="EBD1533" s="148"/>
      <c r="EBE1533" s="149"/>
      <c r="EBF1533" s="100"/>
      <c r="EBG1533" s="98"/>
      <c r="EBH1533" s="117"/>
      <c r="EBI1533" s="148"/>
      <c r="EBJ1533" s="149"/>
      <c r="EBK1533" s="100"/>
      <c r="EBL1533" s="98"/>
      <c r="EBM1533" s="117"/>
      <c r="EBN1533" s="148"/>
      <c r="EBO1533" s="149"/>
      <c r="EBP1533" s="100"/>
      <c r="EBQ1533" s="98"/>
      <c r="EBR1533" s="117"/>
      <c r="EBS1533" s="148"/>
      <c r="EBT1533" s="149"/>
      <c r="EBU1533" s="100"/>
      <c r="EBV1533" s="98"/>
      <c r="EBW1533" s="117"/>
      <c r="EBX1533" s="148"/>
      <c r="EBY1533" s="149"/>
      <c r="EBZ1533" s="100"/>
      <c r="ECA1533" s="98"/>
      <c r="ECB1533" s="117"/>
      <c r="ECC1533" s="148"/>
      <c r="ECD1533" s="149"/>
      <c r="ECE1533" s="100"/>
      <c r="ECF1533" s="98"/>
      <c r="ECG1533" s="117"/>
      <c r="ECH1533" s="148"/>
      <c r="ECI1533" s="149"/>
      <c r="ECJ1533" s="100"/>
      <c r="ECK1533" s="98"/>
      <c r="ECL1533" s="117"/>
      <c r="ECM1533" s="148"/>
      <c r="ECN1533" s="149"/>
      <c r="ECO1533" s="100"/>
      <c r="ECP1533" s="98"/>
      <c r="ECQ1533" s="117"/>
      <c r="ECR1533" s="148"/>
      <c r="ECS1533" s="149"/>
      <c r="ECT1533" s="100"/>
      <c r="ECU1533" s="98"/>
      <c r="ECV1533" s="117"/>
      <c r="ECW1533" s="148"/>
      <c r="ECX1533" s="149"/>
      <c r="ECY1533" s="100"/>
      <c r="ECZ1533" s="98"/>
      <c r="EDA1533" s="117"/>
      <c r="EDB1533" s="148"/>
      <c r="EDC1533" s="149"/>
      <c r="EDD1533" s="100"/>
      <c r="EDE1533" s="98"/>
      <c r="EDF1533" s="117"/>
      <c r="EDG1533" s="148"/>
      <c r="EDH1533" s="149"/>
      <c r="EDI1533" s="100"/>
      <c r="EDJ1533" s="98"/>
      <c r="EDK1533" s="117"/>
      <c r="EDL1533" s="148"/>
      <c r="EDM1533" s="149"/>
      <c r="EDN1533" s="100"/>
      <c r="EDO1533" s="98"/>
      <c r="EDP1533" s="117"/>
      <c r="EDQ1533" s="148"/>
      <c r="EDR1533" s="149"/>
      <c r="EDS1533" s="100"/>
      <c r="EDT1533" s="98"/>
      <c r="EDU1533" s="117"/>
      <c r="EDV1533" s="148"/>
      <c r="EDW1533" s="149"/>
      <c r="EDX1533" s="100"/>
      <c r="EDY1533" s="98"/>
      <c r="EDZ1533" s="117"/>
      <c r="EEA1533" s="148"/>
      <c r="EEB1533" s="149"/>
      <c r="EEC1533" s="100"/>
      <c r="EED1533" s="98"/>
      <c r="EEE1533" s="117"/>
      <c r="EEF1533" s="148"/>
      <c r="EEG1533" s="149"/>
      <c r="EEH1533" s="100"/>
      <c r="EEI1533" s="98"/>
      <c r="EEJ1533" s="117"/>
      <c r="EEK1533" s="148"/>
      <c r="EEL1533" s="149"/>
      <c r="EEM1533" s="100"/>
      <c r="EEN1533" s="98"/>
      <c r="EEO1533" s="117"/>
      <c r="EEP1533" s="148"/>
      <c r="EEQ1533" s="149"/>
      <c r="EER1533" s="100"/>
      <c r="EES1533" s="98"/>
      <c r="EET1533" s="117"/>
      <c r="EEU1533" s="148"/>
      <c r="EEV1533" s="149"/>
      <c r="EEW1533" s="100"/>
      <c r="EEX1533" s="98"/>
      <c r="EEY1533" s="117"/>
      <c r="EEZ1533" s="148"/>
      <c r="EFA1533" s="149"/>
      <c r="EFB1533" s="100"/>
      <c r="EFC1533" s="98"/>
      <c r="EFD1533" s="117"/>
      <c r="EFE1533" s="148"/>
      <c r="EFF1533" s="149"/>
      <c r="EFG1533" s="100"/>
      <c r="EFH1533" s="98"/>
      <c r="EFI1533" s="117"/>
      <c r="EFJ1533" s="148"/>
      <c r="EFK1533" s="149"/>
      <c r="EFL1533" s="100"/>
      <c r="EFM1533" s="98"/>
      <c r="EFN1533" s="117"/>
      <c r="EFO1533" s="148"/>
      <c r="EFP1533" s="149"/>
      <c r="EFQ1533" s="100"/>
      <c r="EFR1533" s="98"/>
      <c r="EFS1533" s="117"/>
      <c r="EFT1533" s="148"/>
      <c r="EFU1533" s="149"/>
      <c r="EFV1533" s="100"/>
      <c r="EFW1533" s="98"/>
      <c r="EFX1533" s="117"/>
      <c r="EFY1533" s="148"/>
      <c r="EFZ1533" s="149"/>
      <c r="EGA1533" s="100"/>
      <c r="EGB1533" s="98"/>
      <c r="EGC1533" s="117"/>
      <c r="EGD1533" s="148"/>
      <c r="EGE1533" s="149"/>
      <c r="EGF1533" s="100"/>
      <c r="EGG1533" s="98"/>
      <c r="EGH1533" s="117"/>
      <c r="EGI1533" s="148"/>
      <c r="EGJ1533" s="149"/>
      <c r="EGK1533" s="100"/>
      <c r="EGL1533" s="98"/>
      <c r="EGM1533" s="117"/>
      <c r="EGN1533" s="148"/>
      <c r="EGO1533" s="149"/>
      <c r="EGP1533" s="100"/>
      <c r="EGQ1533" s="98"/>
      <c r="EGR1533" s="117"/>
      <c r="EGS1533" s="148"/>
      <c r="EGT1533" s="149"/>
      <c r="EGU1533" s="100"/>
      <c r="EGV1533" s="98"/>
      <c r="EGW1533" s="117"/>
      <c r="EGX1533" s="148"/>
      <c r="EGY1533" s="149"/>
      <c r="EGZ1533" s="100"/>
      <c r="EHA1533" s="98"/>
      <c r="EHB1533" s="117"/>
      <c r="EHC1533" s="148"/>
      <c r="EHD1533" s="149"/>
      <c r="EHE1533" s="100"/>
      <c r="EHF1533" s="98"/>
      <c r="EHG1533" s="117"/>
      <c r="EHH1533" s="148"/>
      <c r="EHI1533" s="149"/>
      <c r="EHJ1533" s="100"/>
      <c r="EHK1533" s="98"/>
      <c r="EHL1533" s="117"/>
      <c r="EHM1533" s="148"/>
      <c r="EHN1533" s="149"/>
      <c r="EHO1533" s="100"/>
      <c r="EHP1533" s="98"/>
      <c r="EHQ1533" s="117"/>
      <c r="EHR1533" s="148"/>
      <c r="EHS1533" s="149"/>
      <c r="EHT1533" s="100"/>
      <c r="EHU1533" s="98"/>
      <c r="EHV1533" s="117"/>
      <c r="EHW1533" s="148"/>
      <c r="EHX1533" s="149"/>
      <c r="EHY1533" s="100"/>
      <c r="EHZ1533" s="98"/>
      <c r="EIA1533" s="117"/>
      <c r="EIB1533" s="148"/>
      <c r="EIC1533" s="149"/>
      <c r="EID1533" s="100"/>
      <c r="EIE1533" s="98"/>
      <c r="EIF1533" s="117"/>
      <c r="EIG1533" s="148"/>
      <c r="EIH1533" s="149"/>
      <c r="EII1533" s="100"/>
      <c r="EIJ1533" s="98"/>
      <c r="EIK1533" s="117"/>
      <c r="EIL1533" s="148"/>
      <c r="EIM1533" s="149"/>
      <c r="EIN1533" s="100"/>
      <c r="EIO1533" s="98"/>
      <c r="EIP1533" s="117"/>
      <c r="EIQ1533" s="148"/>
      <c r="EIR1533" s="149"/>
      <c r="EIS1533" s="100"/>
      <c r="EIT1533" s="98"/>
      <c r="EIU1533" s="117"/>
      <c r="EIV1533" s="148"/>
      <c r="EIW1533" s="149"/>
      <c r="EIX1533" s="100"/>
      <c r="EIY1533" s="98"/>
      <c r="EIZ1533" s="117"/>
      <c r="EJA1533" s="148"/>
      <c r="EJB1533" s="149"/>
      <c r="EJC1533" s="100"/>
      <c r="EJD1533" s="98"/>
      <c r="EJE1533" s="117"/>
      <c r="EJF1533" s="148"/>
      <c r="EJG1533" s="149"/>
      <c r="EJH1533" s="100"/>
      <c r="EJI1533" s="98"/>
      <c r="EJJ1533" s="117"/>
      <c r="EJK1533" s="148"/>
      <c r="EJL1533" s="149"/>
      <c r="EJM1533" s="100"/>
      <c r="EJN1533" s="98"/>
      <c r="EJO1533" s="117"/>
      <c r="EJP1533" s="148"/>
      <c r="EJQ1533" s="149"/>
      <c r="EJR1533" s="100"/>
      <c r="EJS1533" s="98"/>
      <c r="EJT1533" s="117"/>
      <c r="EJU1533" s="148"/>
      <c r="EJV1533" s="149"/>
      <c r="EJW1533" s="100"/>
      <c r="EJX1533" s="98"/>
      <c r="EJY1533" s="117"/>
      <c r="EJZ1533" s="148"/>
      <c r="EKA1533" s="149"/>
      <c r="EKB1533" s="100"/>
      <c r="EKC1533" s="98"/>
      <c r="EKD1533" s="117"/>
      <c r="EKE1533" s="148"/>
      <c r="EKF1533" s="149"/>
      <c r="EKG1533" s="100"/>
      <c r="EKH1533" s="98"/>
      <c r="EKI1533" s="117"/>
      <c r="EKJ1533" s="148"/>
      <c r="EKK1533" s="149"/>
      <c r="EKL1533" s="100"/>
      <c r="EKM1533" s="98"/>
      <c r="EKN1533" s="117"/>
      <c r="EKO1533" s="148"/>
      <c r="EKP1533" s="149"/>
      <c r="EKQ1533" s="100"/>
      <c r="EKR1533" s="98"/>
      <c r="EKS1533" s="117"/>
      <c r="EKT1533" s="148"/>
      <c r="EKU1533" s="149"/>
      <c r="EKV1533" s="100"/>
      <c r="EKW1533" s="98"/>
      <c r="EKX1533" s="117"/>
      <c r="EKY1533" s="148"/>
      <c r="EKZ1533" s="149"/>
      <c r="ELA1533" s="100"/>
      <c r="ELB1533" s="98"/>
      <c r="ELC1533" s="117"/>
      <c r="ELD1533" s="148"/>
      <c r="ELE1533" s="149"/>
      <c r="ELF1533" s="100"/>
      <c r="ELG1533" s="98"/>
      <c r="ELH1533" s="117"/>
      <c r="ELI1533" s="148"/>
      <c r="ELJ1533" s="149"/>
      <c r="ELK1533" s="100"/>
      <c r="ELL1533" s="98"/>
      <c r="ELM1533" s="117"/>
      <c r="ELN1533" s="148"/>
      <c r="ELO1533" s="149"/>
      <c r="ELP1533" s="100"/>
      <c r="ELQ1533" s="98"/>
      <c r="ELR1533" s="117"/>
      <c r="ELS1533" s="148"/>
      <c r="ELT1533" s="149"/>
      <c r="ELU1533" s="100"/>
      <c r="ELV1533" s="98"/>
      <c r="ELW1533" s="117"/>
      <c r="ELX1533" s="148"/>
      <c r="ELY1533" s="149"/>
      <c r="ELZ1533" s="100"/>
      <c r="EMA1533" s="98"/>
      <c r="EMB1533" s="117"/>
      <c r="EMC1533" s="148"/>
      <c r="EMD1533" s="149"/>
      <c r="EME1533" s="100"/>
      <c r="EMF1533" s="98"/>
      <c r="EMG1533" s="117"/>
      <c r="EMH1533" s="148"/>
      <c r="EMI1533" s="149"/>
      <c r="EMJ1533" s="100"/>
      <c r="EMK1533" s="98"/>
      <c r="EML1533" s="117"/>
      <c r="EMM1533" s="148"/>
      <c r="EMN1533" s="149"/>
      <c r="EMO1533" s="100"/>
      <c r="EMP1533" s="98"/>
      <c r="EMQ1533" s="117"/>
      <c r="EMR1533" s="148"/>
      <c r="EMS1533" s="149"/>
      <c r="EMT1533" s="100"/>
      <c r="EMU1533" s="98"/>
      <c r="EMV1533" s="117"/>
      <c r="EMW1533" s="148"/>
      <c r="EMX1533" s="149"/>
      <c r="EMY1533" s="100"/>
      <c r="EMZ1533" s="98"/>
      <c r="ENA1533" s="117"/>
      <c r="ENB1533" s="148"/>
      <c r="ENC1533" s="149"/>
      <c r="END1533" s="100"/>
      <c r="ENE1533" s="98"/>
      <c r="ENF1533" s="117"/>
      <c r="ENG1533" s="148"/>
      <c r="ENH1533" s="149"/>
      <c r="ENI1533" s="100"/>
      <c r="ENJ1533" s="98"/>
      <c r="ENK1533" s="117"/>
      <c r="ENL1533" s="148"/>
      <c r="ENM1533" s="149"/>
      <c r="ENN1533" s="100"/>
      <c r="ENO1533" s="98"/>
      <c r="ENP1533" s="117"/>
      <c r="ENQ1533" s="148"/>
      <c r="ENR1533" s="149"/>
      <c r="ENS1533" s="100"/>
      <c r="ENT1533" s="98"/>
      <c r="ENU1533" s="117"/>
      <c r="ENV1533" s="148"/>
      <c r="ENW1533" s="149"/>
      <c r="ENX1533" s="100"/>
      <c r="ENY1533" s="98"/>
      <c r="ENZ1533" s="117"/>
      <c r="EOA1533" s="148"/>
      <c r="EOB1533" s="149"/>
      <c r="EOC1533" s="100"/>
      <c r="EOD1533" s="98"/>
      <c r="EOE1533" s="117"/>
      <c r="EOF1533" s="148"/>
      <c r="EOG1533" s="149"/>
      <c r="EOH1533" s="100"/>
      <c r="EOI1533" s="98"/>
      <c r="EOJ1533" s="117"/>
      <c r="EOK1533" s="148"/>
      <c r="EOL1533" s="149"/>
      <c r="EOM1533" s="100"/>
      <c r="EON1533" s="98"/>
      <c r="EOO1533" s="117"/>
      <c r="EOP1533" s="148"/>
      <c r="EOQ1533" s="149"/>
      <c r="EOR1533" s="100"/>
      <c r="EOS1533" s="98"/>
      <c r="EOT1533" s="117"/>
      <c r="EOU1533" s="148"/>
      <c r="EOV1533" s="149"/>
      <c r="EOW1533" s="100"/>
      <c r="EOX1533" s="98"/>
      <c r="EOY1533" s="117"/>
      <c r="EOZ1533" s="148"/>
      <c r="EPA1533" s="149"/>
      <c r="EPB1533" s="100"/>
      <c r="EPC1533" s="98"/>
      <c r="EPD1533" s="117"/>
      <c r="EPE1533" s="148"/>
      <c r="EPF1533" s="149"/>
      <c r="EPG1533" s="100"/>
      <c r="EPH1533" s="98"/>
      <c r="EPI1533" s="117"/>
      <c r="EPJ1533" s="148"/>
      <c r="EPK1533" s="149"/>
      <c r="EPL1533" s="100"/>
      <c r="EPM1533" s="98"/>
      <c r="EPN1533" s="117"/>
      <c r="EPO1533" s="148"/>
      <c r="EPP1533" s="149"/>
      <c r="EPQ1533" s="100"/>
      <c r="EPR1533" s="98"/>
      <c r="EPS1533" s="117"/>
      <c r="EPT1533" s="148"/>
      <c r="EPU1533" s="149"/>
      <c r="EPV1533" s="100"/>
      <c r="EPW1533" s="98"/>
      <c r="EPX1533" s="117"/>
      <c r="EPY1533" s="148"/>
      <c r="EPZ1533" s="149"/>
      <c r="EQA1533" s="100"/>
      <c r="EQB1533" s="98"/>
      <c r="EQC1533" s="117"/>
      <c r="EQD1533" s="148"/>
      <c r="EQE1533" s="149"/>
      <c r="EQF1533" s="100"/>
      <c r="EQG1533" s="98"/>
      <c r="EQH1533" s="117"/>
      <c r="EQI1533" s="148"/>
      <c r="EQJ1533" s="149"/>
      <c r="EQK1533" s="100"/>
      <c r="EQL1533" s="98"/>
      <c r="EQM1533" s="117"/>
      <c r="EQN1533" s="148"/>
      <c r="EQO1533" s="149"/>
      <c r="EQP1533" s="100"/>
      <c r="EQQ1533" s="98"/>
      <c r="EQR1533" s="117"/>
      <c r="EQS1533" s="148"/>
      <c r="EQT1533" s="149"/>
      <c r="EQU1533" s="100"/>
      <c r="EQV1533" s="98"/>
      <c r="EQW1533" s="117"/>
      <c r="EQX1533" s="148"/>
      <c r="EQY1533" s="149"/>
      <c r="EQZ1533" s="100"/>
      <c r="ERA1533" s="98"/>
      <c r="ERB1533" s="117"/>
      <c r="ERC1533" s="148"/>
      <c r="ERD1533" s="149"/>
      <c r="ERE1533" s="100"/>
      <c r="ERF1533" s="98"/>
      <c r="ERG1533" s="117"/>
      <c r="ERH1533" s="148"/>
      <c r="ERI1533" s="149"/>
      <c r="ERJ1533" s="100"/>
      <c r="ERK1533" s="98"/>
      <c r="ERL1533" s="117"/>
      <c r="ERM1533" s="148"/>
      <c r="ERN1533" s="149"/>
      <c r="ERO1533" s="100"/>
      <c r="ERP1533" s="98"/>
      <c r="ERQ1533" s="117"/>
      <c r="ERR1533" s="148"/>
      <c r="ERS1533" s="149"/>
      <c r="ERT1533" s="100"/>
      <c r="ERU1533" s="98"/>
      <c r="ERV1533" s="117"/>
      <c r="ERW1533" s="148"/>
      <c r="ERX1533" s="149"/>
      <c r="ERY1533" s="100"/>
      <c r="ERZ1533" s="98"/>
      <c r="ESA1533" s="117"/>
      <c r="ESB1533" s="148"/>
      <c r="ESC1533" s="149"/>
      <c r="ESD1533" s="100"/>
      <c r="ESE1533" s="98"/>
      <c r="ESF1533" s="117"/>
      <c r="ESG1533" s="148"/>
      <c r="ESH1533" s="149"/>
      <c r="ESI1533" s="100"/>
      <c r="ESJ1533" s="98"/>
      <c r="ESK1533" s="117"/>
      <c r="ESL1533" s="148"/>
      <c r="ESM1533" s="149"/>
      <c r="ESN1533" s="100"/>
      <c r="ESO1533" s="98"/>
      <c r="ESP1533" s="117"/>
      <c r="ESQ1533" s="148"/>
      <c r="ESR1533" s="149"/>
      <c r="ESS1533" s="100"/>
      <c r="EST1533" s="98"/>
      <c r="ESU1533" s="117"/>
      <c r="ESV1533" s="148"/>
      <c r="ESW1533" s="149"/>
      <c r="ESX1533" s="100"/>
      <c r="ESY1533" s="98"/>
      <c r="ESZ1533" s="117"/>
      <c r="ETA1533" s="148"/>
      <c r="ETB1533" s="149"/>
      <c r="ETC1533" s="100"/>
      <c r="ETD1533" s="98"/>
      <c r="ETE1533" s="117"/>
      <c r="ETF1533" s="148"/>
      <c r="ETG1533" s="149"/>
      <c r="ETH1533" s="100"/>
      <c r="ETI1533" s="98"/>
      <c r="ETJ1533" s="117"/>
      <c r="ETK1533" s="148"/>
      <c r="ETL1533" s="149"/>
      <c r="ETM1533" s="100"/>
      <c r="ETN1533" s="98"/>
      <c r="ETO1533" s="117"/>
      <c r="ETP1533" s="148"/>
      <c r="ETQ1533" s="149"/>
      <c r="ETR1533" s="100"/>
      <c r="ETS1533" s="98"/>
      <c r="ETT1533" s="117"/>
      <c r="ETU1533" s="148"/>
      <c r="ETV1533" s="149"/>
      <c r="ETW1533" s="100"/>
      <c r="ETX1533" s="98"/>
      <c r="ETY1533" s="117"/>
      <c r="ETZ1533" s="148"/>
      <c r="EUA1533" s="149"/>
      <c r="EUB1533" s="100"/>
      <c r="EUC1533" s="98"/>
      <c r="EUD1533" s="117"/>
      <c r="EUE1533" s="148"/>
      <c r="EUF1533" s="149"/>
      <c r="EUG1533" s="100"/>
      <c r="EUH1533" s="98"/>
      <c r="EUI1533" s="117"/>
      <c r="EUJ1533" s="148"/>
      <c r="EUK1533" s="149"/>
      <c r="EUL1533" s="100"/>
      <c r="EUM1533" s="98"/>
      <c r="EUN1533" s="117"/>
      <c r="EUO1533" s="148"/>
      <c r="EUP1533" s="149"/>
      <c r="EUQ1533" s="100"/>
      <c r="EUR1533" s="98"/>
      <c r="EUS1533" s="117"/>
      <c r="EUT1533" s="148"/>
      <c r="EUU1533" s="149"/>
      <c r="EUV1533" s="100"/>
      <c r="EUW1533" s="98"/>
      <c r="EUX1533" s="117"/>
      <c r="EUY1533" s="148"/>
      <c r="EUZ1533" s="149"/>
      <c r="EVA1533" s="100"/>
      <c r="EVB1533" s="98"/>
      <c r="EVC1533" s="117"/>
      <c r="EVD1533" s="148"/>
      <c r="EVE1533" s="149"/>
      <c r="EVF1533" s="100"/>
      <c r="EVG1533" s="98"/>
      <c r="EVH1533" s="117"/>
      <c r="EVI1533" s="148"/>
      <c r="EVJ1533" s="149"/>
      <c r="EVK1533" s="100"/>
      <c r="EVL1533" s="98"/>
      <c r="EVM1533" s="117"/>
      <c r="EVN1533" s="148"/>
      <c r="EVO1533" s="149"/>
      <c r="EVP1533" s="100"/>
      <c r="EVQ1533" s="98"/>
      <c r="EVR1533" s="117"/>
      <c r="EVS1533" s="148"/>
      <c r="EVT1533" s="149"/>
      <c r="EVU1533" s="100"/>
      <c r="EVV1533" s="98"/>
      <c r="EVW1533" s="117"/>
      <c r="EVX1533" s="148"/>
      <c r="EVY1533" s="149"/>
      <c r="EVZ1533" s="100"/>
      <c r="EWA1533" s="98"/>
      <c r="EWB1533" s="117"/>
      <c r="EWC1533" s="148"/>
      <c r="EWD1533" s="149"/>
      <c r="EWE1533" s="100"/>
      <c r="EWF1533" s="98"/>
      <c r="EWG1533" s="117"/>
      <c r="EWH1533" s="148"/>
      <c r="EWI1533" s="149"/>
      <c r="EWJ1533" s="100"/>
      <c r="EWK1533" s="98"/>
      <c r="EWL1533" s="117"/>
      <c r="EWM1533" s="148"/>
      <c r="EWN1533" s="149"/>
      <c r="EWO1533" s="100"/>
      <c r="EWP1533" s="98"/>
      <c r="EWQ1533" s="117"/>
      <c r="EWR1533" s="148"/>
      <c r="EWS1533" s="149"/>
      <c r="EWT1533" s="100"/>
      <c r="EWU1533" s="98"/>
      <c r="EWV1533" s="117"/>
      <c r="EWW1533" s="148"/>
      <c r="EWX1533" s="149"/>
      <c r="EWY1533" s="100"/>
      <c r="EWZ1533" s="98"/>
      <c r="EXA1533" s="117"/>
      <c r="EXB1533" s="148"/>
      <c r="EXC1533" s="149"/>
      <c r="EXD1533" s="100"/>
      <c r="EXE1533" s="98"/>
      <c r="EXF1533" s="117"/>
      <c r="EXG1533" s="148"/>
      <c r="EXH1533" s="149"/>
      <c r="EXI1533" s="100"/>
      <c r="EXJ1533" s="98"/>
      <c r="EXK1533" s="117"/>
      <c r="EXL1533" s="148"/>
      <c r="EXM1533" s="149"/>
      <c r="EXN1533" s="100"/>
      <c r="EXO1533" s="98"/>
      <c r="EXP1533" s="117"/>
      <c r="EXQ1533" s="148"/>
      <c r="EXR1533" s="149"/>
      <c r="EXS1533" s="100"/>
      <c r="EXT1533" s="98"/>
      <c r="EXU1533" s="117"/>
      <c r="EXV1533" s="148"/>
      <c r="EXW1533" s="149"/>
      <c r="EXX1533" s="100"/>
      <c r="EXY1533" s="98"/>
      <c r="EXZ1533" s="117"/>
      <c r="EYA1533" s="148"/>
      <c r="EYB1533" s="149"/>
      <c r="EYC1533" s="100"/>
      <c r="EYD1533" s="98"/>
      <c r="EYE1533" s="117"/>
      <c r="EYF1533" s="148"/>
      <c r="EYG1533" s="149"/>
      <c r="EYH1533" s="100"/>
      <c r="EYI1533" s="98"/>
      <c r="EYJ1533" s="117"/>
      <c r="EYK1533" s="148"/>
      <c r="EYL1533" s="149"/>
      <c r="EYM1533" s="100"/>
      <c r="EYN1533" s="98"/>
      <c r="EYO1533" s="117"/>
      <c r="EYP1533" s="148"/>
      <c r="EYQ1533" s="149"/>
      <c r="EYR1533" s="100"/>
      <c r="EYS1533" s="98"/>
      <c r="EYT1533" s="117"/>
      <c r="EYU1533" s="148"/>
      <c r="EYV1533" s="149"/>
      <c r="EYW1533" s="100"/>
      <c r="EYX1533" s="98"/>
      <c r="EYY1533" s="117"/>
      <c r="EYZ1533" s="148"/>
      <c r="EZA1533" s="149"/>
      <c r="EZB1533" s="100"/>
      <c r="EZC1533" s="98"/>
      <c r="EZD1533" s="117"/>
      <c r="EZE1533" s="148"/>
      <c r="EZF1533" s="149"/>
      <c r="EZG1533" s="100"/>
      <c r="EZH1533" s="98"/>
      <c r="EZI1533" s="117"/>
      <c r="EZJ1533" s="148"/>
      <c r="EZK1533" s="149"/>
      <c r="EZL1533" s="100"/>
      <c r="EZM1533" s="98"/>
      <c r="EZN1533" s="117"/>
      <c r="EZO1533" s="148"/>
      <c r="EZP1533" s="149"/>
      <c r="EZQ1533" s="100"/>
      <c r="EZR1533" s="98"/>
      <c r="EZS1533" s="117"/>
      <c r="EZT1533" s="148"/>
      <c r="EZU1533" s="149"/>
      <c r="EZV1533" s="100"/>
      <c r="EZW1533" s="98"/>
      <c r="EZX1533" s="117"/>
      <c r="EZY1533" s="148"/>
      <c r="EZZ1533" s="149"/>
      <c r="FAA1533" s="100"/>
      <c r="FAB1533" s="98"/>
      <c r="FAC1533" s="117"/>
      <c r="FAD1533" s="148"/>
      <c r="FAE1533" s="149"/>
      <c r="FAF1533" s="100"/>
      <c r="FAG1533" s="98"/>
      <c r="FAH1533" s="117"/>
      <c r="FAI1533" s="148"/>
      <c r="FAJ1533" s="149"/>
      <c r="FAK1533" s="100"/>
      <c r="FAL1533" s="98"/>
      <c r="FAM1533" s="117"/>
      <c r="FAN1533" s="148"/>
      <c r="FAO1533" s="149"/>
      <c r="FAP1533" s="100"/>
      <c r="FAQ1533" s="98"/>
      <c r="FAR1533" s="117"/>
      <c r="FAS1533" s="148"/>
      <c r="FAT1533" s="149"/>
      <c r="FAU1533" s="100"/>
      <c r="FAV1533" s="98"/>
      <c r="FAW1533" s="117"/>
      <c r="FAX1533" s="148"/>
      <c r="FAY1533" s="149"/>
      <c r="FAZ1533" s="100"/>
      <c r="FBA1533" s="98"/>
      <c r="FBB1533" s="117"/>
      <c r="FBC1533" s="148"/>
      <c r="FBD1533" s="149"/>
      <c r="FBE1533" s="100"/>
      <c r="FBF1533" s="98"/>
      <c r="FBG1533" s="117"/>
      <c r="FBH1533" s="148"/>
      <c r="FBI1533" s="149"/>
      <c r="FBJ1533" s="100"/>
      <c r="FBK1533" s="98"/>
      <c r="FBL1533" s="117"/>
      <c r="FBM1533" s="148"/>
      <c r="FBN1533" s="149"/>
      <c r="FBO1533" s="100"/>
      <c r="FBP1533" s="98"/>
      <c r="FBQ1533" s="117"/>
      <c r="FBR1533" s="148"/>
      <c r="FBS1533" s="149"/>
      <c r="FBT1533" s="100"/>
      <c r="FBU1533" s="98"/>
      <c r="FBV1533" s="117"/>
      <c r="FBW1533" s="148"/>
      <c r="FBX1533" s="149"/>
      <c r="FBY1533" s="100"/>
      <c r="FBZ1533" s="98"/>
      <c r="FCA1533" s="117"/>
      <c r="FCB1533" s="148"/>
      <c r="FCC1533" s="149"/>
      <c r="FCD1533" s="100"/>
      <c r="FCE1533" s="98"/>
      <c r="FCF1533" s="117"/>
      <c r="FCG1533" s="148"/>
      <c r="FCH1533" s="149"/>
      <c r="FCI1533" s="100"/>
      <c r="FCJ1533" s="98"/>
      <c r="FCK1533" s="117"/>
      <c r="FCL1533" s="148"/>
      <c r="FCM1533" s="149"/>
      <c r="FCN1533" s="100"/>
      <c r="FCO1533" s="98"/>
      <c r="FCP1533" s="117"/>
      <c r="FCQ1533" s="148"/>
      <c r="FCR1533" s="149"/>
      <c r="FCS1533" s="100"/>
      <c r="FCT1533" s="98"/>
      <c r="FCU1533" s="117"/>
      <c r="FCV1533" s="148"/>
      <c r="FCW1533" s="149"/>
      <c r="FCX1533" s="100"/>
      <c r="FCY1533" s="98"/>
      <c r="FCZ1533" s="117"/>
      <c r="FDA1533" s="148"/>
      <c r="FDB1533" s="149"/>
      <c r="FDC1533" s="100"/>
      <c r="FDD1533" s="98"/>
      <c r="FDE1533" s="117"/>
      <c r="FDF1533" s="148"/>
      <c r="FDG1533" s="149"/>
      <c r="FDH1533" s="100"/>
      <c r="FDI1533" s="98"/>
      <c r="FDJ1533" s="117"/>
      <c r="FDK1533" s="148"/>
      <c r="FDL1533" s="149"/>
      <c r="FDM1533" s="100"/>
      <c r="FDN1533" s="98"/>
      <c r="FDO1533" s="117"/>
      <c r="FDP1533" s="148"/>
      <c r="FDQ1533" s="149"/>
      <c r="FDR1533" s="100"/>
      <c r="FDS1533" s="98"/>
      <c r="FDT1533" s="117"/>
      <c r="FDU1533" s="148"/>
      <c r="FDV1533" s="149"/>
      <c r="FDW1533" s="100"/>
      <c r="FDX1533" s="98"/>
      <c r="FDY1533" s="117"/>
      <c r="FDZ1533" s="148"/>
      <c r="FEA1533" s="149"/>
      <c r="FEB1533" s="100"/>
      <c r="FEC1533" s="98"/>
      <c r="FED1533" s="117"/>
      <c r="FEE1533" s="148"/>
      <c r="FEF1533" s="149"/>
      <c r="FEG1533" s="100"/>
      <c r="FEH1533" s="98"/>
      <c r="FEI1533" s="117"/>
      <c r="FEJ1533" s="148"/>
      <c r="FEK1533" s="149"/>
      <c r="FEL1533" s="100"/>
      <c r="FEM1533" s="98"/>
      <c r="FEN1533" s="117"/>
      <c r="FEO1533" s="148"/>
      <c r="FEP1533" s="149"/>
      <c r="FEQ1533" s="100"/>
      <c r="FER1533" s="98"/>
      <c r="FES1533" s="117"/>
      <c r="FET1533" s="148"/>
      <c r="FEU1533" s="149"/>
      <c r="FEV1533" s="100"/>
      <c r="FEW1533" s="98"/>
      <c r="FEX1533" s="117"/>
      <c r="FEY1533" s="148"/>
      <c r="FEZ1533" s="149"/>
      <c r="FFA1533" s="100"/>
      <c r="FFB1533" s="98"/>
      <c r="FFC1533" s="117"/>
      <c r="FFD1533" s="148"/>
      <c r="FFE1533" s="149"/>
      <c r="FFF1533" s="100"/>
      <c r="FFG1533" s="98"/>
      <c r="FFH1533" s="117"/>
      <c r="FFI1533" s="148"/>
      <c r="FFJ1533" s="149"/>
      <c r="FFK1533" s="100"/>
      <c r="FFL1533" s="98"/>
      <c r="FFM1533" s="117"/>
      <c r="FFN1533" s="148"/>
      <c r="FFO1533" s="149"/>
      <c r="FFP1533" s="100"/>
      <c r="FFQ1533" s="98"/>
      <c r="FFR1533" s="117"/>
      <c r="FFS1533" s="148"/>
      <c r="FFT1533" s="149"/>
      <c r="FFU1533" s="100"/>
      <c r="FFV1533" s="98"/>
      <c r="FFW1533" s="117"/>
      <c r="FFX1533" s="148"/>
      <c r="FFY1533" s="149"/>
      <c r="FFZ1533" s="100"/>
      <c r="FGA1533" s="98"/>
      <c r="FGB1533" s="117"/>
      <c r="FGC1533" s="148"/>
      <c r="FGD1533" s="149"/>
      <c r="FGE1533" s="100"/>
      <c r="FGF1533" s="98"/>
      <c r="FGG1533" s="117"/>
      <c r="FGH1533" s="148"/>
      <c r="FGI1533" s="149"/>
      <c r="FGJ1533" s="100"/>
      <c r="FGK1533" s="98"/>
      <c r="FGL1533" s="117"/>
      <c r="FGM1533" s="148"/>
      <c r="FGN1533" s="149"/>
      <c r="FGO1533" s="100"/>
      <c r="FGP1533" s="98"/>
      <c r="FGQ1533" s="117"/>
      <c r="FGR1533" s="148"/>
      <c r="FGS1533" s="149"/>
      <c r="FGT1533" s="100"/>
      <c r="FGU1533" s="98"/>
      <c r="FGV1533" s="117"/>
      <c r="FGW1533" s="148"/>
      <c r="FGX1533" s="149"/>
      <c r="FGY1533" s="100"/>
      <c r="FGZ1533" s="98"/>
      <c r="FHA1533" s="117"/>
      <c r="FHB1533" s="148"/>
      <c r="FHC1533" s="149"/>
      <c r="FHD1533" s="100"/>
      <c r="FHE1533" s="98"/>
      <c r="FHF1533" s="117"/>
      <c r="FHG1533" s="148"/>
      <c r="FHH1533" s="149"/>
      <c r="FHI1533" s="100"/>
      <c r="FHJ1533" s="98"/>
      <c r="FHK1533" s="117"/>
      <c r="FHL1533" s="148"/>
      <c r="FHM1533" s="149"/>
      <c r="FHN1533" s="100"/>
      <c r="FHO1533" s="98"/>
      <c r="FHP1533" s="117"/>
      <c r="FHQ1533" s="148"/>
      <c r="FHR1533" s="149"/>
      <c r="FHS1533" s="100"/>
      <c r="FHT1533" s="98"/>
      <c r="FHU1533" s="117"/>
      <c r="FHV1533" s="148"/>
      <c r="FHW1533" s="149"/>
      <c r="FHX1533" s="100"/>
      <c r="FHY1533" s="98"/>
      <c r="FHZ1533" s="117"/>
      <c r="FIA1533" s="148"/>
      <c r="FIB1533" s="149"/>
      <c r="FIC1533" s="100"/>
      <c r="FID1533" s="98"/>
      <c r="FIE1533" s="117"/>
      <c r="FIF1533" s="148"/>
      <c r="FIG1533" s="149"/>
      <c r="FIH1533" s="100"/>
      <c r="FII1533" s="98"/>
      <c r="FIJ1533" s="117"/>
      <c r="FIK1533" s="148"/>
      <c r="FIL1533" s="149"/>
      <c r="FIM1533" s="100"/>
      <c r="FIN1533" s="98"/>
      <c r="FIO1533" s="117"/>
      <c r="FIP1533" s="148"/>
      <c r="FIQ1533" s="149"/>
      <c r="FIR1533" s="100"/>
      <c r="FIS1533" s="98"/>
      <c r="FIT1533" s="117"/>
      <c r="FIU1533" s="148"/>
      <c r="FIV1533" s="149"/>
      <c r="FIW1533" s="100"/>
      <c r="FIX1533" s="98"/>
      <c r="FIY1533" s="117"/>
      <c r="FIZ1533" s="148"/>
      <c r="FJA1533" s="149"/>
      <c r="FJB1533" s="100"/>
      <c r="FJC1533" s="98"/>
      <c r="FJD1533" s="117"/>
      <c r="FJE1533" s="148"/>
      <c r="FJF1533" s="149"/>
      <c r="FJG1533" s="100"/>
      <c r="FJH1533" s="98"/>
      <c r="FJI1533" s="117"/>
      <c r="FJJ1533" s="148"/>
      <c r="FJK1533" s="149"/>
      <c r="FJL1533" s="100"/>
      <c r="FJM1533" s="98"/>
      <c r="FJN1533" s="117"/>
      <c r="FJO1533" s="148"/>
      <c r="FJP1533" s="149"/>
      <c r="FJQ1533" s="100"/>
      <c r="FJR1533" s="98"/>
      <c r="FJS1533" s="117"/>
      <c r="FJT1533" s="148"/>
      <c r="FJU1533" s="149"/>
      <c r="FJV1533" s="100"/>
      <c r="FJW1533" s="98"/>
      <c r="FJX1533" s="117"/>
      <c r="FJY1533" s="148"/>
      <c r="FJZ1533" s="149"/>
      <c r="FKA1533" s="100"/>
      <c r="FKB1533" s="98"/>
      <c r="FKC1533" s="117"/>
      <c r="FKD1533" s="148"/>
      <c r="FKE1533" s="149"/>
      <c r="FKF1533" s="100"/>
      <c r="FKG1533" s="98"/>
      <c r="FKH1533" s="117"/>
      <c r="FKI1533" s="148"/>
      <c r="FKJ1533" s="149"/>
      <c r="FKK1533" s="100"/>
      <c r="FKL1533" s="98"/>
      <c r="FKM1533" s="117"/>
      <c r="FKN1533" s="148"/>
      <c r="FKO1533" s="149"/>
      <c r="FKP1533" s="100"/>
      <c r="FKQ1533" s="98"/>
      <c r="FKR1533" s="117"/>
      <c r="FKS1533" s="148"/>
      <c r="FKT1533" s="149"/>
      <c r="FKU1533" s="100"/>
      <c r="FKV1533" s="98"/>
      <c r="FKW1533" s="117"/>
      <c r="FKX1533" s="148"/>
      <c r="FKY1533" s="149"/>
      <c r="FKZ1533" s="100"/>
      <c r="FLA1533" s="98"/>
      <c r="FLB1533" s="117"/>
      <c r="FLC1533" s="148"/>
      <c r="FLD1533" s="149"/>
      <c r="FLE1533" s="100"/>
      <c r="FLF1533" s="98"/>
      <c r="FLG1533" s="117"/>
      <c r="FLH1533" s="148"/>
      <c r="FLI1533" s="149"/>
      <c r="FLJ1533" s="100"/>
      <c r="FLK1533" s="98"/>
      <c r="FLL1533" s="117"/>
      <c r="FLM1533" s="148"/>
      <c r="FLN1533" s="149"/>
      <c r="FLO1533" s="100"/>
      <c r="FLP1533" s="98"/>
      <c r="FLQ1533" s="117"/>
      <c r="FLR1533" s="148"/>
      <c r="FLS1533" s="149"/>
      <c r="FLT1533" s="100"/>
      <c r="FLU1533" s="98"/>
      <c r="FLV1533" s="117"/>
      <c r="FLW1533" s="148"/>
      <c r="FLX1533" s="149"/>
      <c r="FLY1533" s="100"/>
      <c r="FLZ1533" s="98"/>
      <c r="FMA1533" s="117"/>
      <c r="FMB1533" s="148"/>
      <c r="FMC1533" s="149"/>
      <c r="FMD1533" s="100"/>
      <c r="FME1533" s="98"/>
      <c r="FMF1533" s="117"/>
      <c r="FMG1533" s="148"/>
      <c r="FMH1533" s="149"/>
      <c r="FMI1533" s="100"/>
      <c r="FMJ1533" s="98"/>
      <c r="FMK1533" s="117"/>
      <c r="FML1533" s="148"/>
      <c r="FMM1533" s="149"/>
      <c r="FMN1533" s="100"/>
      <c r="FMO1533" s="98"/>
      <c r="FMP1533" s="117"/>
      <c r="FMQ1533" s="148"/>
      <c r="FMR1533" s="149"/>
      <c r="FMS1533" s="100"/>
      <c r="FMT1533" s="98"/>
      <c r="FMU1533" s="117"/>
      <c r="FMV1533" s="148"/>
      <c r="FMW1533" s="149"/>
      <c r="FMX1533" s="100"/>
      <c r="FMY1533" s="98"/>
      <c r="FMZ1533" s="117"/>
      <c r="FNA1533" s="148"/>
      <c r="FNB1533" s="149"/>
      <c r="FNC1533" s="100"/>
      <c r="FND1533" s="98"/>
      <c r="FNE1533" s="117"/>
      <c r="FNF1533" s="148"/>
      <c r="FNG1533" s="149"/>
      <c r="FNH1533" s="100"/>
      <c r="FNI1533" s="98"/>
      <c r="FNJ1533" s="117"/>
      <c r="FNK1533" s="148"/>
      <c r="FNL1533" s="149"/>
      <c r="FNM1533" s="100"/>
      <c r="FNN1533" s="98"/>
      <c r="FNO1533" s="117"/>
      <c r="FNP1533" s="148"/>
      <c r="FNQ1533" s="149"/>
      <c r="FNR1533" s="100"/>
      <c r="FNS1533" s="98"/>
      <c r="FNT1533" s="117"/>
      <c r="FNU1533" s="148"/>
      <c r="FNV1533" s="149"/>
      <c r="FNW1533" s="100"/>
      <c r="FNX1533" s="98"/>
      <c r="FNY1533" s="117"/>
      <c r="FNZ1533" s="148"/>
      <c r="FOA1533" s="149"/>
      <c r="FOB1533" s="100"/>
      <c r="FOC1533" s="98"/>
      <c r="FOD1533" s="117"/>
      <c r="FOE1533" s="148"/>
      <c r="FOF1533" s="149"/>
      <c r="FOG1533" s="100"/>
      <c r="FOH1533" s="98"/>
      <c r="FOI1533" s="117"/>
      <c r="FOJ1533" s="148"/>
      <c r="FOK1533" s="149"/>
      <c r="FOL1533" s="100"/>
      <c r="FOM1533" s="98"/>
      <c r="FON1533" s="117"/>
      <c r="FOO1533" s="148"/>
      <c r="FOP1533" s="149"/>
      <c r="FOQ1533" s="100"/>
      <c r="FOR1533" s="98"/>
      <c r="FOS1533" s="117"/>
      <c r="FOT1533" s="148"/>
      <c r="FOU1533" s="149"/>
      <c r="FOV1533" s="100"/>
      <c r="FOW1533" s="98"/>
      <c r="FOX1533" s="117"/>
      <c r="FOY1533" s="148"/>
      <c r="FOZ1533" s="149"/>
      <c r="FPA1533" s="100"/>
      <c r="FPB1533" s="98"/>
      <c r="FPC1533" s="117"/>
      <c r="FPD1533" s="148"/>
      <c r="FPE1533" s="149"/>
      <c r="FPF1533" s="100"/>
      <c r="FPG1533" s="98"/>
      <c r="FPH1533" s="117"/>
      <c r="FPI1533" s="148"/>
      <c r="FPJ1533" s="149"/>
      <c r="FPK1533" s="100"/>
      <c r="FPL1533" s="98"/>
      <c r="FPM1533" s="117"/>
      <c r="FPN1533" s="148"/>
      <c r="FPO1533" s="149"/>
      <c r="FPP1533" s="100"/>
      <c r="FPQ1533" s="98"/>
      <c r="FPR1533" s="117"/>
      <c r="FPS1533" s="148"/>
      <c r="FPT1533" s="149"/>
      <c r="FPU1533" s="100"/>
      <c r="FPV1533" s="98"/>
      <c r="FPW1533" s="117"/>
      <c r="FPX1533" s="148"/>
      <c r="FPY1533" s="149"/>
      <c r="FPZ1533" s="100"/>
      <c r="FQA1533" s="98"/>
      <c r="FQB1533" s="117"/>
      <c r="FQC1533" s="148"/>
      <c r="FQD1533" s="149"/>
      <c r="FQE1533" s="100"/>
      <c r="FQF1533" s="98"/>
      <c r="FQG1533" s="117"/>
      <c r="FQH1533" s="148"/>
      <c r="FQI1533" s="149"/>
      <c r="FQJ1533" s="100"/>
      <c r="FQK1533" s="98"/>
      <c r="FQL1533" s="117"/>
      <c r="FQM1533" s="148"/>
      <c r="FQN1533" s="149"/>
      <c r="FQO1533" s="100"/>
      <c r="FQP1533" s="98"/>
      <c r="FQQ1533" s="117"/>
      <c r="FQR1533" s="148"/>
      <c r="FQS1533" s="149"/>
      <c r="FQT1533" s="100"/>
      <c r="FQU1533" s="98"/>
      <c r="FQV1533" s="117"/>
      <c r="FQW1533" s="148"/>
      <c r="FQX1533" s="149"/>
      <c r="FQY1533" s="100"/>
      <c r="FQZ1533" s="98"/>
      <c r="FRA1533" s="117"/>
      <c r="FRB1533" s="148"/>
      <c r="FRC1533" s="149"/>
      <c r="FRD1533" s="100"/>
      <c r="FRE1533" s="98"/>
      <c r="FRF1533" s="117"/>
      <c r="FRG1533" s="148"/>
      <c r="FRH1533" s="149"/>
      <c r="FRI1533" s="100"/>
      <c r="FRJ1533" s="98"/>
      <c r="FRK1533" s="117"/>
      <c r="FRL1533" s="148"/>
      <c r="FRM1533" s="149"/>
      <c r="FRN1533" s="100"/>
      <c r="FRO1533" s="98"/>
      <c r="FRP1533" s="117"/>
      <c r="FRQ1533" s="148"/>
      <c r="FRR1533" s="149"/>
      <c r="FRS1533" s="100"/>
      <c r="FRT1533" s="98"/>
      <c r="FRU1533" s="117"/>
      <c r="FRV1533" s="148"/>
      <c r="FRW1533" s="149"/>
      <c r="FRX1533" s="100"/>
      <c r="FRY1533" s="98"/>
      <c r="FRZ1533" s="117"/>
      <c r="FSA1533" s="148"/>
      <c r="FSB1533" s="149"/>
      <c r="FSC1533" s="100"/>
      <c r="FSD1533" s="98"/>
      <c r="FSE1533" s="117"/>
      <c r="FSF1533" s="148"/>
      <c r="FSG1533" s="149"/>
      <c r="FSH1533" s="100"/>
      <c r="FSI1533" s="98"/>
      <c r="FSJ1533" s="117"/>
      <c r="FSK1533" s="148"/>
      <c r="FSL1533" s="149"/>
      <c r="FSM1533" s="100"/>
      <c r="FSN1533" s="98"/>
      <c r="FSO1533" s="117"/>
      <c r="FSP1533" s="148"/>
      <c r="FSQ1533" s="149"/>
      <c r="FSR1533" s="100"/>
      <c r="FSS1533" s="98"/>
      <c r="FST1533" s="117"/>
      <c r="FSU1533" s="148"/>
      <c r="FSV1533" s="149"/>
      <c r="FSW1533" s="100"/>
      <c r="FSX1533" s="98"/>
      <c r="FSY1533" s="117"/>
      <c r="FSZ1533" s="148"/>
      <c r="FTA1533" s="149"/>
      <c r="FTB1533" s="100"/>
      <c r="FTC1533" s="98"/>
      <c r="FTD1533" s="117"/>
      <c r="FTE1533" s="148"/>
      <c r="FTF1533" s="149"/>
      <c r="FTG1533" s="100"/>
      <c r="FTH1533" s="98"/>
      <c r="FTI1533" s="117"/>
      <c r="FTJ1533" s="148"/>
      <c r="FTK1533" s="149"/>
      <c r="FTL1533" s="100"/>
      <c r="FTM1533" s="98"/>
      <c r="FTN1533" s="117"/>
      <c r="FTO1533" s="148"/>
      <c r="FTP1533" s="149"/>
      <c r="FTQ1533" s="100"/>
      <c r="FTR1533" s="98"/>
      <c r="FTS1533" s="117"/>
      <c r="FTT1533" s="148"/>
      <c r="FTU1533" s="149"/>
      <c r="FTV1533" s="100"/>
      <c r="FTW1533" s="98"/>
      <c r="FTX1533" s="117"/>
      <c r="FTY1533" s="148"/>
      <c r="FTZ1533" s="149"/>
      <c r="FUA1533" s="100"/>
      <c r="FUB1533" s="98"/>
      <c r="FUC1533" s="117"/>
      <c r="FUD1533" s="148"/>
      <c r="FUE1533" s="149"/>
      <c r="FUF1533" s="100"/>
      <c r="FUG1533" s="98"/>
      <c r="FUH1533" s="117"/>
      <c r="FUI1533" s="148"/>
      <c r="FUJ1533" s="149"/>
      <c r="FUK1533" s="100"/>
      <c r="FUL1533" s="98"/>
      <c r="FUM1533" s="117"/>
      <c r="FUN1533" s="148"/>
      <c r="FUO1533" s="149"/>
      <c r="FUP1533" s="100"/>
      <c r="FUQ1533" s="98"/>
      <c r="FUR1533" s="117"/>
      <c r="FUS1533" s="148"/>
      <c r="FUT1533" s="149"/>
      <c r="FUU1533" s="100"/>
      <c r="FUV1533" s="98"/>
      <c r="FUW1533" s="117"/>
      <c r="FUX1533" s="148"/>
      <c r="FUY1533" s="149"/>
      <c r="FUZ1533" s="100"/>
      <c r="FVA1533" s="98"/>
      <c r="FVB1533" s="117"/>
      <c r="FVC1533" s="148"/>
      <c r="FVD1533" s="149"/>
      <c r="FVE1533" s="100"/>
      <c r="FVF1533" s="98"/>
      <c r="FVG1533" s="117"/>
      <c r="FVH1533" s="148"/>
      <c r="FVI1533" s="149"/>
      <c r="FVJ1533" s="100"/>
      <c r="FVK1533" s="98"/>
      <c r="FVL1533" s="117"/>
      <c r="FVM1533" s="148"/>
      <c r="FVN1533" s="149"/>
      <c r="FVO1533" s="100"/>
      <c r="FVP1533" s="98"/>
      <c r="FVQ1533" s="117"/>
      <c r="FVR1533" s="148"/>
      <c r="FVS1533" s="149"/>
      <c r="FVT1533" s="100"/>
      <c r="FVU1533" s="98"/>
      <c r="FVV1533" s="117"/>
      <c r="FVW1533" s="148"/>
      <c r="FVX1533" s="149"/>
      <c r="FVY1533" s="100"/>
      <c r="FVZ1533" s="98"/>
      <c r="FWA1533" s="117"/>
      <c r="FWB1533" s="148"/>
      <c r="FWC1533" s="149"/>
      <c r="FWD1533" s="100"/>
      <c r="FWE1533" s="98"/>
      <c r="FWF1533" s="117"/>
      <c r="FWG1533" s="148"/>
      <c r="FWH1533" s="149"/>
      <c r="FWI1533" s="100"/>
      <c r="FWJ1533" s="98"/>
      <c r="FWK1533" s="117"/>
      <c r="FWL1533" s="148"/>
      <c r="FWM1533" s="149"/>
      <c r="FWN1533" s="100"/>
      <c r="FWO1533" s="98"/>
      <c r="FWP1533" s="117"/>
      <c r="FWQ1533" s="148"/>
      <c r="FWR1533" s="149"/>
      <c r="FWS1533" s="100"/>
      <c r="FWT1533" s="98"/>
      <c r="FWU1533" s="117"/>
      <c r="FWV1533" s="148"/>
      <c r="FWW1533" s="149"/>
      <c r="FWX1533" s="100"/>
      <c r="FWY1533" s="98"/>
      <c r="FWZ1533" s="117"/>
      <c r="FXA1533" s="148"/>
      <c r="FXB1533" s="149"/>
      <c r="FXC1533" s="100"/>
      <c r="FXD1533" s="98"/>
      <c r="FXE1533" s="117"/>
      <c r="FXF1533" s="148"/>
      <c r="FXG1533" s="149"/>
      <c r="FXH1533" s="100"/>
      <c r="FXI1533" s="98"/>
      <c r="FXJ1533" s="117"/>
      <c r="FXK1533" s="148"/>
      <c r="FXL1533" s="149"/>
      <c r="FXM1533" s="100"/>
      <c r="FXN1533" s="98"/>
      <c r="FXO1533" s="117"/>
      <c r="FXP1533" s="148"/>
      <c r="FXQ1533" s="149"/>
      <c r="FXR1533" s="100"/>
      <c r="FXS1533" s="98"/>
      <c r="FXT1533" s="117"/>
      <c r="FXU1533" s="148"/>
      <c r="FXV1533" s="149"/>
      <c r="FXW1533" s="100"/>
      <c r="FXX1533" s="98"/>
      <c r="FXY1533" s="117"/>
      <c r="FXZ1533" s="148"/>
      <c r="FYA1533" s="149"/>
      <c r="FYB1533" s="100"/>
      <c r="FYC1533" s="98"/>
      <c r="FYD1533" s="117"/>
      <c r="FYE1533" s="148"/>
      <c r="FYF1533" s="149"/>
      <c r="FYG1533" s="100"/>
      <c r="FYH1533" s="98"/>
      <c r="FYI1533" s="117"/>
      <c r="FYJ1533" s="148"/>
      <c r="FYK1533" s="149"/>
      <c r="FYL1533" s="100"/>
      <c r="FYM1533" s="98"/>
      <c r="FYN1533" s="117"/>
      <c r="FYO1533" s="148"/>
      <c r="FYP1533" s="149"/>
      <c r="FYQ1533" s="100"/>
      <c r="FYR1533" s="98"/>
      <c r="FYS1533" s="117"/>
      <c r="FYT1533" s="148"/>
      <c r="FYU1533" s="149"/>
      <c r="FYV1533" s="100"/>
      <c r="FYW1533" s="98"/>
      <c r="FYX1533" s="117"/>
      <c r="FYY1533" s="148"/>
      <c r="FYZ1533" s="149"/>
      <c r="FZA1533" s="100"/>
      <c r="FZB1533" s="98"/>
      <c r="FZC1533" s="117"/>
      <c r="FZD1533" s="148"/>
      <c r="FZE1533" s="149"/>
      <c r="FZF1533" s="100"/>
      <c r="FZG1533" s="98"/>
      <c r="FZH1533" s="117"/>
      <c r="FZI1533" s="148"/>
      <c r="FZJ1533" s="149"/>
      <c r="FZK1533" s="100"/>
      <c r="FZL1533" s="98"/>
      <c r="FZM1533" s="117"/>
      <c r="FZN1533" s="148"/>
      <c r="FZO1533" s="149"/>
      <c r="FZP1533" s="100"/>
      <c r="FZQ1533" s="98"/>
      <c r="FZR1533" s="117"/>
      <c r="FZS1533" s="148"/>
      <c r="FZT1533" s="149"/>
      <c r="FZU1533" s="100"/>
      <c r="FZV1533" s="98"/>
      <c r="FZW1533" s="117"/>
      <c r="FZX1533" s="148"/>
      <c r="FZY1533" s="149"/>
      <c r="FZZ1533" s="100"/>
      <c r="GAA1533" s="98"/>
      <c r="GAB1533" s="117"/>
      <c r="GAC1533" s="148"/>
      <c r="GAD1533" s="149"/>
      <c r="GAE1533" s="100"/>
      <c r="GAF1533" s="98"/>
      <c r="GAG1533" s="117"/>
      <c r="GAH1533" s="148"/>
      <c r="GAI1533" s="149"/>
      <c r="GAJ1533" s="100"/>
      <c r="GAK1533" s="98"/>
      <c r="GAL1533" s="117"/>
      <c r="GAM1533" s="148"/>
      <c r="GAN1533" s="149"/>
      <c r="GAO1533" s="100"/>
      <c r="GAP1533" s="98"/>
      <c r="GAQ1533" s="117"/>
      <c r="GAR1533" s="148"/>
      <c r="GAS1533" s="149"/>
      <c r="GAT1533" s="100"/>
      <c r="GAU1533" s="98"/>
      <c r="GAV1533" s="117"/>
      <c r="GAW1533" s="148"/>
      <c r="GAX1533" s="149"/>
      <c r="GAY1533" s="100"/>
      <c r="GAZ1533" s="98"/>
      <c r="GBA1533" s="117"/>
      <c r="GBB1533" s="148"/>
      <c r="GBC1533" s="149"/>
      <c r="GBD1533" s="100"/>
      <c r="GBE1533" s="98"/>
      <c r="GBF1533" s="117"/>
      <c r="GBG1533" s="148"/>
      <c r="GBH1533" s="149"/>
      <c r="GBI1533" s="100"/>
      <c r="GBJ1533" s="98"/>
      <c r="GBK1533" s="117"/>
      <c r="GBL1533" s="148"/>
      <c r="GBM1533" s="149"/>
      <c r="GBN1533" s="100"/>
      <c r="GBO1533" s="98"/>
      <c r="GBP1533" s="117"/>
      <c r="GBQ1533" s="148"/>
      <c r="GBR1533" s="149"/>
      <c r="GBS1533" s="100"/>
      <c r="GBT1533" s="98"/>
      <c r="GBU1533" s="117"/>
      <c r="GBV1533" s="148"/>
      <c r="GBW1533" s="149"/>
      <c r="GBX1533" s="100"/>
      <c r="GBY1533" s="98"/>
      <c r="GBZ1533" s="117"/>
      <c r="GCA1533" s="148"/>
      <c r="GCB1533" s="149"/>
      <c r="GCC1533" s="100"/>
      <c r="GCD1533" s="98"/>
      <c r="GCE1533" s="117"/>
      <c r="GCF1533" s="148"/>
      <c r="GCG1533" s="149"/>
      <c r="GCH1533" s="100"/>
      <c r="GCI1533" s="98"/>
      <c r="GCJ1533" s="117"/>
      <c r="GCK1533" s="148"/>
      <c r="GCL1533" s="149"/>
      <c r="GCM1533" s="100"/>
      <c r="GCN1533" s="98"/>
      <c r="GCO1533" s="117"/>
      <c r="GCP1533" s="148"/>
      <c r="GCQ1533" s="149"/>
      <c r="GCR1533" s="100"/>
      <c r="GCS1533" s="98"/>
      <c r="GCT1533" s="117"/>
      <c r="GCU1533" s="148"/>
      <c r="GCV1533" s="149"/>
      <c r="GCW1533" s="100"/>
      <c r="GCX1533" s="98"/>
      <c r="GCY1533" s="117"/>
      <c r="GCZ1533" s="148"/>
      <c r="GDA1533" s="149"/>
      <c r="GDB1533" s="100"/>
      <c r="GDC1533" s="98"/>
      <c r="GDD1533" s="117"/>
      <c r="GDE1533" s="148"/>
      <c r="GDF1533" s="149"/>
      <c r="GDG1533" s="100"/>
      <c r="GDH1533" s="98"/>
      <c r="GDI1533" s="117"/>
      <c r="GDJ1533" s="148"/>
      <c r="GDK1533" s="149"/>
      <c r="GDL1533" s="100"/>
      <c r="GDM1533" s="98"/>
      <c r="GDN1533" s="117"/>
      <c r="GDO1533" s="148"/>
      <c r="GDP1533" s="149"/>
      <c r="GDQ1533" s="100"/>
      <c r="GDR1533" s="98"/>
      <c r="GDS1533" s="117"/>
      <c r="GDT1533" s="148"/>
      <c r="GDU1533" s="149"/>
      <c r="GDV1533" s="100"/>
      <c r="GDW1533" s="98"/>
      <c r="GDX1533" s="117"/>
      <c r="GDY1533" s="148"/>
      <c r="GDZ1533" s="149"/>
      <c r="GEA1533" s="100"/>
      <c r="GEB1533" s="98"/>
      <c r="GEC1533" s="117"/>
      <c r="GED1533" s="148"/>
      <c r="GEE1533" s="149"/>
      <c r="GEF1533" s="100"/>
      <c r="GEG1533" s="98"/>
      <c r="GEH1533" s="117"/>
      <c r="GEI1533" s="148"/>
      <c r="GEJ1533" s="149"/>
      <c r="GEK1533" s="100"/>
      <c r="GEL1533" s="98"/>
      <c r="GEM1533" s="117"/>
      <c r="GEN1533" s="148"/>
      <c r="GEO1533" s="149"/>
      <c r="GEP1533" s="100"/>
      <c r="GEQ1533" s="98"/>
      <c r="GER1533" s="117"/>
      <c r="GES1533" s="148"/>
      <c r="GET1533" s="149"/>
      <c r="GEU1533" s="100"/>
      <c r="GEV1533" s="98"/>
      <c r="GEW1533" s="117"/>
      <c r="GEX1533" s="148"/>
      <c r="GEY1533" s="149"/>
      <c r="GEZ1533" s="100"/>
      <c r="GFA1533" s="98"/>
      <c r="GFB1533" s="117"/>
      <c r="GFC1533" s="148"/>
      <c r="GFD1533" s="149"/>
      <c r="GFE1533" s="100"/>
      <c r="GFF1533" s="98"/>
      <c r="GFG1533" s="117"/>
      <c r="GFH1533" s="148"/>
      <c r="GFI1533" s="149"/>
      <c r="GFJ1533" s="100"/>
      <c r="GFK1533" s="98"/>
      <c r="GFL1533" s="117"/>
      <c r="GFM1533" s="148"/>
      <c r="GFN1533" s="149"/>
      <c r="GFO1533" s="100"/>
      <c r="GFP1533" s="98"/>
      <c r="GFQ1533" s="117"/>
      <c r="GFR1533" s="148"/>
      <c r="GFS1533" s="149"/>
      <c r="GFT1533" s="100"/>
      <c r="GFU1533" s="98"/>
      <c r="GFV1533" s="117"/>
      <c r="GFW1533" s="148"/>
      <c r="GFX1533" s="149"/>
      <c r="GFY1533" s="100"/>
      <c r="GFZ1533" s="98"/>
      <c r="GGA1533" s="117"/>
      <c r="GGB1533" s="148"/>
      <c r="GGC1533" s="149"/>
      <c r="GGD1533" s="100"/>
      <c r="GGE1533" s="98"/>
      <c r="GGF1533" s="117"/>
      <c r="GGG1533" s="148"/>
      <c r="GGH1533" s="149"/>
      <c r="GGI1533" s="100"/>
      <c r="GGJ1533" s="98"/>
      <c r="GGK1533" s="117"/>
      <c r="GGL1533" s="148"/>
      <c r="GGM1533" s="149"/>
      <c r="GGN1533" s="100"/>
      <c r="GGO1533" s="98"/>
      <c r="GGP1533" s="117"/>
      <c r="GGQ1533" s="148"/>
      <c r="GGR1533" s="149"/>
      <c r="GGS1533" s="100"/>
      <c r="GGT1533" s="98"/>
      <c r="GGU1533" s="117"/>
      <c r="GGV1533" s="148"/>
      <c r="GGW1533" s="149"/>
      <c r="GGX1533" s="100"/>
      <c r="GGY1533" s="98"/>
      <c r="GGZ1533" s="117"/>
      <c r="GHA1533" s="148"/>
      <c r="GHB1533" s="149"/>
      <c r="GHC1533" s="100"/>
      <c r="GHD1533" s="98"/>
      <c r="GHE1533" s="117"/>
      <c r="GHF1533" s="148"/>
      <c r="GHG1533" s="149"/>
      <c r="GHH1533" s="100"/>
      <c r="GHI1533" s="98"/>
      <c r="GHJ1533" s="117"/>
      <c r="GHK1533" s="148"/>
      <c r="GHL1533" s="149"/>
      <c r="GHM1533" s="100"/>
      <c r="GHN1533" s="98"/>
      <c r="GHO1533" s="117"/>
      <c r="GHP1533" s="148"/>
      <c r="GHQ1533" s="149"/>
      <c r="GHR1533" s="100"/>
      <c r="GHS1533" s="98"/>
      <c r="GHT1533" s="117"/>
      <c r="GHU1533" s="148"/>
      <c r="GHV1533" s="149"/>
      <c r="GHW1533" s="100"/>
      <c r="GHX1533" s="98"/>
      <c r="GHY1533" s="117"/>
      <c r="GHZ1533" s="148"/>
      <c r="GIA1533" s="149"/>
      <c r="GIB1533" s="100"/>
      <c r="GIC1533" s="98"/>
      <c r="GID1533" s="117"/>
      <c r="GIE1533" s="148"/>
      <c r="GIF1533" s="149"/>
      <c r="GIG1533" s="100"/>
      <c r="GIH1533" s="98"/>
      <c r="GII1533" s="117"/>
      <c r="GIJ1533" s="148"/>
      <c r="GIK1533" s="149"/>
      <c r="GIL1533" s="100"/>
      <c r="GIM1533" s="98"/>
      <c r="GIN1533" s="117"/>
      <c r="GIO1533" s="148"/>
      <c r="GIP1533" s="149"/>
      <c r="GIQ1533" s="100"/>
      <c r="GIR1533" s="98"/>
      <c r="GIS1533" s="117"/>
      <c r="GIT1533" s="148"/>
      <c r="GIU1533" s="149"/>
      <c r="GIV1533" s="100"/>
      <c r="GIW1533" s="98"/>
      <c r="GIX1533" s="117"/>
      <c r="GIY1533" s="148"/>
      <c r="GIZ1533" s="149"/>
      <c r="GJA1533" s="100"/>
      <c r="GJB1533" s="98"/>
      <c r="GJC1533" s="117"/>
      <c r="GJD1533" s="148"/>
      <c r="GJE1533" s="149"/>
      <c r="GJF1533" s="100"/>
      <c r="GJG1533" s="98"/>
      <c r="GJH1533" s="117"/>
      <c r="GJI1533" s="148"/>
      <c r="GJJ1533" s="149"/>
      <c r="GJK1533" s="100"/>
      <c r="GJL1533" s="98"/>
      <c r="GJM1533" s="117"/>
      <c r="GJN1533" s="148"/>
      <c r="GJO1533" s="149"/>
      <c r="GJP1533" s="100"/>
      <c r="GJQ1533" s="98"/>
      <c r="GJR1533" s="117"/>
      <c r="GJS1533" s="148"/>
      <c r="GJT1533" s="149"/>
      <c r="GJU1533" s="100"/>
      <c r="GJV1533" s="98"/>
      <c r="GJW1533" s="117"/>
      <c r="GJX1533" s="148"/>
      <c r="GJY1533" s="149"/>
      <c r="GJZ1533" s="100"/>
      <c r="GKA1533" s="98"/>
      <c r="GKB1533" s="117"/>
      <c r="GKC1533" s="148"/>
      <c r="GKD1533" s="149"/>
      <c r="GKE1533" s="100"/>
      <c r="GKF1533" s="98"/>
      <c r="GKG1533" s="117"/>
      <c r="GKH1533" s="148"/>
      <c r="GKI1533" s="149"/>
      <c r="GKJ1533" s="100"/>
      <c r="GKK1533" s="98"/>
      <c r="GKL1533" s="117"/>
      <c r="GKM1533" s="148"/>
      <c r="GKN1533" s="149"/>
      <c r="GKO1533" s="100"/>
      <c r="GKP1533" s="98"/>
      <c r="GKQ1533" s="117"/>
      <c r="GKR1533" s="148"/>
      <c r="GKS1533" s="149"/>
      <c r="GKT1533" s="100"/>
      <c r="GKU1533" s="98"/>
      <c r="GKV1533" s="117"/>
      <c r="GKW1533" s="148"/>
      <c r="GKX1533" s="149"/>
      <c r="GKY1533" s="100"/>
      <c r="GKZ1533" s="98"/>
      <c r="GLA1533" s="117"/>
      <c r="GLB1533" s="148"/>
      <c r="GLC1533" s="149"/>
      <c r="GLD1533" s="100"/>
      <c r="GLE1533" s="98"/>
      <c r="GLF1533" s="117"/>
      <c r="GLG1533" s="148"/>
      <c r="GLH1533" s="149"/>
      <c r="GLI1533" s="100"/>
      <c r="GLJ1533" s="98"/>
      <c r="GLK1533" s="117"/>
      <c r="GLL1533" s="148"/>
      <c r="GLM1533" s="149"/>
      <c r="GLN1533" s="100"/>
      <c r="GLO1533" s="98"/>
      <c r="GLP1533" s="117"/>
      <c r="GLQ1533" s="148"/>
      <c r="GLR1533" s="149"/>
      <c r="GLS1533" s="100"/>
      <c r="GLT1533" s="98"/>
      <c r="GLU1533" s="117"/>
      <c r="GLV1533" s="148"/>
      <c r="GLW1533" s="149"/>
      <c r="GLX1533" s="100"/>
      <c r="GLY1533" s="98"/>
      <c r="GLZ1533" s="117"/>
      <c r="GMA1533" s="148"/>
      <c r="GMB1533" s="149"/>
      <c r="GMC1533" s="100"/>
      <c r="GMD1533" s="98"/>
      <c r="GME1533" s="117"/>
      <c r="GMF1533" s="148"/>
      <c r="GMG1533" s="149"/>
      <c r="GMH1533" s="100"/>
      <c r="GMI1533" s="98"/>
      <c r="GMJ1533" s="117"/>
      <c r="GMK1533" s="148"/>
      <c r="GML1533" s="149"/>
      <c r="GMM1533" s="100"/>
      <c r="GMN1533" s="98"/>
      <c r="GMO1533" s="117"/>
      <c r="GMP1533" s="148"/>
      <c r="GMQ1533" s="149"/>
      <c r="GMR1533" s="100"/>
      <c r="GMS1533" s="98"/>
      <c r="GMT1533" s="117"/>
      <c r="GMU1533" s="148"/>
      <c r="GMV1533" s="149"/>
      <c r="GMW1533" s="100"/>
      <c r="GMX1533" s="98"/>
      <c r="GMY1533" s="117"/>
      <c r="GMZ1533" s="148"/>
      <c r="GNA1533" s="149"/>
      <c r="GNB1533" s="100"/>
      <c r="GNC1533" s="98"/>
      <c r="GND1533" s="117"/>
      <c r="GNE1533" s="148"/>
      <c r="GNF1533" s="149"/>
      <c r="GNG1533" s="100"/>
      <c r="GNH1533" s="98"/>
      <c r="GNI1533" s="117"/>
      <c r="GNJ1533" s="148"/>
      <c r="GNK1533" s="149"/>
      <c r="GNL1533" s="100"/>
      <c r="GNM1533" s="98"/>
      <c r="GNN1533" s="117"/>
      <c r="GNO1533" s="148"/>
      <c r="GNP1533" s="149"/>
      <c r="GNQ1533" s="100"/>
      <c r="GNR1533" s="98"/>
      <c r="GNS1533" s="117"/>
      <c r="GNT1533" s="148"/>
      <c r="GNU1533" s="149"/>
      <c r="GNV1533" s="100"/>
      <c r="GNW1533" s="98"/>
      <c r="GNX1533" s="117"/>
      <c r="GNY1533" s="148"/>
      <c r="GNZ1533" s="149"/>
      <c r="GOA1533" s="100"/>
      <c r="GOB1533" s="98"/>
      <c r="GOC1533" s="117"/>
      <c r="GOD1533" s="148"/>
      <c r="GOE1533" s="149"/>
      <c r="GOF1533" s="100"/>
      <c r="GOG1533" s="98"/>
      <c r="GOH1533" s="117"/>
      <c r="GOI1533" s="148"/>
      <c r="GOJ1533" s="149"/>
      <c r="GOK1533" s="100"/>
      <c r="GOL1533" s="98"/>
      <c r="GOM1533" s="117"/>
      <c r="GON1533" s="148"/>
      <c r="GOO1533" s="149"/>
      <c r="GOP1533" s="100"/>
      <c r="GOQ1533" s="98"/>
      <c r="GOR1533" s="117"/>
      <c r="GOS1533" s="148"/>
      <c r="GOT1533" s="149"/>
      <c r="GOU1533" s="100"/>
      <c r="GOV1533" s="98"/>
      <c r="GOW1533" s="117"/>
      <c r="GOX1533" s="148"/>
      <c r="GOY1533" s="149"/>
      <c r="GOZ1533" s="100"/>
      <c r="GPA1533" s="98"/>
      <c r="GPB1533" s="117"/>
      <c r="GPC1533" s="148"/>
      <c r="GPD1533" s="149"/>
      <c r="GPE1533" s="100"/>
      <c r="GPF1533" s="98"/>
      <c r="GPG1533" s="117"/>
      <c r="GPH1533" s="148"/>
      <c r="GPI1533" s="149"/>
      <c r="GPJ1533" s="100"/>
      <c r="GPK1533" s="98"/>
      <c r="GPL1533" s="117"/>
      <c r="GPM1533" s="148"/>
      <c r="GPN1533" s="149"/>
      <c r="GPO1533" s="100"/>
      <c r="GPP1533" s="98"/>
      <c r="GPQ1533" s="117"/>
      <c r="GPR1533" s="148"/>
      <c r="GPS1533" s="149"/>
      <c r="GPT1533" s="100"/>
      <c r="GPU1533" s="98"/>
      <c r="GPV1533" s="117"/>
      <c r="GPW1533" s="148"/>
      <c r="GPX1533" s="149"/>
      <c r="GPY1533" s="100"/>
      <c r="GPZ1533" s="98"/>
      <c r="GQA1533" s="117"/>
      <c r="GQB1533" s="148"/>
      <c r="GQC1533" s="149"/>
      <c r="GQD1533" s="100"/>
      <c r="GQE1533" s="98"/>
      <c r="GQF1533" s="117"/>
      <c r="GQG1533" s="148"/>
      <c r="GQH1533" s="149"/>
      <c r="GQI1533" s="100"/>
      <c r="GQJ1533" s="98"/>
      <c r="GQK1533" s="117"/>
      <c r="GQL1533" s="148"/>
      <c r="GQM1533" s="149"/>
      <c r="GQN1533" s="100"/>
      <c r="GQO1533" s="98"/>
      <c r="GQP1533" s="117"/>
      <c r="GQQ1533" s="148"/>
      <c r="GQR1533" s="149"/>
      <c r="GQS1533" s="100"/>
      <c r="GQT1533" s="98"/>
      <c r="GQU1533" s="117"/>
      <c r="GQV1533" s="148"/>
      <c r="GQW1533" s="149"/>
      <c r="GQX1533" s="100"/>
      <c r="GQY1533" s="98"/>
      <c r="GQZ1533" s="117"/>
      <c r="GRA1533" s="148"/>
      <c r="GRB1533" s="149"/>
      <c r="GRC1533" s="100"/>
      <c r="GRD1533" s="98"/>
      <c r="GRE1533" s="117"/>
      <c r="GRF1533" s="148"/>
      <c r="GRG1533" s="149"/>
      <c r="GRH1533" s="100"/>
      <c r="GRI1533" s="98"/>
      <c r="GRJ1533" s="117"/>
      <c r="GRK1533" s="148"/>
      <c r="GRL1533" s="149"/>
      <c r="GRM1533" s="100"/>
      <c r="GRN1533" s="98"/>
      <c r="GRO1533" s="117"/>
      <c r="GRP1533" s="148"/>
      <c r="GRQ1533" s="149"/>
      <c r="GRR1533" s="100"/>
      <c r="GRS1533" s="98"/>
      <c r="GRT1533" s="117"/>
      <c r="GRU1533" s="148"/>
      <c r="GRV1533" s="149"/>
      <c r="GRW1533" s="100"/>
      <c r="GRX1533" s="98"/>
      <c r="GRY1533" s="117"/>
      <c r="GRZ1533" s="148"/>
      <c r="GSA1533" s="149"/>
      <c r="GSB1533" s="100"/>
      <c r="GSC1533" s="98"/>
      <c r="GSD1533" s="117"/>
      <c r="GSE1533" s="148"/>
      <c r="GSF1533" s="149"/>
      <c r="GSG1533" s="100"/>
      <c r="GSH1533" s="98"/>
      <c r="GSI1533" s="117"/>
      <c r="GSJ1533" s="148"/>
      <c r="GSK1533" s="149"/>
      <c r="GSL1533" s="100"/>
      <c r="GSM1533" s="98"/>
      <c r="GSN1533" s="117"/>
      <c r="GSO1533" s="148"/>
      <c r="GSP1533" s="149"/>
      <c r="GSQ1533" s="100"/>
      <c r="GSR1533" s="98"/>
      <c r="GSS1533" s="117"/>
      <c r="GST1533" s="148"/>
      <c r="GSU1533" s="149"/>
      <c r="GSV1533" s="100"/>
      <c r="GSW1533" s="98"/>
      <c r="GSX1533" s="117"/>
      <c r="GSY1533" s="148"/>
      <c r="GSZ1533" s="149"/>
      <c r="GTA1533" s="100"/>
      <c r="GTB1533" s="98"/>
      <c r="GTC1533" s="117"/>
      <c r="GTD1533" s="148"/>
      <c r="GTE1533" s="149"/>
      <c r="GTF1533" s="100"/>
      <c r="GTG1533" s="98"/>
      <c r="GTH1533" s="117"/>
      <c r="GTI1533" s="148"/>
      <c r="GTJ1533" s="149"/>
      <c r="GTK1533" s="100"/>
      <c r="GTL1533" s="98"/>
      <c r="GTM1533" s="117"/>
      <c r="GTN1533" s="148"/>
      <c r="GTO1533" s="149"/>
      <c r="GTP1533" s="100"/>
      <c r="GTQ1533" s="98"/>
      <c r="GTR1533" s="117"/>
      <c r="GTS1533" s="148"/>
      <c r="GTT1533" s="149"/>
      <c r="GTU1533" s="100"/>
      <c r="GTV1533" s="98"/>
      <c r="GTW1533" s="117"/>
      <c r="GTX1533" s="148"/>
      <c r="GTY1533" s="149"/>
      <c r="GTZ1533" s="100"/>
      <c r="GUA1533" s="98"/>
      <c r="GUB1533" s="117"/>
      <c r="GUC1533" s="148"/>
      <c r="GUD1533" s="149"/>
      <c r="GUE1533" s="100"/>
      <c r="GUF1533" s="98"/>
      <c r="GUG1533" s="117"/>
      <c r="GUH1533" s="148"/>
      <c r="GUI1533" s="149"/>
      <c r="GUJ1533" s="100"/>
      <c r="GUK1533" s="98"/>
      <c r="GUL1533" s="117"/>
      <c r="GUM1533" s="148"/>
      <c r="GUN1533" s="149"/>
      <c r="GUO1533" s="100"/>
      <c r="GUP1533" s="98"/>
      <c r="GUQ1533" s="117"/>
      <c r="GUR1533" s="148"/>
      <c r="GUS1533" s="149"/>
      <c r="GUT1533" s="100"/>
      <c r="GUU1533" s="98"/>
      <c r="GUV1533" s="117"/>
      <c r="GUW1533" s="148"/>
      <c r="GUX1533" s="149"/>
      <c r="GUY1533" s="100"/>
      <c r="GUZ1533" s="98"/>
      <c r="GVA1533" s="117"/>
      <c r="GVB1533" s="148"/>
      <c r="GVC1533" s="149"/>
      <c r="GVD1533" s="100"/>
      <c r="GVE1533" s="98"/>
      <c r="GVF1533" s="117"/>
      <c r="GVG1533" s="148"/>
      <c r="GVH1533" s="149"/>
      <c r="GVI1533" s="100"/>
      <c r="GVJ1533" s="98"/>
      <c r="GVK1533" s="117"/>
      <c r="GVL1533" s="148"/>
      <c r="GVM1533" s="149"/>
      <c r="GVN1533" s="100"/>
      <c r="GVO1533" s="98"/>
      <c r="GVP1533" s="117"/>
      <c r="GVQ1533" s="148"/>
      <c r="GVR1533" s="149"/>
      <c r="GVS1533" s="100"/>
      <c r="GVT1533" s="98"/>
      <c r="GVU1533" s="117"/>
      <c r="GVV1533" s="148"/>
      <c r="GVW1533" s="149"/>
      <c r="GVX1533" s="100"/>
      <c r="GVY1533" s="98"/>
      <c r="GVZ1533" s="117"/>
      <c r="GWA1533" s="148"/>
      <c r="GWB1533" s="149"/>
      <c r="GWC1533" s="100"/>
      <c r="GWD1533" s="98"/>
      <c r="GWE1533" s="117"/>
      <c r="GWF1533" s="148"/>
      <c r="GWG1533" s="149"/>
      <c r="GWH1533" s="100"/>
      <c r="GWI1533" s="98"/>
      <c r="GWJ1533" s="117"/>
      <c r="GWK1533" s="148"/>
      <c r="GWL1533" s="149"/>
      <c r="GWM1533" s="100"/>
      <c r="GWN1533" s="98"/>
      <c r="GWO1533" s="117"/>
      <c r="GWP1533" s="148"/>
      <c r="GWQ1533" s="149"/>
      <c r="GWR1533" s="100"/>
      <c r="GWS1533" s="98"/>
      <c r="GWT1533" s="117"/>
      <c r="GWU1533" s="148"/>
      <c r="GWV1533" s="149"/>
      <c r="GWW1533" s="100"/>
      <c r="GWX1533" s="98"/>
      <c r="GWY1533" s="117"/>
      <c r="GWZ1533" s="148"/>
      <c r="GXA1533" s="149"/>
      <c r="GXB1533" s="100"/>
      <c r="GXC1533" s="98"/>
      <c r="GXD1533" s="117"/>
      <c r="GXE1533" s="148"/>
      <c r="GXF1533" s="149"/>
      <c r="GXG1533" s="100"/>
      <c r="GXH1533" s="98"/>
      <c r="GXI1533" s="117"/>
      <c r="GXJ1533" s="148"/>
      <c r="GXK1533" s="149"/>
      <c r="GXL1533" s="100"/>
      <c r="GXM1533" s="98"/>
      <c r="GXN1533" s="117"/>
      <c r="GXO1533" s="148"/>
      <c r="GXP1533" s="149"/>
      <c r="GXQ1533" s="100"/>
      <c r="GXR1533" s="98"/>
      <c r="GXS1533" s="117"/>
      <c r="GXT1533" s="148"/>
      <c r="GXU1533" s="149"/>
      <c r="GXV1533" s="100"/>
      <c r="GXW1533" s="98"/>
      <c r="GXX1533" s="117"/>
      <c r="GXY1533" s="148"/>
      <c r="GXZ1533" s="149"/>
      <c r="GYA1533" s="100"/>
      <c r="GYB1533" s="98"/>
      <c r="GYC1533" s="117"/>
      <c r="GYD1533" s="148"/>
      <c r="GYE1533" s="149"/>
      <c r="GYF1533" s="100"/>
      <c r="GYG1533" s="98"/>
      <c r="GYH1533" s="117"/>
      <c r="GYI1533" s="148"/>
      <c r="GYJ1533" s="149"/>
      <c r="GYK1533" s="100"/>
      <c r="GYL1533" s="98"/>
      <c r="GYM1533" s="117"/>
      <c r="GYN1533" s="148"/>
      <c r="GYO1533" s="149"/>
      <c r="GYP1533" s="100"/>
      <c r="GYQ1533" s="98"/>
      <c r="GYR1533" s="117"/>
      <c r="GYS1533" s="148"/>
      <c r="GYT1533" s="149"/>
      <c r="GYU1533" s="100"/>
      <c r="GYV1533" s="98"/>
      <c r="GYW1533" s="117"/>
      <c r="GYX1533" s="148"/>
      <c r="GYY1533" s="149"/>
      <c r="GYZ1533" s="100"/>
      <c r="GZA1533" s="98"/>
      <c r="GZB1533" s="117"/>
      <c r="GZC1533" s="148"/>
      <c r="GZD1533" s="149"/>
      <c r="GZE1533" s="100"/>
      <c r="GZF1533" s="98"/>
      <c r="GZG1533" s="117"/>
      <c r="GZH1533" s="148"/>
      <c r="GZI1533" s="149"/>
      <c r="GZJ1533" s="100"/>
      <c r="GZK1533" s="98"/>
      <c r="GZL1533" s="117"/>
      <c r="GZM1533" s="148"/>
      <c r="GZN1533" s="149"/>
      <c r="GZO1533" s="100"/>
      <c r="GZP1533" s="98"/>
      <c r="GZQ1533" s="117"/>
      <c r="GZR1533" s="148"/>
      <c r="GZS1533" s="149"/>
      <c r="GZT1533" s="100"/>
      <c r="GZU1533" s="98"/>
      <c r="GZV1533" s="117"/>
      <c r="GZW1533" s="148"/>
      <c r="GZX1533" s="149"/>
      <c r="GZY1533" s="100"/>
      <c r="GZZ1533" s="98"/>
      <c r="HAA1533" s="117"/>
      <c r="HAB1533" s="148"/>
      <c r="HAC1533" s="149"/>
      <c r="HAD1533" s="100"/>
      <c r="HAE1533" s="98"/>
      <c r="HAF1533" s="117"/>
      <c r="HAG1533" s="148"/>
      <c r="HAH1533" s="149"/>
      <c r="HAI1533" s="100"/>
      <c r="HAJ1533" s="98"/>
      <c r="HAK1533" s="117"/>
      <c r="HAL1533" s="148"/>
      <c r="HAM1533" s="149"/>
      <c r="HAN1533" s="100"/>
      <c r="HAO1533" s="98"/>
      <c r="HAP1533" s="117"/>
      <c r="HAQ1533" s="148"/>
      <c r="HAR1533" s="149"/>
      <c r="HAS1533" s="100"/>
      <c r="HAT1533" s="98"/>
      <c r="HAU1533" s="117"/>
      <c r="HAV1533" s="148"/>
      <c r="HAW1533" s="149"/>
      <c r="HAX1533" s="100"/>
      <c r="HAY1533" s="98"/>
      <c r="HAZ1533" s="117"/>
      <c r="HBA1533" s="148"/>
      <c r="HBB1533" s="149"/>
      <c r="HBC1533" s="100"/>
      <c r="HBD1533" s="98"/>
      <c r="HBE1533" s="117"/>
      <c r="HBF1533" s="148"/>
      <c r="HBG1533" s="149"/>
      <c r="HBH1533" s="100"/>
      <c r="HBI1533" s="98"/>
      <c r="HBJ1533" s="117"/>
      <c r="HBK1533" s="148"/>
      <c r="HBL1533" s="149"/>
      <c r="HBM1533" s="100"/>
      <c r="HBN1533" s="98"/>
      <c r="HBO1533" s="117"/>
      <c r="HBP1533" s="148"/>
      <c r="HBQ1533" s="149"/>
      <c r="HBR1533" s="100"/>
      <c r="HBS1533" s="98"/>
      <c r="HBT1533" s="117"/>
      <c r="HBU1533" s="148"/>
      <c r="HBV1533" s="149"/>
      <c r="HBW1533" s="100"/>
      <c r="HBX1533" s="98"/>
      <c r="HBY1533" s="117"/>
      <c r="HBZ1533" s="148"/>
      <c r="HCA1533" s="149"/>
      <c r="HCB1533" s="100"/>
      <c r="HCC1533" s="98"/>
      <c r="HCD1533" s="117"/>
      <c r="HCE1533" s="148"/>
      <c r="HCF1533" s="149"/>
      <c r="HCG1533" s="100"/>
      <c r="HCH1533" s="98"/>
      <c r="HCI1533" s="117"/>
      <c r="HCJ1533" s="148"/>
      <c r="HCK1533" s="149"/>
      <c r="HCL1533" s="100"/>
      <c r="HCM1533" s="98"/>
      <c r="HCN1533" s="117"/>
      <c r="HCO1533" s="148"/>
      <c r="HCP1533" s="149"/>
      <c r="HCQ1533" s="100"/>
      <c r="HCR1533" s="98"/>
      <c r="HCS1533" s="117"/>
      <c r="HCT1533" s="148"/>
      <c r="HCU1533" s="149"/>
      <c r="HCV1533" s="100"/>
      <c r="HCW1533" s="98"/>
      <c r="HCX1533" s="117"/>
      <c r="HCY1533" s="148"/>
      <c r="HCZ1533" s="149"/>
      <c r="HDA1533" s="100"/>
      <c r="HDB1533" s="98"/>
      <c r="HDC1533" s="117"/>
      <c r="HDD1533" s="148"/>
      <c r="HDE1533" s="149"/>
      <c r="HDF1533" s="100"/>
      <c r="HDG1533" s="98"/>
      <c r="HDH1533" s="117"/>
      <c r="HDI1533" s="148"/>
      <c r="HDJ1533" s="149"/>
      <c r="HDK1533" s="100"/>
      <c r="HDL1533" s="98"/>
      <c r="HDM1533" s="117"/>
      <c r="HDN1533" s="148"/>
      <c r="HDO1533" s="149"/>
      <c r="HDP1533" s="100"/>
      <c r="HDQ1533" s="98"/>
      <c r="HDR1533" s="117"/>
      <c r="HDS1533" s="148"/>
      <c r="HDT1533" s="149"/>
      <c r="HDU1533" s="100"/>
      <c r="HDV1533" s="98"/>
      <c r="HDW1533" s="117"/>
      <c r="HDX1533" s="148"/>
      <c r="HDY1533" s="149"/>
      <c r="HDZ1533" s="100"/>
      <c r="HEA1533" s="98"/>
      <c r="HEB1533" s="117"/>
      <c r="HEC1533" s="148"/>
      <c r="HED1533" s="149"/>
      <c r="HEE1533" s="100"/>
      <c r="HEF1533" s="98"/>
      <c r="HEG1533" s="117"/>
      <c r="HEH1533" s="148"/>
      <c r="HEI1533" s="149"/>
      <c r="HEJ1533" s="100"/>
      <c r="HEK1533" s="98"/>
      <c r="HEL1533" s="117"/>
      <c r="HEM1533" s="148"/>
      <c r="HEN1533" s="149"/>
      <c r="HEO1533" s="100"/>
      <c r="HEP1533" s="98"/>
      <c r="HEQ1533" s="117"/>
      <c r="HER1533" s="148"/>
      <c r="HES1533" s="149"/>
      <c r="HET1533" s="100"/>
      <c r="HEU1533" s="98"/>
      <c r="HEV1533" s="117"/>
      <c r="HEW1533" s="148"/>
      <c r="HEX1533" s="149"/>
      <c r="HEY1533" s="100"/>
      <c r="HEZ1533" s="98"/>
      <c r="HFA1533" s="117"/>
      <c r="HFB1533" s="148"/>
      <c r="HFC1533" s="149"/>
      <c r="HFD1533" s="100"/>
      <c r="HFE1533" s="98"/>
      <c r="HFF1533" s="117"/>
      <c r="HFG1533" s="148"/>
      <c r="HFH1533" s="149"/>
      <c r="HFI1533" s="100"/>
      <c r="HFJ1533" s="98"/>
      <c r="HFK1533" s="117"/>
      <c r="HFL1533" s="148"/>
      <c r="HFM1533" s="149"/>
      <c r="HFN1533" s="100"/>
      <c r="HFO1533" s="98"/>
      <c r="HFP1533" s="117"/>
      <c r="HFQ1533" s="148"/>
      <c r="HFR1533" s="149"/>
      <c r="HFS1533" s="100"/>
      <c r="HFT1533" s="98"/>
      <c r="HFU1533" s="117"/>
      <c r="HFV1533" s="148"/>
      <c r="HFW1533" s="149"/>
      <c r="HFX1533" s="100"/>
      <c r="HFY1533" s="98"/>
      <c r="HFZ1533" s="117"/>
      <c r="HGA1533" s="148"/>
      <c r="HGB1533" s="149"/>
      <c r="HGC1533" s="100"/>
      <c r="HGD1533" s="98"/>
      <c r="HGE1533" s="117"/>
      <c r="HGF1533" s="148"/>
      <c r="HGG1533" s="149"/>
      <c r="HGH1533" s="100"/>
      <c r="HGI1533" s="98"/>
      <c r="HGJ1533" s="117"/>
      <c r="HGK1533" s="148"/>
      <c r="HGL1533" s="149"/>
      <c r="HGM1533" s="100"/>
      <c r="HGN1533" s="98"/>
      <c r="HGO1533" s="117"/>
      <c r="HGP1533" s="148"/>
      <c r="HGQ1533" s="149"/>
      <c r="HGR1533" s="100"/>
      <c r="HGS1533" s="98"/>
      <c r="HGT1533" s="117"/>
      <c r="HGU1533" s="148"/>
      <c r="HGV1533" s="149"/>
      <c r="HGW1533" s="100"/>
      <c r="HGX1533" s="98"/>
      <c r="HGY1533" s="117"/>
      <c r="HGZ1533" s="148"/>
      <c r="HHA1533" s="149"/>
      <c r="HHB1533" s="100"/>
      <c r="HHC1533" s="98"/>
      <c r="HHD1533" s="117"/>
      <c r="HHE1533" s="148"/>
      <c r="HHF1533" s="149"/>
      <c r="HHG1533" s="100"/>
      <c r="HHH1533" s="98"/>
      <c r="HHI1533" s="117"/>
      <c r="HHJ1533" s="148"/>
      <c r="HHK1533" s="149"/>
      <c r="HHL1533" s="100"/>
      <c r="HHM1533" s="98"/>
      <c r="HHN1533" s="117"/>
      <c r="HHO1533" s="148"/>
      <c r="HHP1533" s="149"/>
      <c r="HHQ1533" s="100"/>
      <c r="HHR1533" s="98"/>
      <c r="HHS1533" s="117"/>
      <c r="HHT1533" s="148"/>
      <c r="HHU1533" s="149"/>
      <c r="HHV1533" s="100"/>
      <c r="HHW1533" s="98"/>
      <c r="HHX1533" s="117"/>
      <c r="HHY1533" s="148"/>
      <c r="HHZ1533" s="149"/>
      <c r="HIA1533" s="100"/>
      <c r="HIB1533" s="98"/>
      <c r="HIC1533" s="117"/>
      <c r="HID1533" s="148"/>
      <c r="HIE1533" s="149"/>
      <c r="HIF1533" s="100"/>
      <c r="HIG1533" s="98"/>
      <c r="HIH1533" s="117"/>
      <c r="HII1533" s="148"/>
      <c r="HIJ1533" s="149"/>
      <c r="HIK1533" s="100"/>
      <c r="HIL1533" s="98"/>
      <c r="HIM1533" s="117"/>
      <c r="HIN1533" s="148"/>
      <c r="HIO1533" s="149"/>
      <c r="HIP1533" s="100"/>
      <c r="HIQ1533" s="98"/>
      <c r="HIR1533" s="117"/>
      <c r="HIS1533" s="148"/>
      <c r="HIT1533" s="149"/>
      <c r="HIU1533" s="100"/>
      <c r="HIV1533" s="98"/>
      <c r="HIW1533" s="117"/>
      <c r="HIX1533" s="148"/>
      <c r="HIY1533" s="149"/>
      <c r="HIZ1533" s="100"/>
      <c r="HJA1533" s="98"/>
      <c r="HJB1533" s="117"/>
      <c r="HJC1533" s="148"/>
      <c r="HJD1533" s="149"/>
      <c r="HJE1533" s="100"/>
      <c r="HJF1533" s="98"/>
      <c r="HJG1533" s="117"/>
      <c r="HJH1533" s="148"/>
      <c r="HJI1533" s="149"/>
      <c r="HJJ1533" s="100"/>
      <c r="HJK1533" s="98"/>
      <c r="HJL1533" s="117"/>
      <c r="HJM1533" s="148"/>
      <c r="HJN1533" s="149"/>
      <c r="HJO1533" s="100"/>
      <c r="HJP1533" s="98"/>
      <c r="HJQ1533" s="117"/>
      <c r="HJR1533" s="148"/>
      <c r="HJS1533" s="149"/>
      <c r="HJT1533" s="100"/>
      <c r="HJU1533" s="98"/>
      <c r="HJV1533" s="117"/>
      <c r="HJW1533" s="148"/>
      <c r="HJX1533" s="149"/>
      <c r="HJY1533" s="100"/>
      <c r="HJZ1533" s="98"/>
      <c r="HKA1533" s="117"/>
      <c r="HKB1533" s="148"/>
      <c r="HKC1533" s="149"/>
      <c r="HKD1533" s="100"/>
      <c r="HKE1533" s="98"/>
      <c r="HKF1533" s="117"/>
      <c r="HKG1533" s="148"/>
      <c r="HKH1533" s="149"/>
      <c r="HKI1533" s="100"/>
      <c r="HKJ1533" s="98"/>
      <c r="HKK1533" s="117"/>
      <c r="HKL1533" s="148"/>
      <c r="HKM1533" s="149"/>
      <c r="HKN1533" s="100"/>
      <c r="HKO1533" s="98"/>
      <c r="HKP1533" s="117"/>
      <c r="HKQ1533" s="148"/>
      <c r="HKR1533" s="149"/>
      <c r="HKS1533" s="100"/>
      <c r="HKT1533" s="98"/>
      <c r="HKU1533" s="117"/>
      <c r="HKV1533" s="148"/>
      <c r="HKW1533" s="149"/>
      <c r="HKX1533" s="100"/>
      <c r="HKY1533" s="98"/>
      <c r="HKZ1533" s="117"/>
      <c r="HLA1533" s="148"/>
      <c r="HLB1533" s="149"/>
      <c r="HLC1533" s="100"/>
      <c r="HLD1533" s="98"/>
      <c r="HLE1533" s="117"/>
      <c r="HLF1533" s="148"/>
      <c r="HLG1533" s="149"/>
      <c r="HLH1533" s="100"/>
      <c r="HLI1533" s="98"/>
      <c r="HLJ1533" s="117"/>
      <c r="HLK1533" s="148"/>
      <c r="HLL1533" s="149"/>
      <c r="HLM1533" s="100"/>
      <c r="HLN1533" s="98"/>
      <c r="HLO1533" s="117"/>
      <c r="HLP1533" s="148"/>
      <c r="HLQ1533" s="149"/>
      <c r="HLR1533" s="100"/>
      <c r="HLS1533" s="98"/>
      <c r="HLT1533" s="117"/>
      <c r="HLU1533" s="148"/>
      <c r="HLV1533" s="149"/>
      <c r="HLW1533" s="100"/>
      <c r="HLX1533" s="98"/>
      <c r="HLY1533" s="117"/>
      <c r="HLZ1533" s="148"/>
      <c r="HMA1533" s="149"/>
      <c r="HMB1533" s="100"/>
      <c r="HMC1533" s="98"/>
      <c r="HMD1533" s="117"/>
      <c r="HME1533" s="148"/>
      <c r="HMF1533" s="149"/>
      <c r="HMG1533" s="100"/>
      <c r="HMH1533" s="98"/>
      <c r="HMI1533" s="117"/>
      <c r="HMJ1533" s="148"/>
      <c r="HMK1533" s="149"/>
      <c r="HML1533" s="100"/>
      <c r="HMM1533" s="98"/>
      <c r="HMN1533" s="117"/>
      <c r="HMO1533" s="148"/>
      <c r="HMP1533" s="149"/>
      <c r="HMQ1533" s="100"/>
      <c r="HMR1533" s="98"/>
      <c r="HMS1533" s="117"/>
      <c r="HMT1533" s="148"/>
      <c r="HMU1533" s="149"/>
      <c r="HMV1533" s="100"/>
      <c r="HMW1533" s="98"/>
      <c r="HMX1533" s="117"/>
      <c r="HMY1533" s="148"/>
      <c r="HMZ1533" s="149"/>
      <c r="HNA1533" s="100"/>
      <c r="HNB1533" s="98"/>
      <c r="HNC1533" s="117"/>
      <c r="HND1533" s="148"/>
      <c r="HNE1533" s="149"/>
      <c r="HNF1533" s="100"/>
      <c r="HNG1533" s="98"/>
      <c r="HNH1533" s="117"/>
      <c r="HNI1533" s="148"/>
      <c r="HNJ1533" s="149"/>
      <c r="HNK1533" s="100"/>
      <c r="HNL1533" s="98"/>
      <c r="HNM1533" s="117"/>
      <c r="HNN1533" s="148"/>
      <c r="HNO1533" s="149"/>
      <c r="HNP1533" s="100"/>
      <c r="HNQ1533" s="98"/>
      <c r="HNR1533" s="117"/>
      <c r="HNS1533" s="148"/>
      <c r="HNT1533" s="149"/>
      <c r="HNU1533" s="100"/>
      <c r="HNV1533" s="98"/>
      <c r="HNW1533" s="117"/>
      <c r="HNX1533" s="148"/>
      <c r="HNY1533" s="149"/>
      <c r="HNZ1533" s="100"/>
      <c r="HOA1533" s="98"/>
      <c r="HOB1533" s="117"/>
      <c r="HOC1533" s="148"/>
      <c r="HOD1533" s="149"/>
      <c r="HOE1533" s="100"/>
      <c r="HOF1533" s="98"/>
      <c r="HOG1533" s="117"/>
      <c r="HOH1533" s="148"/>
      <c r="HOI1533" s="149"/>
      <c r="HOJ1533" s="100"/>
      <c r="HOK1533" s="98"/>
      <c r="HOL1533" s="117"/>
      <c r="HOM1533" s="148"/>
      <c r="HON1533" s="149"/>
      <c r="HOO1533" s="100"/>
      <c r="HOP1533" s="98"/>
      <c r="HOQ1533" s="117"/>
      <c r="HOR1533" s="148"/>
      <c r="HOS1533" s="149"/>
      <c r="HOT1533" s="100"/>
      <c r="HOU1533" s="98"/>
      <c r="HOV1533" s="117"/>
      <c r="HOW1533" s="148"/>
      <c r="HOX1533" s="149"/>
      <c r="HOY1533" s="100"/>
      <c r="HOZ1533" s="98"/>
      <c r="HPA1533" s="117"/>
      <c r="HPB1533" s="148"/>
      <c r="HPC1533" s="149"/>
      <c r="HPD1533" s="100"/>
      <c r="HPE1533" s="98"/>
      <c r="HPF1533" s="117"/>
      <c r="HPG1533" s="148"/>
      <c r="HPH1533" s="149"/>
      <c r="HPI1533" s="100"/>
      <c r="HPJ1533" s="98"/>
      <c r="HPK1533" s="117"/>
      <c r="HPL1533" s="148"/>
      <c r="HPM1533" s="149"/>
      <c r="HPN1533" s="100"/>
      <c r="HPO1533" s="98"/>
      <c r="HPP1533" s="117"/>
      <c r="HPQ1533" s="148"/>
      <c r="HPR1533" s="149"/>
      <c r="HPS1533" s="100"/>
      <c r="HPT1533" s="98"/>
      <c r="HPU1533" s="117"/>
      <c r="HPV1533" s="148"/>
      <c r="HPW1533" s="149"/>
      <c r="HPX1533" s="100"/>
      <c r="HPY1533" s="98"/>
      <c r="HPZ1533" s="117"/>
      <c r="HQA1533" s="148"/>
      <c r="HQB1533" s="149"/>
      <c r="HQC1533" s="100"/>
      <c r="HQD1533" s="98"/>
      <c r="HQE1533" s="117"/>
      <c r="HQF1533" s="148"/>
      <c r="HQG1533" s="149"/>
      <c r="HQH1533" s="100"/>
      <c r="HQI1533" s="98"/>
      <c r="HQJ1533" s="117"/>
      <c r="HQK1533" s="148"/>
      <c r="HQL1533" s="149"/>
      <c r="HQM1533" s="100"/>
      <c r="HQN1533" s="98"/>
      <c r="HQO1533" s="117"/>
      <c r="HQP1533" s="148"/>
      <c r="HQQ1533" s="149"/>
      <c r="HQR1533" s="100"/>
      <c r="HQS1533" s="98"/>
      <c r="HQT1533" s="117"/>
      <c r="HQU1533" s="148"/>
      <c r="HQV1533" s="149"/>
      <c r="HQW1533" s="100"/>
      <c r="HQX1533" s="98"/>
      <c r="HQY1533" s="117"/>
      <c r="HQZ1533" s="148"/>
      <c r="HRA1533" s="149"/>
      <c r="HRB1533" s="100"/>
      <c r="HRC1533" s="98"/>
      <c r="HRD1533" s="117"/>
      <c r="HRE1533" s="148"/>
      <c r="HRF1533" s="149"/>
      <c r="HRG1533" s="100"/>
      <c r="HRH1533" s="98"/>
      <c r="HRI1533" s="117"/>
      <c r="HRJ1533" s="148"/>
      <c r="HRK1533" s="149"/>
      <c r="HRL1533" s="100"/>
      <c r="HRM1533" s="98"/>
      <c r="HRN1533" s="117"/>
      <c r="HRO1533" s="148"/>
      <c r="HRP1533" s="149"/>
      <c r="HRQ1533" s="100"/>
      <c r="HRR1533" s="98"/>
      <c r="HRS1533" s="117"/>
      <c r="HRT1533" s="148"/>
      <c r="HRU1533" s="149"/>
      <c r="HRV1533" s="100"/>
      <c r="HRW1533" s="98"/>
      <c r="HRX1533" s="117"/>
      <c r="HRY1533" s="148"/>
      <c r="HRZ1533" s="149"/>
      <c r="HSA1533" s="100"/>
      <c r="HSB1533" s="98"/>
      <c r="HSC1533" s="117"/>
      <c r="HSD1533" s="148"/>
      <c r="HSE1533" s="149"/>
      <c r="HSF1533" s="100"/>
      <c r="HSG1533" s="98"/>
      <c r="HSH1533" s="117"/>
      <c r="HSI1533" s="148"/>
      <c r="HSJ1533" s="149"/>
      <c r="HSK1533" s="100"/>
      <c r="HSL1533" s="98"/>
      <c r="HSM1533" s="117"/>
      <c r="HSN1533" s="148"/>
      <c r="HSO1533" s="149"/>
      <c r="HSP1533" s="100"/>
      <c r="HSQ1533" s="98"/>
      <c r="HSR1533" s="117"/>
      <c r="HSS1533" s="148"/>
      <c r="HST1533" s="149"/>
      <c r="HSU1533" s="100"/>
      <c r="HSV1533" s="98"/>
      <c r="HSW1533" s="117"/>
      <c r="HSX1533" s="148"/>
      <c r="HSY1533" s="149"/>
      <c r="HSZ1533" s="100"/>
      <c r="HTA1533" s="98"/>
      <c r="HTB1533" s="117"/>
      <c r="HTC1533" s="148"/>
      <c r="HTD1533" s="149"/>
      <c r="HTE1533" s="100"/>
      <c r="HTF1533" s="98"/>
      <c r="HTG1533" s="117"/>
      <c r="HTH1533" s="148"/>
      <c r="HTI1533" s="149"/>
      <c r="HTJ1533" s="100"/>
      <c r="HTK1533" s="98"/>
      <c r="HTL1533" s="117"/>
      <c r="HTM1533" s="148"/>
      <c r="HTN1533" s="149"/>
      <c r="HTO1533" s="100"/>
      <c r="HTP1533" s="98"/>
      <c r="HTQ1533" s="117"/>
      <c r="HTR1533" s="148"/>
      <c r="HTS1533" s="149"/>
      <c r="HTT1533" s="100"/>
      <c r="HTU1533" s="98"/>
      <c r="HTV1533" s="117"/>
      <c r="HTW1533" s="148"/>
      <c r="HTX1533" s="149"/>
      <c r="HTY1533" s="100"/>
      <c r="HTZ1533" s="98"/>
      <c r="HUA1533" s="117"/>
      <c r="HUB1533" s="148"/>
      <c r="HUC1533" s="149"/>
      <c r="HUD1533" s="100"/>
      <c r="HUE1533" s="98"/>
      <c r="HUF1533" s="117"/>
      <c r="HUG1533" s="148"/>
      <c r="HUH1533" s="149"/>
      <c r="HUI1533" s="100"/>
      <c r="HUJ1533" s="98"/>
      <c r="HUK1533" s="117"/>
      <c r="HUL1533" s="148"/>
      <c r="HUM1533" s="149"/>
      <c r="HUN1533" s="100"/>
      <c r="HUO1533" s="98"/>
      <c r="HUP1533" s="117"/>
      <c r="HUQ1533" s="148"/>
      <c r="HUR1533" s="149"/>
      <c r="HUS1533" s="100"/>
      <c r="HUT1533" s="98"/>
      <c r="HUU1533" s="117"/>
      <c r="HUV1533" s="148"/>
      <c r="HUW1533" s="149"/>
      <c r="HUX1533" s="100"/>
      <c r="HUY1533" s="98"/>
      <c r="HUZ1533" s="117"/>
      <c r="HVA1533" s="148"/>
      <c r="HVB1533" s="149"/>
      <c r="HVC1533" s="100"/>
      <c r="HVD1533" s="98"/>
      <c r="HVE1533" s="117"/>
      <c r="HVF1533" s="148"/>
      <c r="HVG1533" s="149"/>
      <c r="HVH1533" s="100"/>
      <c r="HVI1533" s="98"/>
      <c r="HVJ1533" s="117"/>
      <c r="HVK1533" s="148"/>
      <c r="HVL1533" s="149"/>
      <c r="HVM1533" s="100"/>
      <c r="HVN1533" s="98"/>
      <c r="HVO1533" s="117"/>
      <c r="HVP1533" s="148"/>
      <c r="HVQ1533" s="149"/>
      <c r="HVR1533" s="100"/>
      <c r="HVS1533" s="98"/>
      <c r="HVT1533" s="117"/>
      <c r="HVU1533" s="148"/>
      <c r="HVV1533" s="149"/>
      <c r="HVW1533" s="100"/>
      <c r="HVX1533" s="98"/>
      <c r="HVY1533" s="117"/>
      <c r="HVZ1533" s="148"/>
      <c r="HWA1533" s="149"/>
      <c r="HWB1533" s="100"/>
      <c r="HWC1533" s="98"/>
      <c r="HWD1533" s="117"/>
      <c r="HWE1533" s="148"/>
      <c r="HWF1533" s="149"/>
      <c r="HWG1533" s="100"/>
      <c r="HWH1533" s="98"/>
      <c r="HWI1533" s="117"/>
      <c r="HWJ1533" s="148"/>
      <c r="HWK1533" s="149"/>
      <c r="HWL1533" s="100"/>
      <c r="HWM1533" s="98"/>
      <c r="HWN1533" s="117"/>
      <c r="HWO1533" s="148"/>
      <c r="HWP1533" s="149"/>
      <c r="HWQ1533" s="100"/>
      <c r="HWR1533" s="98"/>
      <c r="HWS1533" s="117"/>
      <c r="HWT1533" s="148"/>
      <c r="HWU1533" s="149"/>
      <c r="HWV1533" s="100"/>
      <c r="HWW1533" s="98"/>
      <c r="HWX1533" s="117"/>
      <c r="HWY1533" s="148"/>
      <c r="HWZ1533" s="149"/>
      <c r="HXA1533" s="100"/>
      <c r="HXB1533" s="98"/>
      <c r="HXC1533" s="117"/>
      <c r="HXD1533" s="148"/>
      <c r="HXE1533" s="149"/>
      <c r="HXF1533" s="100"/>
      <c r="HXG1533" s="98"/>
      <c r="HXH1533" s="117"/>
      <c r="HXI1533" s="148"/>
      <c r="HXJ1533" s="149"/>
      <c r="HXK1533" s="100"/>
      <c r="HXL1533" s="98"/>
      <c r="HXM1533" s="117"/>
      <c r="HXN1533" s="148"/>
      <c r="HXO1533" s="149"/>
      <c r="HXP1533" s="100"/>
      <c r="HXQ1533" s="98"/>
      <c r="HXR1533" s="117"/>
      <c r="HXS1533" s="148"/>
      <c r="HXT1533" s="149"/>
      <c r="HXU1533" s="100"/>
      <c r="HXV1533" s="98"/>
      <c r="HXW1533" s="117"/>
      <c r="HXX1533" s="148"/>
      <c r="HXY1533" s="149"/>
      <c r="HXZ1533" s="100"/>
      <c r="HYA1533" s="98"/>
      <c r="HYB1533" s="117"/>
      <c r="HYC1533" s="148"/>
      <c r="HYD1533" s="149"/>
      <c r="HYE1533" s="100"/>
      <c r="HYF1533" s="98"/>
      <c r="HYG1533" s="117"/>
      <c r="HYH1533" s="148"/>
      <c r="HYI1533" s="149"/>
      <c r="HYJ1533" s="100"/>
      <c r="HYK1533" s="98"/>
      <c r="HYL1533" s="117"/>
      <c r="HYM1533" s="148"/>
      <c r="HYN1533" s="149"/>
      <c r="HYO1533" s="100"/>
      <c r="HYP1533" s="98"/>
      <c r="HYQ1533" s="117"/>
      <c r="HYR1533" s="148"/>
      <c r="HYS1533" s="149"/>
      <c r="HYT1533" s="100"/>
      <c r="HYU1533" s="98"/>
      <c r="HYV1533" s="117"/>
      <c r="HYW1533" s="148"/>
      <c r="HYX1533" s="149"/>
      <c r="HYY1533" s="100"/>
      <c r="HYZ1533" s="98"/>
      <c r="HZA1533" s="117"/>
      <c r="HZB1533" s="148"/>
      <c r="HZC1533" s="149"/>
      <c r="HZD1533" s="100"/>
      <c r="HZE1533" s="98"/>
      <c r="HZF1533" s="117"/>
      <c r="HZG1533" s="148"/>
      <c r="HZH1533" s="149"/>
      <c r="HZI1533" s="100"/>
      <c r="HZJ1533" s="98"/>
      <c r="HZK1533" s="117"/>
      <c r="HZL1533" s="148"/>
      <c r="HZM1533" s="149"/>
      <c r="HZN1533" s="100"/>
      <c r="HZO1533" s="98"/>
      <c r="HZP1533" s="117"/>
      <c r="HZQ1533" s="148"/>
      <c r="HZR1533" s="149"/>
      <c r="HZS1533" s="100"/>
      <c r="HZT1533" s="98"/>
      <c r="HZU1533" s="117"/>
      <c r="HZV1533" s="148"/>
      <c r="HZW1533" s="149"/>
      <c r="HZX1533" s="100"/>
      <c r="HZY1533" s="98"/>
      <c r="HZZ1533" s="117"/>
      <c r="IAA1533" s="148"/>
      <c r="IAB1533" s="149"/>
      <c r="IAC1533" s="100"/>
      <c r="IAD1533" s="98"/>
      <c r="IAE1533" s="117"/>
      <c r="IAF1533" s="148"/>
      <c r="IAG1533" s="149"/>
      <c r="IAH1533" s="100"/>
      <c r="IAI1533" s="98"/>
      <c r="IAJ1533" s="117"/>
      <c r="IAK1533" s="148"/>
      <c r="IAL1533" s="149"/>
      <c r="IAM1533" s="100"/>
      <c r="IAN1533" s="98"/>
      <c r="IAO1533" s="117"/>
      <c r="IAP1533" s="148"/>
      <c r="IAQ1533" s="149"/>
      <c r="IAR1533" s="100"/>
      <c r="IAS1533" s="98"/>
      <c r="IAT1533" s="117"/>
      <c r="IAU1533" s="148"/>
      <c r="IAV1533" s="149"/>
      <c r="IAW1533" s="100"/>
      <c r="IAX1533" s="98"/>
      <c r="IAY1533" s="117"/>
      <c r="IAZ1533" s="148"/>
      <c r="IBA1533" s="149"/>
      <c r="IBB1533" s="100"/>
      <c r="IBC1533" s="98"/>
      <c r="IBD1533" s="117"/>
      <c r="IBE1533" s="148"/>
      <c r="IBF1533" s="149"/>
      <c r="IBG1533" s="100"/>
      <c r="IBH1533" s="98"/>
      <c r="IBI1533" s="117"/>
      <c r="IBJ1533" s="148"/>
      <c r="IBK1533" s="149"/>
      <c r="IBL1533" s="100"/>
      <c r="IBM1533" s="98"/>
      <c r="IBN1533" s="117"/>
      <c r="IBO1533" s="148"/>
      <c r="IBP1533" s="149"/>
      <c r="IBQ1533" s="100"/>
      <c r="IBR1533" s="98"/>
      <c r="IBS1533" s="117"/>
      <c r="IBT1533" s="148"/>
      <c r="IBU1533" s="149"/>
      <c r="IBV1533" s="100"/>
      <c r="IBW1533" s="98"/>
      <c r="IBX1533" s="117"/>
      <c r="IBY1533" s="148"/>
      <c r="IBZ1533" s="149"/>
      <c r="ICA1533" s="100"/>
      <c r="ICB1533" s="98"/>
      <c r="ICC1533" s="117"/>
      <c r="ICD1533" s="148"/>
      <c r="ICE1533" s="149"/>
      <c r="ICF1533" s="100"/>
      <c r="ICG1533" s="98"/>
      <c r="ICH1533" s="117"/>
      <c r="ICI1533" s="148"/>
      <c r="ICJ1533" s="149"/>
      <c r="ICK1533" s="100"/>
      <c r="ICL1533" s="98"/>
      <c r="ICM1533" s="117"/>
      <c r="ICN1533" s="148"/>
      <c r="ICO1533" s="149"/>
      <c r="ICP1533" s="100"/>
      <c r="ICQ1533" s="98"/>
      <c r="ICR1533" s="117"/>
      <c r="ICS1533" s="148"/>
      <c r="ICT1533" s="149"/>
      <c r="ICU1533" s="100"/>
      <c r="ICV1533" s="98"/>
      <c r="ICW1533" s="117"/>
      <c r="ICX1533" s="148"/>
      <c r="ICY1533" s="149"/>
      <c r="ICZ1533" s="100"/>
      <c r="IDA1533" s="98"/>
      <c r="IDB1533" s="117"/>
      <c r="IDC1533" s="148"/>
      <c r="IDD1533" s="149"/>
      <c r="IDE1533" s="100"/>
      <c r="IDF1533" s="98"/>
      <c r="IDG1533" s="117"/>
      <c r="IDH1533" s="148"/>
      <c r="IDI1533" s="149"/>
      <c r="IDJ1533" s="100"/>
      <c r="IDK1533" s="98"/>
      <c r="IDL1533" s="117"/>
      <c r="IDM1533" s="148"/>
      <c r="IDN1533" s="149"/>
      <c r="IDO1533" s="100"/>
      <c r="IDP1533" s="98"/>
      <c r="IDQ1533" s="117"/>
      <c r="IDR1533" s="148"/>
      <c r="IDS1533" s="149"/>
      <c r="IDT1533" s="100"/>
      <c r="IDU1533" s="98"/>
      <c r="IDV1533" s="117"/>
      <c r="IDW1533" s="148"/>
      <c r="IDX1533" s="149"/>
      <c r="IDY1533" s="100"/>
      <c r="IDZ1533" s="98"/>
      <c r="IEA1533" s="117"/>
      <c r="IEB1533" s="148"/>
      <c r="IEC1533" s="149"/>
      <c r="IED1533" s="100"/>
      <c r="IEE1533" s="98"/>
      <c r="IEF1533" s="117"/>
      <c r="IEG1533" s="148"/>
      <c r="IEH1533" s="149"/>
      <c r="IEI1533" s="100"/>
      <c r="IEJ1533" s="98"/>
      <c r="IEK1533" s="117"/>
      <c r="IEL1533" s="148"/>
      <c r="IEM1533" s="149"/>
      <c r="IEN1533" s="100"/>
      <c r="IEO1533" s="98"/>
      <c r="IEP1533" s="117"/>
      <c r="IEQ1533" s="148"/>
      <c r="IER1533" s="149"/>
      <c r="IES1533" s="100"/>
      <c r="IET1533" s="98"/>
      <c r="IEU1533" s="117"/>
      <c r="IEV1533" s="148"/>
      <c r="IEW1533" s="149"/>
      <c r="IEX1533" s="100"/>
      <c r="IEY1533" s="98"/>
      <c r="IEZ1533" s="117"/>
      <c r="IFA1533" s="148"/>
      <c r="IFB1533" s="149"/>
      <c r="IFC1533" s="100"/>
      <c r="IFD1533" s="98"/>
      <c r="IFE1533" s="117"/>
      <c r="IFF1533" s="148"/>
      <c r="IFG1533" s="149"/>
      <c r="IFH1533" s="100"/>
      <c r="IFI1533" s="98"/>
      <c r="IFJ1533" s="117"/>
      <c r="IFK1533" s="148"/>
      <c r="IFL1533" s="149"/>
      <c r="IFM1533" s="100"/>
      <c r="IFN1533" s="98"/>
      <c r="IFO1533" s="117"/>
      <c r="IFP1533" s="148"/>
      <c r="IFQ1533" s="149"/>
      <c r="IFR1533" s="100"/>
      <c r="IFS1533" s="98"/>
      <c r="IFT1533" s="117"/>
      <c r="IFU1533" s="148"/>
      <c r="IFV1533" s="149"/>
      <c r="IFW1533" s="100"/>
      <c r="IFX1533" s="98"/>
      <c r="IFY1533" s="117"/>
      <c r="IFZ1533" s="148"/>
      <c r="IGA1533" s="149"/>
      <c r="IGB1533" s="100"/>
      <c r="IGC1533" s="98"/>
      <c r="IGD1533" s="117"/>
      <c r="IGE1533" s="148"/>
      <c r="IGF1533" s="149"/>
      <c r="IGG1533" s="100"/>
      <c r="IGH1533" s="98"/>
      <c r="IGI1533" s="117"/>
      <c r="IGJ1533" s="148"/>
      <c r="IGK1533" s="149"/>
      <c r="IGL1533" s="100"/>
      <c r="IGM1533" s="98"/>
      <c r="IGN1533" s="117"/>
      <c r="IGO1533" s="148"/>
      <c r="IGP1533" s="149"/>
      <c r="IGQ1533" s="100"/>
      <c r="IGR1533" s="98"/>
      <c r="IGS1533" s="117"/>
      <c r="IGT1533" s="148"/>
      <c r="IGU1533" s="149"/>
      <c r="IGV1533" s="100"/>
      <c r="IGW1533" s="98"/>
      <c r="IGX1533" s="117"/>
      <c r="IGY1533" s="148"/>
      <c r="IGZ1533" s="149"/>
      <c r="IHA1533" s="100"/>
      <c r="IHB1533" s="98"/>
      <c r="IHC1533" s="117"/>
      <c r="IHD1533" s="148"/>
      <c r="IHE1533" s="149"/>
      <c r="IHF1533" s="100"/>
      <c r="IHG1533" s="98"/>
      <c r="IHH1533" s="117"/>
      <c r="IHI1533" s="148"/>
      <c r="IHJ1533" s="149"/>
      <c r="IHK1533" s="100"/>
      <c r="IHL1533" s="98"/>
      <c r="IHM1533" s="117"/>
      <c r="IHN1533" s="148"/>
      <c r="IHO1533" s="149"/>
      <c r="IHP1533" s="100"/>
      <c r="IHQ1533" s="98"/>
      <c r="IHR1533" s="117"/>
      <c r="IHS1533" s="148"/>
      <c r="IHT1533" s="149"/>
      <c r="IHU1533" s="100"/>
      <c r="IHV1533" s="98"/>
      <c r="IHW1533" s="117"/>
      <c r="IHX1533" s="148"/>
      <c r="IHY1533" s="149"/>
      <c r="IHZ1533" s="100"/>
      <c r="IIA1533" s="98"/>
      <c r="IIB1533" s="117"/>
      <c r="IIC1533" s="148"/>
      <c r="IID1533" s="149"/>
      <c r="IIE1533" s="100"/>
      <c r="IIF1533" s="98"/>
      <c r="IIG1533" s="117"/>
      <c r="IIH1533" s="148"/>
      <c r="III1533" s="149"/>
      <c r="IIJ1533" s="100"/>
      <c r="IIK1533" s="98"/>
      <c r="IIL1533" s="117"/>
      <c r="IIM1533" s="148"/>
      <c r="IIN1533" s="149"/>
      <c r="IIO1533" s="100"/>
      <c r="IIP1533" s="98"/>
      <c r="IIQ1533" s="117"/>
      <c r="IIR1533" s="148"/>
      <c r="IIS1533" s="149"/>
      <c r="IIT1533" s="100"/>
      <c r="IIU1533" s="98"/>
      <c r="IIV1533" s="117"/>
      <c r="IIW1533" s="148"/>
      <c r="IIX1533" s="149"/>
      <c r="IIY1533" s="100"/>
      <c r="IIZ1533" s="98"/>
      <c r="IJA1533" s="117"/>
      <c r="IJB1533" s="148"/>
      <c r="IJC1533" s="149"/>
      <c r="IJD1533" s="100"/>
      <c r="IJE1533" s="98"/>
      <c r="IJF1533" s="117"/>
      <c r="IJG1533" s="148"/>
      <c r="IJH1533" s="149"/>
      <c r="IJI1533" s="100"/>
      <c r="IJJ1533" s="98"/>
      <c r="IJK1533" s="117"/>
      <c r="IJL1533" s="148"/>
      <c r="IJM1533" s="149"/>
      <c r="IJN1533" s="100"/>
      <c r="IJO1533" s="98"/>
      <c r="IJP1533" s="117"/>
      <c r="IJQ1533" s="148"/>
      <c r="IJR1533" s="149"/>
      <c r="IJS1533" s="100"/>
      <c r="IJT1533" s="98"/>
      <c r="IJU1533" s="117"/>
      <c r="IJV1533" s="148"/>
      <c r="IJW1533" s="149"/>
      <c r="IJX1533" s="100"/>
      <c r="IJY1533" s="98"/>
      <c r="IJZ1533" s="117"/>
      <c r="IKA1533" s="148"/>
      <c r="IKB1533" s="149"/>
      <c r="IKC1533" s="100"/>
      <c r="IKD1533" s="98"/>
      <c r="IKE1533" s="117"/>
      <c r="IKF1533" s="148"/>
      <c r="IKG1533" s="149"/>
      <c r="IKH1533" s="100"/>
      <c r="IKI1533" s="98"/>
      <c r="IKJ1533" s="117"/>
      <c r="IKK1533" s="148"/>
      <c r="IKL1533" s="149"/>
      <c r="IKM1533" s="100"/>
      <c r="IKN1533" s="98"/>
      <c r="IKO1533" s="117"/>
      <c r="IKP1533" s="148"/>
      <c r="IKQ1533" s="149"/>
      <c r="IKR1533" s="100"/>
      <c r="IKS1533" s="98"/>
      <c r="IKT1533" s="117"/>
      <c r="IKU1533" s="148"/>
      <c r="IKV1533" s="149"/>
      <c r="IKW1533" s="100"/>
      <c r="IKX1533" s="98"/>
      <c r="IKY1533" s="117"/>
      <c r="IKZ1533" s="148"/>
      <c r="ILA1533" s="149"/>
      <c r="ILB1533" s="100"/>
      <c r="ILC1533" s="98"/>
      <c r="ILD1533" s="117"/>
      <c r="ILE1533" s="148"/>
      <c r="ILF1533" s="149"/>
      <c r="ILG1533" s="100"/>
      <c r="ILH1533" s="98"/>
      <c r="ILI1533" s="117"/>
      <c r="ILJ1533" s="148"/>
      <c r="ILK1533" s="149"/>
      <c r="ILL1533" s="100"/>
      <c r="ILM1533" s="98"/>
      <c r="ILN1533" s="117"/>
      <c r="ILO1533" s="148"/>
      <c r="ILP1533" s="149"/>
      <c r="ILQ1533" s="100"/>
      <c r="ILR1533" s="98"/>
      <c r="ILS1533" s="117"/>
      <c r="ILT1533" s="148"/>
      <c r="ILU1533" s="149"/>
      <c r="ILV1533" s="100"/>
      <c r="ILW1533" s="98"/>
      <c r="ILX1533" s="117"/>
      <c r="ILY1533" s="148"/>
      <c r="ILZ1533" s="149"/>
      <c r="IMA1533" s="100"/>
      <c r="IMB1533" s="98"/>
      <c r="IMC1533" s="117"/>
      <c r="IMD1533" s="148"/>
      <c r="IME1533" s="149"/>
      <c r="IMF1533" s="100"/>
      <c r="IMG1533" s="98"/>
      <c r="IMH1533" s="117"/>
      <c r="IMI1533" s="148"/>
      <c r="IMJ1533" s="149"/>
      <c r="IMK1533" s="100"/>
      <c r="IML1533" s="98"/>
      <c r="IMM1533" s="117"/>
      <c r="IMN1533" s="148"/>
      <c r="IMO1533" s="149"/>
      <c r="IMP1533" s="100"/>
      <c r="IMQ1533" s="98"/>
      <c r="IMR1533" s="117"/>
      <c r="IMS1533" s="148"/>
      <c r="IMT1533" s="149"/>
      <c r="IMU1533" s="100"/>
      <c r="IMV1533" s="98"/>
      <c r="IMW1533" s="117"/>
      <c r="IMX1533" s="148"/>
      <c r="IMY1533" s="149"/>
      <c r="IMZ1533" s="100"/>
      <c r="INA1533" s="98"/>
      <c r="INB1533" s="117"/>
      <c r="INC1533" s="148"/>
      <c r="IND1533" s="149"/>
      <c r="INE1533" s="100"/>
      <c r="INF1533" s="98"/>
      <c r="ING1533" s="117"/>
      <c r="INH1533" s="148"/>
      <c r="INI1533" s="149"/>
      <c r="INJ1533" s="100"/>
      <c r="INK1533" s="98"/>
      <c r="INL1533" s="117"/>
      <c r="INM1533" s="148"/>
      <c r="INN1533" s="149"/>
      <c r="INO1533" s="100"/>
      <c r="INP1533" s="98"/>
      <c r="INQ1533" s="117"/>
      <c r="INR1533" s="148"/>
      <c r="INS1533" s="149"/>
      <c r="INT1533" s="100"/>
      <c r="INU1533" s="98"/>
      <c r="INV1533" s="117"/>
      <c r="INW1533" s="148"/>
      <c r="INX1533" s="149"/>
      <c r="INY1533" s="100"/>
      <c r="INZ1533" s="98"/>
      <c r="IOA1533" s="117"/>
      <c r="IOB1533" s="148"/>
      <c r="IOC1533" s="149"/>
      <c r="IOD1533" s="100"/>
      <c r="IOE1533" s="98"/>
      <c r="IOF1533" s="117"/>
      <c r="IOG1533" s="148"/>
      <c r="IOH1533" s="149"/>
      <c r="IOI1533" s="100"/>
      <c r="IOJ1533" s="98"/>
      <c r="IOK1533" s="117"/>
      <c r="IOL1533" s="148"/>
      <c r="IOM1533" s="149"/>
      <c r="ION1533" s="100"/>
      <c r="IOO1533" s="98"/>
      <c r="IOP1533" s="117"/>
      <c r="IOQ1533" s="148"/>
      <c r="IOR1533" s="149"/>
      <c r="IOS1533" s="100"/>
      <c r="IOT1533" s="98"/>
      <c r="IOU1533" s="117"/>
      <c r="IOV1533" s="148"/>
      <c r="IOW1533" s="149"/>
      <c r="IOX1533" s="100"/>
      <c r="IOY1533" s="98"/>
      <c r="IOZ1533" s="117"/>
      <c r="IPA1533" s="148"/>
      <c r="IPB1533" s="149"/>
      <c r="IPC1533" s="100"/>
      <c r="IPD1533" s="98"/>
      <c r="IPE1533" s="117"/>
      <c r="IPF1533" s="148"/>
      <c r="IPG1533" s="149"/>
      <c r="IPH1533" s="100"/>
      <c r="IPI1533" s="98"/>
      <c r="IPJ1533" s="117"/>
      <c r="IPK1533" s="148"/>
      <c r="IPL1533" s="149"/>
      <c r="IPM1533" s="100"/>
      <c r="IPN1533" s="98"/>
      <c r="IPO1533" s="117"/>
      <c r="IPP1533" s="148"/>
      <c r="IPQ1533" s="149"/>
      <c r="IPR1533" s="100"/>
      <c r="IPS1533" s="98"/>
      <c r="IPT1533" s="117"/>
      <c r="IPU1533" s="148"/>
      <c r="IPV1533" s="149"/>
      <c r="IPW1533" s="100"/>
      <c r="IPX1533" s="98"/>
      <c r="IPY1533" s="117"/>
      <c r="IPZ1533" s="148"/>
      <c r="IQA1533" s="149"/>
      <c r="IQB1533" s="100"/>
      <c r="IQC1533" s="98"/>
      <c r="IQD1533" s="117"/>
      <c r="IQE1533" s="148"/>
      <c r="IQF1533" s="149"/>
      <c r="IQG1533" s="100"/>
      <c r="IQH1533" s="98"/>
      <c r="IQI1533" s="117"/>
      <c r="IQJ1533" s="148"/>
      <c r="IQK1533" s="149"/>
      <c r="IQL1533" s="100"/>
      <c r="IQM1533" s="98"/>
      <c r="IQN1533" s="117"/>
      <c r="IQO1533" s="148"/>
      <c r="IQP1533" s="149"/>
      <c r="IQQ1533" s="100"/>
      <c r="IQR1533" s="98"/>
      <c r="IQS1533" s="117"/>
      <c r="IQT1533" s="148"/>
      <c r="IQU1533" s="149"/>
      <c r="IQV1533" s="100"/>
      <c r="IQW1533" s="98"/>
      <c r="IQX1533" s="117"/>
      <c r="IQY1533" s="148"/>
      <c r="IQZ1533" s="149"/>
      <c r="IRA1533" s="100"/>
      <c r="IRB1533" s="98"/>
      <c r="IRC1533" s="117"/>
      <c r="IRD1533" s="148"/>
      <c r="IRE1533" s="149"/>
      <c r="IRF1533" s="100"/>
      <c r="IRG1533" s="98"/>
      <c r="IRH1533" s="117"/>
      <c r="IRI1533" s="148"/>
      <c r="IRJ1533" s="149"/>
      <c r="IRK1533" s="100"/>
      <c r="IRL1533" s="98"/>
      <c r="IRM1533" s="117"/>
      <c r="IRN1533" s="148"/>
      <c r="IRO1533" s="149"/>
      <c r="IRP1533" s="100"/>
      <c r="IRQ1533" s="98"/>
      <c r="IRR1533" s="117"/>
      <c r="IRS1533" s="148"/>
      <c r="IRT1533" s="149"/>
      <c r="IRU1533" s="100"/>
      <c r="IRV1533" s="98"/>
      <c r="IRW1533" s="117"/>
      <c r="IRX1533" s="148"/>
      <c r="IRY1533" s="149"/>
      <c r="IRZ1533" s="100"/>
      <c r="ISA1533" s="98"/>
      <c r="ISB1533" s="117"/>
      <c r="ISC1533" s="148"/>
      <c r="ISD1533" s="149"/>
      <c r="ISE1533" s="100"/>
      <c r="ISF1533" s="98"/>
      <c r="ISG1533" s="117"/>
      <c r="ISH1533" s="148"/>
      <c r="ISI1533" s="149"/>
      <c r="ISJ1533" s="100"/>
      <c r="ISK1533" s="98"/>
      <c r="ISL1533" s="117"/>
      <c r="ISM1533" s="148"/>
      <c r="ISN1533" s="149"/>
      <c r="ISO1533" s="100"/>
      <c r="ISP1533" s="98"/>
      <c r="ISQ1533" s="117"/>
      <c r="ISR1533" s="148"/>
      <c r="ISS1533" s="149"/>
      <c r="IST1533" s="100"/>
      <c r="ISU1533" s="98"/>
      <c r="ISV1533" s="117"/>
      <c r="ISW1533" s="148"/>
      <c r="ISX1533" s="149"/>
      <c r="ISY1533" s="100"/>
      <c r="ISZ1533" s="98"/>
      <c r="ITA1533" s="117"/>
      <c r="ITB1533" s="148"/>
      <c r="ITC1533" s="149"/>
      <c r="ITD1533" s="100"/>
      <c r="ITE1533" s="98"/>
      <c r="ITF1533" s="117"/>
      <c r="ITG1533" s="148"/>
      <c r="ITH1533" s="149"/>
      <c r="ITI1533" s="100"/>
      <c r="ITJ1533" s="98"/>
      <c r="ITK1533" s="117"/>
      <c r="ITL1533" s="148"/>
      <c r="ITM1533" s="149"/>
      <c r="ITN1533" s="100"/>
      <c r="ITO1533" s="98"/>
      <c r="ITP1533" s="117"/>
      <c r="ITQ1533" s="148"/>
      <c r="ITR1533" s="149"/>
      <c r="ITS1533" s="100"/>
      <c r="ITT1533" s="98"/>
      <c r="ITU1533" s="117"/>
      <c r="ITV1533" s="148"/>
      <c r="ITW1533" s="149"/>
      <c r="ITX1533" s="100"/>
      <c r="ITY1533" s="98"/>
      <c r="ITZ1533" s="117"/>
      <c r="IUA1533" s="148"/>
      <c r="IUB1533" s="149"/>
      <c r="IUC1533" s="100"/>
      <c r="IUD1533" s="98"/>
      <c r="IUE1533" s="117"/>
      <c r="IUF1533" s="148"/>
      <c r="IUG1533" s="149"/>
      <c r="IUH1533" s="100"/>
      <c r="IUI1533" s="98"/>
      <c r="IUJ1533" s="117"/>
      <c r="IUK1533" s="148"/>
      <c r="IUL1533" s="149"/>
      <c r="IUM1533" s="100"/>
      <c r="IUN1533" s="98"/>
      <c r="IUO1533" s="117"/>
      <c r="IUP1533" s="148"/>
      <c r="IUQ1533" s="149"/>
      <c r="IUR1533" s="100"/>
      <c r="IUS1533" s="98"/>
      <c r="IUT1533" s="117"/>
      <c r="IUU1533" s="148"/>
      <c r="IUV1533" s="149"/>
      <c r="IUW1533" s="100"/>
      <c r="IUX1533" s="98"/>
      <c r="IUY1533" s="117"/>
      <c r="IUZ1533" s="148"/>
      <c r="IVA1533" s="149"/>
      <c r="IVB1533" s="100"/>
      <c r="IVC1533" s="98"/>
      <c r="IVD1533" s="117"/>
      <c r="IVE1533" s="148"/>
      <c r="IVF1533" s="149"/>
      <c r="IVG1533" s="100"/>
      <c r="IVH1533" s="98"/>
      <c r="IVI1533" s="117"/>
      <c r="IVJ1533" s="148"/>
      <c r="IVK1533" s="149"/>
      <c r="IVL1533" s="100"/>
      <c r="IVM1533" s="98"/>
      <c r="IVN1533" s="117"/>
      <c r="IVO1533" s="148"/>
      <c r="IVP1533" s="149"/>
      <c r="IVQ1533" s="100"/>
      <c r="IVR1533" s="98"/>
      <c r="IVS1533" s="117"/>
      <c r="IVT1533" s="148"/>
      <c r="IVU1533" s="149"/>
      <c r="IVV1533" s="100"/>
      <c r="IVW1533" s="98"/>
      <c r="IVX1533" s="117"/>
      <c r="IVY1533" s="148"/>
      <c r="IVZ1533" s="149"/>
      <c r="IWA1533" s="100"/>
      <c r="IWB1533" s="98"/>
      <c r="IWC1533" s="117"/>
      <c r="IWD1533" s="148"/>
      <c r="IWE1533" s="149"/>
      <c r="IWF1533" s="100"/>
      <c r="IWG1533" s="98"/>
      <c r="IWH1533" s="117"/>
      <c r="IWI1533" s="148"/>
      <c r="IWJ1533" s="149"/>
      <c r="IWK1533" s="100"/>
      <c r="IWL1533" s="98"/>
      <c r="IWM1533" s="117"/>
      <c r="IWN1533" s="148"/>
      <c r="IWO1533" s="149"/>
      <c r="IWP1533" s="100"/>
      <c r="IWQ1533" s="98"/>
      <c r="IWR1533" s="117"/>
      <c r="IWS1533" s="148"/>
      <c r="IWT1533" s="149"/>
      <c r="IWU1533" s="100"/>
      <c r="IWV1533" s="98"/>
      <c r="IWW1533" s="117"/>
      <c r="IWX1533" s="148"/>
      <c r="IWY1533" s="149"/>
      <c r="IWZ1533" s="100"/>
      <c r="IXA1533" s="98"/>
      <c r="IXB1533" s="117"/>
      <c r="IXC1533" s="148"/>
      <c r="IXD1533" s="149"/>
      <c r="IXE1533" s="100"/>
      <c r="IXF1533" s="98"/>
      <c r="IXG1533" s="117"/>
      <c r="IXH1533" s="148"/>
      <c r="IXI1533" s="149"/>
      <c r="IXJ1533" s="100"/>
      <c r="IXK1533" s="98"/>
      <c r="IXL1533" s="117"/>
      <c r="IXM1533" s="148"/>
      <c r="IXN1533" s="149"/>
      <c r="IXO1533" s="100"/>
      <c r="IXP1533" s="98"/>
      <c r="IXQ1533" s="117"/>
      <c r="IXR1533" s="148"/>
      <c r="IXS1533" s="149"/>
      <c r="IXT1533" s="100"/>
      <c r="IXU1533" s="98"/>
      <c r="IXV1533" s="117"/>
      <c r="IXW1533" s="148"/>
      <c r="IXX1533" s="149"/>
      <c r="IXY1533" s="100"/>
      <c r="IXZ1533" s="98"/>
      <c r="IYA1533" s="117"/>
      <c r="IYB1533" s="148"/>
      <c r="IYC1533" s="149"/>
      <c r="IYD1533" s="100"/>
      <c r="IYE1533" s="98"/>
      <c r="IYF1533" s="117"/>
      <c r="IYG1533" s="148"/>
      <c r="IYH1533" s="149"/>
      <c r="IYI1533" s="100"/>
      <c r="IYJ1533" s="98"/>
      <c r="IYK1533" s="117"/>
      <c r="IYL1533" s="148"/>
      <c r="IYM1533" s="149"/>
      <c r="IYN1533" s="100"/>
      <c r="IYO1533" s="98"/>
      <c r="IYP1533" s="117"/>
      <c r="IYQ1533" s="148"/>
      <c r="IYR1533" s="149"/>
      <c r="IYS1533" s="100"/>
      <c r="IYT1533" s="98"/>
      <c r="IYU1533" s="117"/>
      <c r="IYV1533" s="148"/>
      <c r="IYW1533" s="149"/>
      <c r="IYX1533" s="100"/>
      <c r="IYY1533" s="98"/>
      <c r="IYZ1533" s="117"/>
      <c r="IZA1533" s="148"/>
      <c r="IZB1533" s="149"/>
      <c r="IZC1533" s="100"/>
      <c r="IZD1533" s="98"/>
      <c r="IZE1533" s="117"/>
      <c r="IZF1533" s="148"/>
      <c r="IZG1533" s="149"/>
      <c r="IZH1533" s="100"/>
      <c r="IZI1533" s="98"/>
      <c r="IZJ1533" s="117"/>
      <c r="IZK1533" s="148"/>
      <c r="IZL1533" s="149"/>
      <c r="IZM1533" s="100"/>
      <c r="IZN1533" s="98"/>
      <c r="IZO1533" s="117"/>
      <c r="IZP1533" s="148"/>
      <c r="IZQ1533" s="149"/>
      <c r="IZR1533" s="100"/>
      <c r="IZS1533" s="98"/>
      <c r="IZT1533" s="117"/>
      <c r="IZU1533" s="148"/>
      <c r="IZV1533" s="149"/>
      <c r="IZW1533" s="100"/>
      <c r="IZX1533" s="98"/>
      <c r="IZY1533" s="117"/>
      <c r="IZZ1533" s="148"/>
      <c r="JAA1533" s="149"/>
      <c r="JAB1533" s="100"/>
      <c r="JAC1533" s="98"/>
      <c r="JAD1533" s="117"/>
      <c r="JAE1533" s="148"/>
      <c r="JAF1533" s="149"/>
      <c r="JAG1533" s="100"/>
      <c r="JAH1533" s="98"/>
      <c r="JAI1533" s="117"/>
      <c r="JAJ1533" s="148"/>
      <c r="JAK1533" s="149"/>
      <c r="JAL1533" s="100"/>
      <c r="JAM1533" s="98"/>
      <c r="JAN1533" s="117"/>
      <c r="JAO1533" s="148"/>
      <c r="JAP1533" s="149"/>
      <c r="JAQ1533" s="100"/>
      <c r="JAR1533" s="98"/>
      <c r="JAS1533" s="117"/>
      <c r="JAT1533" s="148"/>
      <c r="JAU1533" s="149"/>
      <c r="JAV1533" s="100"/>
      <c r="JAW1533" s="98"/>
      <c r="JAX1533" s="117"/>
      <c r="JAY1533" s="148"/>
      <c r="JAZ1533" s="149"/>
      <c r="JBA1533" s="100"/>
      <c r="JBB1533" s="98"/>
      <c r="JBC1533" s="117"/>
      <c r="JBD1533" s="148"/>
      <c r="JBE1533" s="149"/>
      <c r="JBF1533" s="100"/>
      <c r="JBG1533" s="98"/>
      <c r="JBH1533" s="117"/>
      <c r="JBI1533" s="148"/>
      <c r="JBJ1533" s="149"/>
      <c r="JBK1533" s="100"/>
      <c r="JBL1533" s="98"/>
      <c r="JBM1533" s="117"/>
      <c r="JBN1533" s="148"/>
      <c r="JBO1533" s="149"/>
      <c r="JBP1533" s="100"/>
      <c r="JBQ1533" s="98"/>
      <c r="JBR1533" s="117"/>
      <c r="JBS1533" s="148"/>
      <c r="JBT1533" s="149"/>
      <c r="JBU1533" s="100"/>
      <c r="JBV1533" s="98"/>
      <c r="JBW1533" s="117"/>
      <c r="JBX1533" s="148"/>
      <c r="JBY1533" s="149"/>
      <c r="JBZ1533" s="100"/>
      <c r="JCA1533" s="98"/>
      <c r="JCB1533" s="117"/>
      <c r="JCC1533" s="148"/>
      <c r="JCD1533" s="149"/>
      <c r="JCE1533" s="100"/>
      <c r="JCF1533" s="98"/>
      <c r="JCG1533" s="117"/>
      <c r="JCH1533" s="148"/>
      <c r="JCI1533" s="149"/>
      <c r="JCJ1533" s="100"/>
      <c r="JCK1533" s="98"/>
      <c r="JCL1533" s="117"/>
      <c r="JCM1533" s="148"/>
      <c r="JCN1533" s="149"/>
      <c r="JCO1533" s="100"/>
      <c r="JCP1533" s="98"/>
      <c r="JCQ1533" s="117"/>
      <c r="JCR1533" s="148"/>
      <c r="JCS1533" s="149"/>
      <c r="JCT1533" s="100"/>
      <c r="JCU1533" s="98"/>
      <c r="JCV1533" s="117"/>
      <c r="JCW1533" s="148"/>
      <c r="JCX1533" s="149"/>
      <c r="JCY1533" s="100"/>
      <c r="JCZ1533" s="98"/>
      <c r="JDA1533" s="117"/>
      <c r="JDB1533" s="148"/>
      <c r="JDC1533" s="149"/>
      <c r="JDD1533" s="100"/>
      <c r="JDE1533" s="98"/>
      <c r="JDF1533" s="117"/>
      <c r="JDG1533" s="148"/>
      <c r="JDH1533" s="149"/>
      <c r="JDI1533" s="100"/>
      <c r="JDJ1533" s="98"/>
      <c r="JDK1533" s="117"/>
      <c r="JDL1533" s="148"/>
      <c r="JDM1533" s="149"/>
      <c r="JDN1533" s="100"/>
      <c r="JDO1533" s="98"/>
      <c r="JDP1533" s="117"/>
      <c r="JDQ1533" s="148"/>
      <c r="JDR1533" s="149"/>
      <c r="JDS1533" s="100"/>
      <c r="JDT1533" s="98"/>
      <c r="JDU1533" s="117"/>
      <c r="JDV1533" s="148"/>
      <c r="JDW1533" s="149"/>
      <c r="JDX1533" s="100"/>
      <c r="JDY1533" s="98"/>
      <c r="JDZ1533" s="117"/>
      <c r="JEA1533" s="148"/>
      <c r="JEB1533" s="149"/>
      <c r="JEC1533" s="100"/>
      <c r="JED1533" s="98"/>
      <c r="JEE1533" s="117"/>
      <c r="JEF1533" s="148"/>
      <c r="JEG1533" s="149"/>
      <c r="JEH1533" s="100"/>
      <c r="JEI1533" s="98"/>
      <c r="JEJ1533" s="117"/>
      <c r="JEK1533" s="148"/>
      <c r="JEL1533" s="149"/>
      <c r="JEM1533" s="100"/>
      <c r="JEN1533" s="98"/>
      <c r="JEO1533" s="117"/>
      <c r="JEP1533" s="148"/>
      <c r="JEQ1533" s="149"/>
      <c r="JER1533" s="100"/>
      <c r="JES1533" s="98"/>
      <c r="JET1533" s="117"/>
      <c r="JEU1533" s="148"/>
      <c r="JEV1533" s="149"/>
      <c r="JEW1533" s="100"/>
      <c r="JEX1533" s="98"/>
      <c r="JEY1533" s="117"/>
      <c r="JEZ1533" s="148"/>
      <c r="JFA1533" s="149"/>
      <c r="JFB1533" s="100"/>
      <c r="JFC1533" s="98"/>
      <c r="JFD1533" s="117"/>
      <c r="JFE1533" s="148"/>
      <c r="JFF1533" s="149"/>
      <c r="JFG1533" s="100"/>
      <c r="JFH1533" s="98"/>
      <c r="JFI1533" s="117"/>
      <c r="JFJ1533" s="148"/>
      <c r="JFK1533" s="149"/>
      <c r="JFL1533" s="100"/>
      <c r="JFM1533" s="98"/>
      <c r="JFN1533" s="117"/>
      <c r="JFO1533" s="148"/>
      <c r="JFP1533" s="149"/>
      <c r="JFQ1533" s="100"/>
      <c r="JFR1533" s="98"/>
      <c r="JFS1533" s="117"/>
      <c r="JFT1533" s="148"/>
      <c r="JFU1533" s="149"/>
      <c r="JFV1533" s="100"/>
      <c r="JFW1533" s="98"/>
      <c r="JFX1533" s="117"/>
      <c r="JFY1533" s="148"/>
      <c r="JFZ1533" s="149"/>
      <c r="JGA1533" s="100"/>
      <c r="JGB1533" s="98"/>
      <c r="JGC1533" s="117"/>
      <c r="JGD1533" s="148"/>
      <c r="JGE1533" s="149"/>
      <c r="JGF1533" s="100"/>
      <c r="JGG1533" s="98"/>
      <c r="JGH1533" s="117"/>
      <c r="JGI1533" s="148"/>
      <c r="JGJ1533" s="149"/>
      <c r="JGK1533" s="100"/>
      <c r="JGL1533" s="98"/>
      <c r="JGM1533" s="117"/>
      <c r="JGN1533" s="148"/>
      <c r="JGO1533" s="149"/>
      <c r="JGP1533" s="100"/>
      <c r="JGQ1533" s="98"/>
      <c r="JGR1533" s="117"/>
      <c r="JGS1533" s="148"/>
      <c r="JGT1533" s="149"/>
      <c r="JGU1533" s="100"/>
      <c r="JGV1533" s="98"/>
      <c r="JGW1533" s="117"/>
      <c r="JGX1533" s="148"/>
      <c r="JGY1533" s="149"/>
      <c r="JGZ1533" s="100"/>
      <c r="JHA1533" s="98"/>
      <c r="JHB1533" s="117"/>
      <c r="JHC1533" s="148"/>
      <c r="JHD1533" s="149"/>
      <c r="JHE1533" s="100"/>
      <c r="JHF1533" s="98"/>
      <c r="JHG1533" s="117"/>
      <c r="JHH1533" s="148"/>
      <c r="JHI1533" s="149"/>
      <c r="JHJ1533" s="100"/>
      <c r="JHK1533" s="98"/>
      <c r="JHL1533" s="117"/>
      <c r="JHM1533" s="148"/>
      <c r="JHN1533" s="149"/>
      <c r="JHO1533" s="100"/>
      <c r="JHP1533" s="98"/>
      <c r="JHQ1533" s="117"/>
      <c r="JHR1533" s="148"/>
      <c r="JHS1533" s="149"/>
      <c r="JHT1533" s="100"/>
      <c r="JHU1533" s="98"/>
      <c r="JHV1533" s="117"/>
      <c r="JHW1533" s="148"/>
      <c r="JHX1533" s="149"/>
      <c r="JHY1533" s="100"/>
      <c r="JHZ1533" s="98"/>
      <c r="JIA1533" s="117"/>
      <c r="JIB1533" s="148"/>
      <c r="JIC1533" s="149"/>
      <c r="JID1533" s="100"/>
      <c r="JIE1533" s="98"/>
      <c r="JIF1533" s="117"/>
      <c r="JIG1533" s="148"/>
      <c r="JIH1533" s="149"/>
      <c r="JII1533" s="100"/>
      <c r="JIJ1533" s="98"/>
      <c r="JIK1533" s="117"/>
      <c r="JIL1533" s="148"/>
      <c r="JIM1533" s="149"/>
      <c r="JIN1533" s="100"/>
      <c r="JIO1533" s="98"/>
      <c r="JIP1533" s="117"/>
      <c r="JIQ1533" s="148"/>
      <c r="JIR1533" s="149"/>
      <c r="JIS1533" s="100"/>
      <c r="JIT1533" s="98"/>
      <c r="JIU1533" s="117"/>
      <c r="JIV1533" s="148"/>
      <c r="JIW1533" s="149"/>
      <c r="JIX1533" s="100"/>
      <c r="JIY1533" s="98"/>
      <c r="JIZ1533" s="117"/>
      <c r="JJA1533" s="148"/>
      <c r="JJB1533" s="149"/>
      <c r="JJC1533" s="100"/>
      <c r="JJD1533" s="98"/>
      <c r="JJE1533" s="117"/>
      <c r="JJF1533" s="148"/>
      <c r="JJG1533" s="149"/>
      <c r="JJH1533" s="100"/>
      <c r="JJI1533" s="98"/>
      <c r="JJJ1533" s="117"/>
      <c r="JJK1533" s="148"/>
      <c r="JJL1533" s="149"/>
      <c r="JJM1533" s="100"/>
      <c r="JJN1533" s="98"/>
      <c r="JJO1533" s="117"/>
      <c r="JJP1533" s="148"/>
      <c r="JJQ1533" s="149"/>
      <c r="JJR1533" s="100"/>
      <c r="JJS1533" s="98"/>
      <c r="JJT1533" s="117"/>
      <c r="JJU1533" s="148"/>
      <c r="JJV1533" s="149"/>
      <c r="JJW1533" s="100"/>
      <c r="JJX1533" s="98"/>
      <c r="JJY1533" s="117"/>
      <c r="JJZ1533" s="148"/>
      <c r="JKA1533" s="149"/>
      <c r="JKB1533" s="100"/>
      <c r="JKC1533" s="98"/>
      <c r="JKD1533" s="117"/>
      <c r="JKE1533" s="148"/>
      <c r="JKF1533" s="149"/>
      <c r="JKG1533" s="100"/>
      <c r="JKH1533" s="98"/>
      <c r="JKI1533" s="117"/>
      <c r="JKJ1533" s="148"/>
      <c r="JKK1533" s="149"/>
      <c r="JKL1533" s="100"/>
      <c r="JKM1533" s="98"/>
      <c r="JKN1533" s="117"/>
      <c r="JKO1533" s="148"/>
      <c r="JKP1533" s="149"/>
      <c r="JKQ1533" s="100"/>
      <c r="JKR1533" s="98"/>
      <c r="JKS1533" s="117"/>
      <c r="JKT1533" s="148"/>
      <c r="JKU1533" s="149"/>
      <c r="JKV1533" s="100"/>
      <c r="JKW1533" s="98"/>
      <c r="JKX1533" s="117"/>
      <c r="JKY1533" s="148"/>
      <c r="JKZ1533" s="149"/>
      <c r="JLA1533" s="100"/>
      <c r="JLB1533" s="98"/>
      <c r="JLC1533" s="117"/>
      <c r="JLD1533" s="148"/>
      <c r="JLE1533" s="149"/>
      <c r="JLF1533" s="100"/>
      <c r="JLG1533" s="98"/>
      <c r="JLH1533" s="117"/>
      <c r="JLI1533" s="148"/>
      <c r="JLJ1533" s="149"/>
      <c r="JLK1533" s="100"/>
      <c r="JLL1533" s="98"/>
      <c r="JLM1533" s="117"/>
      <c r="JLN1533" s="148"/>
      <c r="JLO1533" s="149"/>
      <c r="JLP1533" s="100"/>
      <c r="JLQ1533" s="98"/>
      <c r="JLR1533" s="117"/>
      <c r="JLS1533" s="148"/>
      <c r="JLT1533" s="149"/>
      <c r="JLU1533" s="100"/>
      <c r="JLV1533" s="98"/>
      <c r="JLW1533" s="117"/>
      <c r="JLX1533" s="148"/>
      <c r="JLY1533" s="149"/>
      <c r="JLZ1533" s="100"/>
      <c r="JMA1533" s="98"/>
      <c r="JMB1533" s="117"/>
      <c r="JMC1533" s="148"/>
      <c r="JMD1533" s="149"/>
      <c r="JME1533" s="100"/>
      <c r="JMF1533" s="98"/>
      <c r="JMG1533" s="117"/>
      <c r="JMH1533" s="148"/>
      <c r="JMI1533" s="149"/>
      <c r="JMJ1533" s="100"/>
      <c r="JMK1533" s="98"/>
      <c r="JML1533" s="117"/>
      <c r="JMM1533" s="148"/>
      <c r="JMN1533" s="149"/>
      <c r="JMO1533" s="100"/>
      <c r="JMP1533" s="98"/>
      <c r="JMQ1533" s="117"/>
      <c r="JMR1533" s="148"/>
      <c r="JMS1533" s="149"/>
      <c r="JMT1533" s="100"/>
      <c r="JMU1533" s="98"/>
      <c r="JMV1533" s="117"/>
      <c r="JMW1533" s="148"/>
      <c r="JMX1533" s="149"/>
      <c r="JMY1533" s="100"/>
      <c r="JMZ1533" s="98"/>
      <c r="JNA1533" s="117"/>
      <c r="JNB1533" s="148"/>
      <c r="JNC1533" s="149"/>
      <c r="JND1533" s="100"/>
      <c r="JNE1533" s="98"/>
      <c r="JNF1533" s="117"/>
      <c r="JNG1533" s="148"/>
      <c r="JNH1533" s="149"/>
      <c r="JNI1533" s="100"/>
      <c r="JNJ1533" s="98"/>
      <c r="JNK1533" s="117"/>
      <c r="JNL1533" s="148"/>
      <c r="JNM1533" s="149"/>
      <c r="JNN1533" s="100"/>
      <c r="JNO1533" s="98"/>
      <c r="JNP1533" s="117"/>
      <c r="JNQ1533" s="148"/>
      <c r="JNR1533" s="149"/>
      <c r="JNS1533" s="100"/>
      <c r="JNT1533" s="98"/>
      <c r="JNU1533" s="117"/>
      <c r="JNV1533" s="148"/>
      <c r="JNW1533" s="149"/>
      <c r="JNX1533" s="100"/>
      <c r="JNY1533" s="98"/>
      <c r="JNZ1533" s="117"/>
      <c r="JOA1533" s="148"/>
      <c r="JOB1533" s="149"/>
      <c r="JOC1533" s="100"/>
      <c r="JOD1533" s="98"/>
      <c r="JOE1533" s="117"/>
      <c r="JOF1533" s="148"/>
      <c r="JOG1533" s="149"/>
      <c r="JOH1533" s="100"/>
      <c r="JOI1533" s="98"/>
      <c r="JOJ1533" s="117"/>
      <c r="JOK1533" s="148"/>
      <c r="JOL1533" s="149"/>
      <c r="JOM1533" s="100"/>
      <c r="JON1533" s="98"/>
      <c r="JOO1533" s="117"/>
      <c r="JOP1533" s="148"/>
      <c r="JOQ1533" s="149"/>
      <c r="JOR1533" s="100"/>
      <c r="JOS1533" s="98"/>
      <c r="JOT1533" s="117"/>
      <c r="JOU1533" s="148"/>
      <c r="JOV1533" s="149"/>
      <c r="JOW1533" s="100"/>
      <c r="JOX1533" s="98"/>
      <c r="JOY1533" s="117"/>
      <c r="JOZ1533" s="148"/>
      <c r="JPA1533" s="149"/>
      <c r="JPB1533" s="100"/>
      <c r="JPC1533" s="98"/>
      <c r="JPD1533" s="117"/>
      <c r="JPE1533" s="148"/>
      <c r="JPF1533" s="149"/>
      <c r="JPG1533" s="100"/>
      <c r="JPH1533" s="98"/>
      <c r="JPI1533" s="117"/>
      <c r="JPJ1533" s="148"/>
      <c r="JPK1533" s="149"/>
      <c r="JPL1533" s="100"/>
      <c r="JPM1533" s="98"/>
      <c r="JPN1533" s="117"/>
      <c r="JPO1533" s="148"/>
      <c r="JPP1533" s="149"/>
      <c r="JPQ1533" s="100"/>
      <c r="JPR1533" s="98"/>
      <c r="JPS1533" s="117"/>
      <c r="JPT1533" s="148"/>
      <c r="JPU1533" s="149"/>
      <c r="JPV1533" s="100"/>
      <c r="JPW1533" s="98"/>
      <c r="JPX1533" s="117"/>
      <c r="JPY1533" s="148"/>
      <c r="JPZ1533" s="149"/>
      <c r="JQA1533" s="100"/>
      <c r="JQB1533" s="98"/>
      <c r="JQC1533" s="117"/>
      <c r="JQD1533" s="148"/>
      <c r="JQE1533" s="149"/>
      <c r="JQF1533" s="100"/>
      <c r="JQG1533" s="98"/>
      <c r="JQH1533" s="117"/>
      <c r="JQI1533" s="148"/>
      <c r="JQJ1533" s="149"/>
      <c r="JQK1533" s="100"/>
      <c r="JQL1533" s="98"/>
      <c r="JQM1533" s="117"/>
      <c r="JQN1533" s="148"/>
      <c r="JQO1533" s="149"/>
      <c r="JQP1533" s="100"/>
      <c r="JQQ1533" s="98"/>
      <c r="JQR1533" s="117"/>
      <c r="JQS1533" s="148"/>
      <c r="JQT1533" s="149"/>
      <c r="JQU1533" s="100"/>
      <c r="JQV1533" s="98"/>
      <c r="JQW1533" s="117"/>
      <c r="JQX1533" s="148"/>
      <c r="JQY1533" s="149"/>
      <c r="JQZ1533" s="100"/>
      <c r="JRA1533" s="98"/>
      <c r="JRB1533" s="117"/>
      <c r="JRC1533" s="148"/>
      <c r="JRD1533" s="149"/>
      <c r="JRE1533" s="100"/>
      <c r="JRF1533" s="98"/>
      <c r="JRG1533" s="117"/>
      <c r="JRH1533" s="148"/>
      <c r="JRI1533" s="149"/>
      <c r="JRJ1533" s="100"/>
      <c r="JRK1533" s="98"/>
      <c r="JRL1533" s="117"/>
      <c r="JRM1533" s="148"/>
      <c r="JRN1533" s="149"/>
      <c r="JRO1533" s="100"/>
      <c r="JRP1533" s="98"/>
      <c r="JRQ1533" s="117"/>
      <c r="JRR1533" s="148"/>
      <c r="JRS1533" s="149"/>
      <c r="JRT1533" s="100"/>
      <c r="JRU1533" s="98"/>
      <c r="JRV1533" s="117"/>
      <c r="JRW1533" s="148"/>
      <c r="JRX1533" s="149"/>
      <c r="JRY1533" s="100"/>
      <c r="JRZ1533" s="98"/>
      <c r="JSA1533" s="117"/>
      <c r="JSB1533" s="148"/>
      <c r="JSC1533" s="149"/>
      <c r="JSD1533" s="100"/>
      <c r="JSE1533" s="98"/>
      <c r="JSF1533" s="117"/>
      <c r="JSG1533" s="148"/>
      <c r="JSH1533" s="149"/>
      <c r="JSI1533" s="100"/>
      <c r="JSJ1533" s="98"/>
      <c r="JSK1533" s="117"/>
      <c r="JSL1533" s="148"/>
      <c r="JSM1533" s="149"/>
      <c r="JSN1533" s="100"/>
      <c r="JSO1533" s="98"/>
      <c r="JSP1533" s="117"/>
      <c r="JSQ1533" s="148"/>
      <c r="JSR1533" s="149"/>
      <c r="JSS1533" s="100"/>
      <c r="JST1533" s="98"/>
      <c r="JSU1533" s="117"/>
      <c r="JSV1533" s="148"/>
      <c r="JSW1533" s="149"/>
      <c r="JSX1533" s="100"/>
      <c r="JSY1533" s="98"/>
      <c r="JSZ1533" s="117"/>
      <c r="JTA1533" s="148"/>
      <c r="JTB1533" s="149"/>
      <c r="JTC1533" s="100"/>
      <c r="JTD1533" s="98"/>
      <c r="JTE1533" s="117"/>
      <c r="JTF1533" s="148"/>
      <c r="JTG1533" s="149"/>
      <c r="JTH1533" s="100"/>
      <c r="JTI1533" s="98"/>
      <c r="JTJ1533" s="117"/>
      <c r="JTK1533" s="148"/>
      <c r="JTL1533" s="149"/>
      <c r="JTM1533" s="100"/>
      <c r="JTN1533" s="98"/>
      <c r="JTO1533" s="117"/>
      <c r="JTP1533" s="148"/>
      <c r="JTQ1533" s="149"/>
      <c r="JTR1533" s="100"/>
      <c r="JTS1533" s="98"/>
      <c r="JTT1533" s="117"/>
      <c r="JTU1533" s="148"/>
      <c r="JTV1533" s="149"/>
      <c r="JTW1533" s="100"/>
      <c r="JTX1533" s="98"/>
      <c r="JTY1533" s="117"/>
      <c r="JTZ1533" s="148"/>
      <c r="JUA1533" s="149"/>
      <c r="JUB1533" s="100"/>
      <c r="JUC1533" s="98"/>
      <c r="JUD1533" s="117"/>
      <c r="JUE1533" s="148"/>
      <c r="JUF1533" s="149"/>
      <c r="JUG1533" s="100"/>
      <c r="JUH1533" s="98"/>
      <c r="JUI1533" s="117"/>
      <c r="JUJ1533" s="148"/>
      <c r="JUK1533" s="149"/>
      <c r="JUL1533" s="100"/>
      <c r="JUM1533" s="98"/>
      <c r="JUN1533" s="117"/>
      <c r="JUO1533" s="148"/>
      <c r="JUP1533" s="149"/>
      <c r="JUQ1533" s="100"/>
      <c r="JUR1533" s="98"/>
      <c r="JUS1533" s="117"/>
      <c r="JUT1533" s="148"/>
      <c r="JUU1533" s="149"/>
      <c r="JUV1533" s="100"/>
      <c r="JUW1533" s="98"/>
      <c r="JUX1533" s="117"/>
      <c r="JUY1533" s="148"/>
      <c r="JUZ1533" s="149"/>
      <c r="JVA1533" s="100"/>
      <c r="JVB1533" s="98"/>
      <c r="JVC1533" s="117"/>
      <c r="JVD1533" s="148"/>
      <c r="JVE1533" s="149"/>
      <c r="JVF1533" s="100"/>
      <c r="JVG1533" s="98"/>
      <c r="JVH1533" s="117"/>
      <c r="JVI1533" s="148"/>
      <c r="JVJ1533" s="149"/>
      <c r="JVK1533" s="100"/>
      <c r="JVL1533" s="98"/>
      <c r="JVM1533" s="117"/>
      <c r="JVN1533" s="148"/>
      <c r="JVO1533" s="149"/>
      <c r="JVP1533" s="100"/>
      <c r="JVQ1533" s="98"/>
      <c r="JVR1533" s="117"/>
      <c r="JVS1533" s="148"/>
      <c r="JVT1533" s="149"/>
      <c r="JVU1533" s="100"/>
      <c r="JVV1533" s="98"/>
      <c r="JVW1533" s="117"/>
      <c r="JVX1533" s="148"/>
      <c r="JVY1533" s="149"/>
      <c r="JVZ1533" s="100"/>
      <c r="JWA1533" s="98"/>
      <c r="JWB1533" s="117"/>
      <c r="JWC1533" s="148"/>
      <c r="JWD1533" s="149"/>
      <c r="JWE1533" s="100"/>
      <c r="JWF1533" s="98"/>
      <c r="JWG1533" s="117"/>
      <c r="JWH1533" s="148"/>
      <c r="JWI1533" s="149"/>
      <c r="JWJ1533" s="100"/>
      <c r="JWK1533" s="98"/>
      <c r="JWL1533" s="117"/>
      <c r="JWM1533" s="148"/>
      <c r="JWN1533" s="149"/>
      <c r="JWO1533" s="100"/>
      <c r="JWP1533" s="98"/>
      <c r="JWQ1533" s="117"/>
      <c r="JWR1533" s="148"/>
      <c r="JWS1533" s="149"/>
      <c r="JWT1533" s="100"/>
      <c r="JWU1533" s="98"/>
      <c r="JWV1533" s="117"/>
      <c r="JWW1533" s="148"/>
      <c r="JWX1533" s="149"/>
      <c r="JWY1533" s="100"/>
      <c r="JWZ1533" s="98"/>
      <c r="JXA1533" s="117"/>
      <c r="JXB1533" s="148"/>
      <c r="JXC1533" s="149"/>
      <c r="JXD1533" s="100"/>
      <c r="JXE1533" s="98"/>
      <c r="JXF1533" s="117"/>
      <c r="JXG1533" s="148"/>
      <c r="JXH1533" s="149"/>
      <c r="JXI1533" s="100"/>
      <c r="JXJ1533" s="98"/>
      <c r="JXK1533" s="117"/>
      <c r="JXL1533" s="148"/>
      <c r="JXM1533" s="149"/>
      <c r="JXN1533" s="100"/>
      <c r="JXO1533" s="98"/>
      <c r="JXP1533" s="117"/>
      <c r="JXQ1533" s="148"/>
      <c r="JXR1533" s="149"/>
      <c r="JXS1533" s="100"/>
      <c r="JXT1533" s="98"/>
      <c r="JXU1533" s="117"/>
      <c r="JXV1533" s="148"/>
      <c r="JXW1533" s="149"/>
      <c r="JXX1533" s="100"/>
      <c r="JXY1533" s="98"/>
      <c r="JXZ1533" s="117"/>
      <c r="JYA1533" s="148"/>
      <c r="JYB1533" s="149"/>
      <c r="JYC1533" s="100"/>
      <c r="JYD1533" s="98"/>
      <c r="JYE1533" s="117"/>
      <c r="JYF1533" s="148"/>
      <c r="JYG1533" s="149"/>
      <c r="JYH1533" s="100"/>
      <c r="JYI1533" s="98"/>
      <c r="JYJ1533" s="117"/>
      <c r="JYK1533" s="148"/>
      <c r="JYL1533" s="149"/>
      <c r="JYM1533" s="100"/>
      <c r="JYN1533" s="98"/>
      <c r="JYO1533" s="117"/>
      <c r="JYP1533" s="148"/>
      <c r="JYQ1533" s="149"/>
      <c r="JYR1533" s="100"/>
      <c r="JYS1533" s="98"/>
      <c r="JYT1533" s="117"/>
      <c r="JYU1533" s="148"/>
      <c r="JYV1533" s="149"/>
      <c r="JYW1533" s="100"/>
      <c r="JYX1533" s="98"/>
      <c r="JYY1533" s="117"/>
      <c r="JYZ1533" s="148"/>
      <c r="JZA1533" s="149"/>
      <c r="JZB1533" s="100"/>
      <c r="JZC1533" s="98"/>
      <c r="JZD1533" s="117"/>
      <c r="JZE1533" s="148"/>
      <c r="JZF1533" s="149"/>
      <c r="JZG1533" s="100"/>
      <c r="JZH1533" s="98"/>
      <c r="JZI1533" s="117"/>
      <c r="JZJ1533" s="148"/>
      <c r="JZK1533" s="149"/>
      <c r="JZL1533" s="100"/>
      <c r="JZM1533" s="98"/>
      <c r="JZN1533" s="117"/>
      <c r="JZO1533" s="148"/>
      <c r="JZP1533" s="149"/>
      <c r="JZQ1533" s="100"/>
      <c r="JZR1533" s="98"/>
      <c r="JZS1533" s="117"/>
      <c r="JZT1533" s="148"/>
      <c r="JZU1533" s="149"/>
      <c r="JZV1533" s="100"/>
      <c r="JZW1533" s="98"/>
      <c r="JZX1533" s="117"/>
      <c r="JZY1533" s="148"/>
      <c r="JZZ1533" s="149"/>
      <c r="KAA1533" s="100"/>
      <c r="KAB1533" s="98"/>
      <c r="KAC1533" s="117"/>
      <c r="KAD1533" s="148"/>
      <c r="KAE1533" s="149"/>
      <c r="KAF1533" s="100"/>
      <c r="KAG1533" s="98"/>
      <c r="KAH1533" s="117"/>
      <c r="KAI1533" s="148"/>
      <c r="KAJ1533" s="149"/>
      <c r="KAK1533" s="100"/>
      <c r="KAL1533" s="98"/>
      <c r="KAM1533" s="117"/>
      <c r="KAN1533" s="148"/>
      <c r="KAO1533" s="149"/>
      <c r="KAP1533" s="100"/>
      <c r="KAQ1533" s="98"/>
      <c r="KAR1533" s="117"/>
      <c r="KAS1533" s="148"/>
      <c r="KAT1533" s="149"/>
      <c r="KAU1533" s="100"/>
      <c r="KAV1533" s="98"/>
      <c r="KAW1533" s="117"/>
      <c r="KAX1533" s="148"/>
      <c r="KAY1533" s="149"/>
      <c r="KAZ1533" s="100"/>
      <c r="KBA1533" s="98"/>
      <c r="KBB1533" s="117"/>
      <c r="KBC1533" s="148"/>
      <c r="KBD1533" s="149"/>
      <c r="KBE1533" s="100"/>
      <c r="KBF1533" s="98"/>
      <c r="KBG1533" s="117"/>
      <c r="KBH1533" s="148"/>
      <c r="KBI1533" s="149"/>
      <c r="KBJ1533" s="100"/>
      <c r="KBK1533" s="98"/>
      <c r="KBL1533" s="117"/>
      <c r="KBM1533" s="148"/>
      <c r="KBN1533" s="149"/>
      <c r="KBO1533" s="100"/>
      <c r="KBP1533" s="98"/>
      <c r="KBQ1533" s="117"/>
      <c r="KBR1533" s="148"/>
      <c r="KBS1533" s="149"/>
      <c r="KBT1533" s="100"/>
      <c r="KBU1533" s="98"/>
      <c r="KBV1533" s="117"/>
      <c r="KBW1533" s="148"/>
      <c r="KBX1533" s="149"/>
      <c r="KBY1533" s="100"/>
      <c r="KBZ1533" s="98"/>
      <c r="KCA1533" s="117"/>
      <c r="KCB1533" s="148"/>
      <c r="KCC1533" s="149"/>
      <c r="KCD1533" s="100"/>
      <c r="KCE1533" s="98"/>
      <c r="KCF1533" s="117"/>
      <c r="KCG1533" s="148"/>
      <c r="KCH1533" s="149"/>
      <c r="KCI1533" s="100"/>
      <c r="KCJ1533" s="98"/>
      <c r="KCK1533" s="117"/>
      <c r="KCL1533" s="148"/>
      <c r="KCM1533" s="149"/>
      <c r="KCN1533" s="100"/>
      <c r="KCO1533" s="98"/>
      <c r="KCP1533" s="117"/>
      <c r="KCQ1533" s="148"/>
      <c r="KCR1533" s="149"/>
      <c r="KCS1533" s="100"/>
      <c r="KCT1533" s="98"/>
      <c r="KCU1533" s="117"/>
      <c r="KCV1533" s="148"/>
      <c r="KCW1533" s="149"/>
      <c r="KCX1533" s="100"/>
      <c r="KCY1533" s="98"/>
      <c r="KCZ1533" s="117"/>
      <c r="KDA1533" s="148"/>
      <c r="KDB1533" s="149"/>
      <c r="KDC1533" s="100"/>
      <c r="KDD1533" s="98"/>
      <c r="KDE1533" s="117"/>
      <c r="KDF1533" s="148"/>
      <c r="KDG1533" s="149"/>
      <c r="KDH1533" s="100"/>
      <c r="KDI1533" s="98"/>
      <c r="KDJ1533" s="117"/>
      <c r="KDK1533" s="148"/>
      <c r="KDL1533" s="149"/>
      <c r="KDM1533" s="100"/>
      <c r="KDN1533" s="98"/>
      <c r="KDO1533" s="117"/>
      <c r="KDP1533" s="148"/>
      <c r="KDQ1533" s="149"/>
      <c r="KDR1533" s="100"/>
      <c r="KDS1533" s="98"/>
      <c r="KDT1533" s="117"/>
      <c r="KDU1533" s="148"/>
      <c r="KDV1533" s="149"/>
      <c r="KDW1533" s="100"/>
      <c r="KDX1533" s="98"/>
      <c r="KDY1533" s="117"/>
      <c r="KDZ1533" s="148"/>
      <c r="KEA1533" s="149"/>
      <c r="KEB1533" s="100"/>
      <c r="KEC1533" s="98"/>
      <c r="KED1533" s="117"/>
      <c r="KEE1533" s="148"/>
      <c r="KEF1533" s="149"/>
      <c r="KEG1533" s="100"/>
      <c r="KEH1533" s="98"/>
      <c r="KEI1533" s="117"/>
      <c r="KEJ1533" s="148"/>
      <c r="KEK1533" s="149"/>
      <c r="KEL1533" s="100"/>
      <c r="KEM1533" s="98"/>
      <c r="KEN1533" s="117"/>
      <c r="KEO1533" s="148"/>
      <c r="KEP1533" s="149"/>
      <c r="KEQ1533" s="100"/>
      <c r="KER1533" s="98"/>
      <c r="KES1533" s="117"/>
      <c r="KET1533" s="148"/>
      <c r="KEU1533" s="149"/>
      <c r="KEV1533" s="100"/>
      <c r="KEW1533" s="98"/>
      <c r="KEX1533" s="117"/>
      <c r="KEY1533" s="148"/>
      <c r="KEZ1533" s="149"/>
      <c r="KFA1533" s="100"/>
      <c r="KFB1533" s="98"/>
      <c r="KFC1533" s="117"/>
      <c r="KFD1533" s="148"/>
      <c r="KFE1533" s="149"/>
      <c r="KFF1533" s="100"/>
      <c r="KFG1533" s="98"/>
      <c r="KFH1533" s="117"/>
      <c r="KFI1533" s="148"/>
      <c r="KFJ1533" s="149"/>
      <c r="KFK1533" s="100"/>
      <c r="KFL1533" s="98"/>
      <c r="KFM1533" s="117"/>
      <c r="KFN1533" s="148"/>
      <c r="KFO1533" s="149"/>
      <c r="KFP1533" s="100"/>
      <c r="KFQ1533" s="98"/>
      <c r="KFR1533" s="117"/>
      <c r="KFS1533" s="148"/>
      <c r="KFT1533" s="149"/>
      <c r="KFU1533" s="100"/>
      <c r="KFV1533" s="98"/>
      <c r="KFW1533" s="117"/>
      <c r="KFX1533" s="148"/>
      <c r="KFY1533" s="149"/>
      <c r="KFZ1533" s="100"/>
      <c r="KGA1533" s="98"/>
      <c r="KGB1533" s="117"/>
      <c r="KGC1533" s="148"/>
      <c r="KGD1533" s="149"/>
      <c r="KGE1533" s="100"/>
      <c r="KGF1533" s="98"/>
      <c r="KGG1533" s="117"/>
      <c r="KGH1533" s="148"/>
      <c r="KGI1533" s="149"/>
      <c r="KGJ1533" s="100"/>
      <c r="KGK1533" s="98"/>
      <c r="KGL1533" s="117"/>
      <c r="KGM1533" s="148"/>
      <c r="KGN1533" s="149"/>
      <c r="KGO1533" s="100"/>
      <c r="KGP1533" s="98"/>
      <c r="KGQ1533" s="117"/>
      <c r="KGR1533" s="148"/>
      <c r="KGS1533" s="149"/>
      <c r="KGT1533" s="100"/>
      <c r="KGU1533" s="98"/>
      <c r="KGV1533" s="117"/>
      <c r="KGW1533" s="148"/>
      <c r="KGX1533" s="149"/>
      <c r="KGY1533" s="100"/>
      <c r="KGZ1533" s="98"/>
      <c r="KHA1533" s="117"/>
      <c r="KHB1533" s="148"/>
      <c r="KHC1533" s="149"/>
      <c r="KHD1533" s="100"/>
      <c r="KHE1533" s="98"/>
      <c r="KHF1533" s="117"/>
      <c r="KHG1533" s="148"/>
      <c r="KHH1533" s="149"/>
      <c r="KHI1533" s="100"/>
      <c r="KHJ1533" s="98"/>
      <c r="KHK1533" s="117"/>
      <c r="KHL1533" s="148"/>
      <c r="KHM1533" s="149"/>
      <c r="KHN1533" s="100"/>
      <c r="KHO1533" s="98"/>
      <c r="KHP1533" s="117"/>
      <c r="KHQ1533" s="148"/>
      <c r="KHR1533" s="149"/>
      <c r="KHS1533" s="100"/>
      <c r="KHT1533" s="98"/>
      <c r="KHU1533" s="117"/>
      <c r="KHV1533" s="148"/>
      <c r="KHW1533" s="149"/>
      <c r="KHX1533" s="100"/>
      <c r="KHY1533" s="98"/>
      <c r="KHZ1533" s="117"/>
      <c r="KIA1533" s="148"/>
      <c r="KIB1533" s="149"/>
      <c r="KIC1533" s="100"/>
      <c r="KID1533" s="98"/>
      <c r="KIE1533" s="117"/>
      <c r="KIF1533" s="148"/>
      <c r="KIG1533" s="149"/>
      <c r="KIH1533" s="100"/>
      <c r="KII1533" s="98"/>
      <c r="KIJ1533" s="117"/>
      <c r="KIK1533" s="148"/>
      <c r="KIL1533" s="149"/>
      <c r="KIM1533" s="100"/>
      <c r="KIN1533" s="98"/>
      <c r="KIO1533" s="117"/>
      <c r="KIP1533" s="148"/>
      <c r="KIQ1533" s="149"/>
      <c r="KIR1533" s="100"/>
      <c r="KIS1533" s="98"/>
      <c r="KIT1533" s="117"/>
      <c r="KIU1533" s="148"/>
      <c r="KIV1533" s="149"/>
      <c r="KIW1533" s="100"/>
      <c r="KIX1533" s="98"/>
      <c r="KIY1533" s="117"/>
      <c r="KIZ1533" s="148"/>
      <c r="KJA1533" s="149"/>
      <c r="KJB1533" s="100"/>
      <c r="KJC1533" s="98"/>
      <c r="KJD1533" s="117"/>
      <c r="KJE1533" s="148"/>
      <c r="KJF1533" s="149"/>
      <c r="KJG1533" s="100"/>
      <c r="KJH1533" s="98"/>
      <c r="KJI1533" s="117"/>
      <c r="KJJ1533" s="148"/>
      <c r="KJK1533" s="149"/>
      <c r="KJL1533" s="100"/>
      <c r="KJM1533" s="98"/>
      <c r="KJN1533" s="117"/>
      <c r="KJO1533" s="148"/>
      <c r="KJP1533" s="149"/>
      <c r="KJQ1533" s="100"/>
      <c r="KJR1533" s="98"/>
      <c r="KJS1533" s="117"/>
      <c r="KJT1533" s="148"/>
      <c r="KJU1533" s="149"/>
      <c r="KJV1533" s="100"/>
      <c r="KJW1533" s="98"/>
      <c r="KJX1533" s="117"/>
      <c r="KJY1533" s="148"/>
      <c r="KJZ1533" s="149"/>
      <c r="KKA1533" s="100"/>
      <c r="KKB1533" s="98"/>
      <c r="KKC1533" s="117"/>
      <c r="KKD1533" s="148"/>
      <c r="KKE1533" s="149"/>
      <c r="KKF1533" s="100"/>
      <c r="KKG1533" s="98"/>
      <c r="KKH1533" s="117"/>
      <c r="KKI1533" s="148"/>
      <c r="KKJ1533" s="149"/>
      <c r="KKK1533" s="100"/>
      <c r="KKL1533" s="98"/>
      <c r="KKM1533" s="117"/>
      <c r="KKN1533" s="148"/>
      <c r="KKO1533" s="149"/>
      <c r="KKP1533" s="100"/>
      <c r="KKQ1533" s="98"/>
      <c r="KKR1533" s="117"/>
      <c r="KKS1533" s="148"/>
      <c r="KKT1533" s="149"/>
      <c r="KKU1533" s="100"/>
      <c r="KKV1533" s="98"/>
      <c r="KKW1533" s="117"/>
      <c r="KKX1533" s="148"/>
      <c r="KKY1533" s="149"/>
      <c r="KKZ1533" s="100"/>
      <c r="KLA1533" s="98"/>
      <c r="KLB1533" s="117"/>
      <c r="KLC1533" s="148"/>
      <c r="KLD1533" s="149"/>
      <c r="KLE1533" s="100"/>
      <c r="KLF1533" s="98"/>
      <c r="KLG1533" s="117"/>
      <c r="KLH1533" s="148"/>
      <c r="KLI1533" s="149"/>
      <c r="KLJ1533" s="100"/>
      <c r="KLK1533" s="98"/>
      <c r="KLL1533" s="117"/>
      <c r="KLM1533" s="148"/>
      <c r="KLN1533" s="149"/>
      <c r="KLO1533" s="100"/>
      <c r="KLP1533" s="98"/>
      <c r="KLQ1533" s="117"/>
      <c r="KLR1533" s="148"/>
      <c r="KLS1533" s="149"/>
      <c r="KLT1533" s="100"/>
      <c r="KLU1533" s="98"/>
      <c r="KLV1533" s="117"/>
      <c r="KLW1533" s="148"/>
      <c r="KLX1533" s="149"/>
      <c r="KLY1533" s="100"/>
      <c r="KLZ1533" s="98"/>
      <c r="KMA1533" s="117"/>
      <c r="KMB1533" s="148"/>
      <c r="KMC1533" s="149"/>
      <c r="KMD1533" s="100"/>
      <c r="KME1533" s="98"/>
      <c r="KMF1533" s="117"/>
      <c r="KMG1533" s="148"/>
      <c r="KMH1533" s="149"/>
      <c r="KMI1533" s="100"/>
      <c r="KMJ1533" s="98"/>
      <c r="KMK1533" s="117"/>
      <c r="KML1533" s="148"/>
      <c r="KMM1533" s="149"/>
      <c r="KMN1533" s="100"/>
      <c r="KMO1533" s="98"/>
      <c r="KMP1533" s="117"/>
      <c r="KMQ1533" s="148"/>
      <c r="KMR1533" s="149"/>
      <c r="KMS1533" s="100"/>
      <c r="KMT1533" s="98"/>
      <c r="KMU1533" s="117"/>
      <c r="KMV1533" s="148"/>
      <c r="KMW1533" s="149"/>
      <c r="KMX1533" s="100"/>
      <c r="KMY1533" s="98"/>
      <c r="KMZ1533" s="117"/>
      <c r="KNA1533" s="148"/>
      <c r="KNB1533" s="149"/>
      <c r="KNC1533" s="100"/>
      <c r="KND1533" s="98"/>
      <c r="KNE1533" s="117"/>
      <c r="KNF1533" s="148"/>
      <c r="KNG1533" s="149"/>
      <c r="KNH1533" s="100"/>
      <c r="KNI1533" s="98"/>
      <c r="KNJ1533" s="117"/>
      <c r="KNK1533" s="148"/>
      <c r="KNL1533" s="149"/>
      <c r="KNM1533" s="100"/>
      <c r="KNN1533" s="98"/>
      <c r="KNO1533" s="117"/>
      <c r="KNP1533" s="148"/>
      <c r="KNQ1533" s="149"/>
      <c r="KNR1533" s="100"/>
      <c r="KNS1533" s="98"/>
      <c r="KNT1533" s="117"/>
      <c r="KNU1533" s="148"/>
      <c r="KNV1533" s="149"/>
      <c r="KNW1533" s="100"/>
      <c r="KNX1533" s="98"/>
      <c r="KNY1533" s="117"/>
      <c r="KNZ1533" s="148"/>
      <c r="KOA1533" s="149"/>
      <c r="KOB1533" s="100"/>
      <c r="KOC1533" s="98"/>
      <c r="KOD1533" s="117"/>
      <c r="KOE1533" s="148"/>
      <c r="KOF1533" s="149"/>
      <c r="KOG1533" s="100"/>
      <c r="KOH1533" s="98"/>
      <c r="KOI1533" s="117"/>
      <c r="KOJ1533" s="148"/>
      <c r="KOK1533" s="149"/>
      <c r="KOL1533" s="100"/>
      <c r="KOM1533" s="98"/>
      <c r="KON1533" s="117"/>
      <c r="KOO1533" s="148"/>
      <c r="KOP1533" s="149"/>
      <c r="KOQ1533" s="100"/>
      <c r="KOR1533" s="98"/>
      <c r="KOS1533" s="117"/>
      <c r="KOT1533" s="148"/>
      <c r="KOU1533" s="149"/>
      <c r="KOV1533" s="100"/>
      <c r="KOW1533" s="98"/>
      <c r="KOX1533" s="117"/>
      <c r="KOY1533" s="148"/>
      <c r="KOZ1533" s="149"/>
      <c r="KPA1533" s="100"/>
      <c r="KPB1533" s="98"/>
      <c r="KPC1533" s="117"/>
      <c r="KPD1533" s="148"/>
      <c r="KPE1533" s="149"/>
      <c r="KPF1533" s="100"/>
      <c r="KPG1533" s="98"/>
      <c r="KPH1533" s="117"/>
      <c r="KPI1533" s="148"/>
      <c r="KPJ1533" s="149"/>
      <c r="KPK1533" s="100"/>
      <c r="KPL1533" s="98"/>
      <c r="KPM1533" s="117"/>
      <c r="KPN1533" s="148"/>
      <c r="KPO1533" s="149"/>
      <c r="KPP1533" s="100"/>
      <c r="KPQ1533" s="98"/>
      <c r="KPR1533" s="117"/>
      <c r="KPS1533" s="148"/>
      <c r="KPT1533" s="149"/>
      <c r="KPU1533" s="100"/>
      <c r="KPV1533" s="98"/>
      <c r="KPW1533" s="117"/>
      <c r="KPX1533" s="148"/>
      <c r="KPY1533" s="149"/>
      <c r="KPZ1533" s="100"/>
      <c r="KQA1533" s="98"/>
      <c r="KQB1533" s="117"/>
      <c r="KQC1533" s="148"/>
      <c r="KQD1533" s="149"/>
      <c r="KQE1533" s="100"/>
      <c r="KQF1533" s="98"/>
      <c r="KQG1533" s="117"/>
      <c r="KQH1533" s="148"/>
      <c r="KQI1533" s="149"/>
      <c r="KQJ1533" s="100"/>
      <c r="KQK1533" s="98"/>
      <c r="KQL1533" s="117"/>
      <c r="KQM1533" s="148"/>
      <c r="KQN1533" s="149"/>
      <c r="KQO1533" s="100"/>
      <c r="KQP1533" s="98"/>
      <c r="KQQ1533" s="117"/>
      <c r="KQR1533" s="148"/>
      <c r="KQS1533" s="149"/>
      <c r="KQT1533" s="100"/>
      <c r="KQU1533" s="98"/>
      <c r="KQV1533" s="117"/>
      <c r="KQW1533" s="148"/>
      <c r="KQX1533" s="149"/>
      <c r="KQY1533" s="100"/>
      <c r="KQZ1533" s="98"/>
      <c r="KRA1533" s="117"/>
      <c r="KRB1533" s="148"/>
      <c r="KRC1533" s="149"/>
      <c r="KRD1533" s="100"/>
      <c r="KRE1533" s="98"/>
      <c r="KRF1533" s="117"/>
      <c r="KRG1533" s="148"/>
      <c r="KRH1533" s="149"/>
      <c r="KRI1533" s="100"/>
      <c r="KRJ1533" s="98"/>
      <c r="KRK1533" s="117"/>
      <c r="KRL1533" s="148"/>
      <c r="KRM1533" s="149"/>
      <c r="KRN1533" s="100"/>
      <c r="KRO1533" s="98"/>
      <c r="KRP1533" s="117"/>
      <c r="KRQ1533" s="148"/>
      <c r="KRR1533" s="149"/>
      <c r="KRS1533" s="100"/>
      <c r="KRT1533" s="98"/>
      <c r="KRU1533" s="117"/>
      <c r="KRV1533" s="148"/>
      <c r="KRW1533" s="149"/>
      <c r="KRX1533" s="100"/>
      <c r="KRY1533" s="98"/>
      <c r="KRZ1533" s="117"/>
      <c r="KSA1533" s="148"/>
      <c r="KSB1533" s="149"/>
      <c r="KSC1533" s="100"/>
      <c r="KSD1533" s="98"/>
      <c r="KSE1533" s="117"/>
      <c r="KSF1533" s="148"/>
      <c r="KSG1533" s="149"/>
      <c r="KSH1533" s="100"/>
      <c r="KSI1533" s="98"/>
      <c r="KSJ1533" s="117"/>
      <c r="KSK1533" s="148"/>
      <c r="KSL1533" s="149"/>
      <c r="KSM1533" s="100"/>
      <c r="KSN1533" s="98"/>
      <c r="KSO1533" s="117"/>
      <c r="KSP1533" s="148"/>
      <c r="KSQ1533" s="149"/>
      <c r="KSR1533" s="100"/>
      <c r="KSS1533" s="98"/>
      <c r="KST1533" s="117"/>
      <c r="KSU1533" s="148"/>
      <c r="KSV1533" s="149"/>
      <c r="KSW1533" s="100"/>
      <c r="KSX1533" s="98"/>
      <c r="KSY1533" s="117"/>
      <c r="KSZ1533" s="148"/>
      <c r="KTA1533" s="149"/>
      <c r="KTB1533" s="100"/>
      <c r="KTC1533" s="98"/>
      <c r="KTD1533" s="117"/>
      <c r="KTE1533" s="148"/>
      <c r="KTF1533" s="149"/>
      <c r="KTG1533" s="100"/>
      <c r="KTH1533" s="98"/>
      <c r="KTI1533" s="117"/>
      <c r="KTJ1533" s="148"/>
      <c r="KTK1533" s="149"/>
      <c r="KTL1533" s="100"/>
      <c r="KTM1533" s="98"/>
      <c r="KTN1533" s="117"/>
      <c r="KTO1533" s="148"/>
      <c r="KTP1533" s="149"/>
      <c r="KTQ1533" s="100"/>
      <c r="KTR1533" s="98"/>
      <c r="KTS1533" s="117"/>
      <c r="KTT1533" s="148"/>
      <c r="KTU1533" s="149"/>
      <c r="KTV1533" s="100"/>
      <c r="KTW1533" s="98"/>
      <c r="KTX1533" s="117"/>
      <c r="KTY1533" s="148"/>
      <c r="KTZ1533" s="149"/>
      <c r="KUA1533" s="100"/>
      <c r="KUB1533" s="98"/>
      <c r="KUC1533" s="117"/>
      <c r="KUD1533" s="148"/>
      <c r="KUE1533" s="149"/>
      <c r="KUF1533" s="100"/>
      <c r="KUG1533" s="98"/>
      <c r="KUH1533" s="117"/>
      <c r="KUI1533" s="148"/>
      <c r="KUJ1533" s="149"/>
      <c r="KUK1533" s="100"/>
      <c r="KUL1533" s="98"/>
      <c r="KUM1533" s="117"/>
      <c r="KUN1533" s="148"/>
      <c r="KUO1533" s="149"/>
      <c r="KUP1533" s="100"/>
      <c r="KUQ1533" s="98"/>
      <c r="KUR1533" s="117"/>
      <c r="KUS1533" s="148"/>
      <c r="KUT1533" s="149"/>
      <c r="KUU1533" s="100"/>
      <c r="KUV1533" s="98"/>
      <c r="KUW1533" s="117"/>
      <c r="KUX1533" s="148"/>
      <c r="KUY1533" s="149"/>
      <c r="KUZ1533" s="100"/>
      <c r="KVA1533" s="98"/>
      <c r="KVB1533" s="117"/>
      <c r="KVC1533" s="148"/>
      <c r="KVD1533" s="149"/>
      <c r="KVE1533" s="100"/>
      <c r="KVF1533" s="98"/>
      <c r="KVG1533" s="117"/>
      <c r="KVH1533" s="148"/>
      <c r="KVI1533" s="149"/>
      <c r="KVJ1533" s="100"/>
      <c r="KVK1533" s="98"/>
      <c r="KVL1533" s="117"/>
      <c r="KVM1533" s="148"/>
      <c r="KVN1533" s="149"/>
      <c r="KVO1533" s="100"/>
      <c r="KVP1533" s="98"/>
      <c r="KVQ1533" s="117"/>
      <c r="KVR1533" s="148"/>
      <c r="KVS1533" s="149"/>
      <c r="KVT1533" s="100"/>
      <c r="KVU1533" s="98"/>
      <c r="KVV1533" s="117"/>
      <c r="KVW1533" s="148"/>
      <c r="KVX1533" s="149"/>
      <c r="KVY1533" s="100"/>
      <c r="KVZ1533" s="98"/>
      <c r="KWA1533" s="117"/>
      <c r="KWB1533" s="148"/>
      <c r="KWC1533" s="149"/>
      <c r="KWD1533" s="100"/>
      <c r="KWE1533" s="98"/>
      <c r="KWF1533" s="117"/>
      <c r="KWG1533" s="148"/>
      <c r="KWH1533" s="149"/>
      <c r="KWI1533" s="100"/>
      <c r="KWJ1533" s="98"/>
      <c r="KWK1533" s="117"/>
      <c r="KWL1533" s="148"/>
      <c r="KWM1533" s="149"/>
      <c r="KWN1533" s="100"/>
      <c r="KWO1533" s="98"/>
      <c r="KWP1533" s="117"/>
      <c r="KWQ1533" s="148"/>
      <c r="KWR1533" s="149"/>
      <c r="KWS1533" s="100"/>
      <c r="KWT1533" s="98"/>
      <c r="KWU1533" s="117"/>
      <c r="KWV1533" s="148"/>
      <c r="KWW1533" s="149"/>
      <c r="KWX1533" s="100"/>
      <c r="KWY1533" s="98"/>
      <c r="KWZ1533" s="117"/>
      <c r="KXA1533" s="148"/>
      <c r="KXB1533" s="149"/>
      <c r="KXC1533" s="100"/>
      <c r="KXD1533" s="98"/>
      <c r="KXE1533" s="117"/>
      <c r="KXF1533" s="148"/>
      <c r="KXG1533" s="149"/>
      <c r="KXH1533" s="100"/>
      <c r="KXI1533" s="98"/>
      <c r="KXJ1533" s="117"/>
      <c r="KXK1533" s="148"/>
      <c r="KXL1533" s="149"/>
      <c r="KXM1533" s="100"/>
      <c r="KXN1533" s="98"/>
      <c r="KXO1533" s="117"/>
      <c r="KXP1533" s="148"/>
      <c r="KXQ1533" s="149"/>
      <c r="KXR1533" s="100"/>
      <c r="KXS1533" s="98"/>
      <c r="KXT1533" s="117"/>
      <c r="KXU1533" s="148"/>
      <c r="KXV1533" s="149"/>
      <c r="KXW1533" s="100"/>
      <c r="KXX1533" s="98"/>
      <c r="KXY1533" s="117"/>
      <c r="KXZ1533" s="148"/>
      <c r="KYA1533" s="149"/>
      <c r="KYB1533" s="100"/>
      <c r="KYC1533" s="98"/>
      <c r="KYD1533" s="117"/>
      <c r="KYE1533" s="148"/>
      <c r="KYF1533" s="149"/>
      <c r="KYG1533" s="100"/>
      <c r="KYH1533" s="98"/>
      <c r="KYI1533" s="117"/>
      <c r="KYJ1533" s="148"/>
      <c r="KYK1533" s="149"/>
      <c r="KYL1533" s="100"/>
      <c r="KYM1533" s="98"/>
      <c r="KYN1533" s="117"/>
      <c r="KYO1533" s="148"/>
      <c r="KYP1533" s="149"/>
      <c r="KYQ1533" s="100"/>
      <c r="KYR1533" s="98"/>
      <c r="KYS1533" s="117"/>
      <c r="KYT1533" s="148"/>
      <c r="KYU1533" s="149"/>
      <c r="KYV1533" s="100"/>
      <c r="KYW1533" s="98"/>
      <c r="KYX1533" s="117"/>
      <c r="KYY1533" s="148"/>
      <c r="KYZ1533" s="149"/>
      <c r="KZA1533" s="100"/>
      <c r="KZB1533" s="98"/>
      <c r="KZC1533" s="117"/>
      <c r="KZD1533" s="148"/>
      <c r="KZE1533" s="149"/>
      <c r="KZF1533" s="100"/>
      <c r="KZG1533" s="98"/>
      <c r="KZH1533" s="117"/>
      <c r="KZI1533" s="148"/>
      <c r="KZJ1533" s="149"/>
      <c r="KZK1533" s="100"/>
      <c r="KZL1533" s="98"/>
      <c r="KZM1533" s="117"/>
      <c r="KZN1533" s="148"/>
      <c r="KZO1533" s="149"/>
      <c r="KZP1533" s="100"/>
      <c r="KZQ1533" s="98"/>
      <c r="KZR1533" s="117"/>
      <c r="KZS1533" s="148"/>
      <c r="KZT1533" s="149"/>
      <c r="KZU1533" s="100"/>
      <c r="KZV1533" s="98"/>
      <c r="KZW1533" s="117"/>
      <c r="KZX1533" s="148"/>
      <c r="KZY1533" s="149"/>
      <c r="KZZ1533" s="100"/>
      <c r="LAA1533" s="98"/>
      <c r="LAB1533" s="117"/>
      <c r="LAC1533" s="148"/>
      <c r="LAD1533" s="149"/>
      <c r="LAE1533" s="100"/>
      <c r="LAF1533" s="98"/>
      <c r="LAG1533" s="117"/>
      <c r="LAH1533" s="148"/>
      <c r="LAI1533" s="149"/>
      <c r="LAJ1533" s="100"/>
      <c r="LAK1533" s="98"/>
      <c r="LAL1533" s="117"/>
      <c r="LAM1533" s="148"/>
      <c r="LAN1533" s="149"/>
      <c r="LAO1533" s="100"/>
      <c r="LAP1533" s="98"/>
      <c r="LAQ1533" s="117"/>
      <c r="LAR1533" s="148"/>
      <c r="LAS1533" s="149"/>
      <c r="LAT1533" s="100"/>
      <c r="LAU1533" s="98"/>
      <c r="LAV1533" s="117"/>
      <c r="LAW1533" s="148"/>
      <c r="LAX1533" s="149"/>
      <c r="LAY1533" s="100"/>
      <c r="LAZ1533" s="98"/>
      <c r="LBA1533" s="117"/>
      <c r="LBB1533" s="148"/>
      <c r="LBC1533" s="149"/>
      <c r="LBD1533" s="100"/>
      <c r="LBE1533" s="98"/>
      <c r="LBF1533" s="117"/>
      <c r="LBG1533" s="148"/>
      <c r="LBH1533" s="149"/>
      <c r="LBI1533" s="100"/>
      <c r="LBJ1533" s="98"/>
      <c r="LBK1533" s="117"/>
      <c r="LBL1533" s="148"/>
      <c r="LBM1533" s="149"/>
      <c r="LBN1533" s="100"/>
      <c r="LBO1533" s="98"/>
      <c r="LBP1533" s="117"/>
      <c r="LBQ1533" s="148"/>
      <c r="LBR1533" s="149"/>
      <c r="LBS1533" s="100"/>
      <c r="LBT1533" s="98"/>
      <c r="LBU1533" s="117"/>
      <c r="LBV1533" s="148"/>
      <c r="LBW1533" s="149"/>
      <c r="LBX1533" s="100"/>
      <c r="LBY1533" s="98"/>
      <c r="LBZ1533" s="117"/>
      <c r="LCA1533" s="148"/>
      <c r="LCB1533" s="149"/>
      <c r="LCC1533" s="100"/>
      <c r="LCD1533" s="98"/>
      <c r="LCE1533" s="117"/>
      <c r="LCF1533" s="148"/>
      <c r="LCG1533" s="149"/>
      <c r="LCH1533" s="100"/>
      <c r="LCI1533" s="98"/>
      <c r="LCJ1533" s="117"/>
      <c r="LCK1533" s="148"/>
      <c r="LCL1533" s="149"/>
      <c r="LCM1533" s="100"/>
      <c r="LCN1533" s="98"/>
      <c r="LCO1533" s="117"/>
      <c r="LCP1533" s="148"/>
      <c r="LCQ1533" s="149"/>
      <c r="LCR1533" s="100"/>
      <c r="LCS1533" s="98"/>
      <c r="LCT1533" s="117"/>
      <c r="LCU1533" s="148"/>
      <c r="LCV1533" s="149"/>
      <c r="LCW1533" s="100"/>
      <c r="LCX1533" s="98"/>
      <c r="LCY1533" s="117"/>
      <c r="LCZ1533" s="148"/>
      <c r="LDA1533" s="149"/>
      <c r="LDB1533" s="100"/>
      <c r="LDC1533" s="98"/>
      <c r="LDD1533" s="117"/>
      <c r="LDE1533" s="148"/>
      <c r="LDF1533" s="149"/>
      <c r="LDG1533" s="100"/>
      <c r="LDH1533" s="98"/>
      <c r="LDI1533" s="117"/>
      <c r="LDJ1533" s="148"/>
      <c r="LDK1533" s="149"/>
      <c r="LDL1533" s="100"/>
      <c r="LDM1533" s="98"/>
      <c r="LDN1533" s="117"/>
      <c r="LDO1533" s="148"/>
      <c r="LDP1533" s="149"/>
      <c r="LDQ1533" s="100"/>
      <c r="LDR1533" s="98"/>
      <c r="LDS1533" s="117"/>
      <c r="LDT1533" s="148"/>
      <c r="LDU1533" s="149"/>
      <c r="LDV1533" s="100"/>
      <c r="LDW1533" s="98"/>
      <c r="LDX1533" s="117"/>
      <c r="LDY1533" s="148"/>
      <c r="LDZ1533" s="149"/>
      <c r="LEA1533" s="100"/>
      <c r="LEB1533" s="98"/>
      <c r="LEC1533" s="117"/>
      <c r="LED1533" s="148"/>
      <c r="LEE1533" s="149"/>
      <c r="LEF1533" s="100"/>
      <c r="LEG1533" s="98"/>
      <c r="LEH1533" s="117"/>
      <c r="LEI1533" s="148"/>
      <c r="LEJ1533" s="149"/>
      <c r="LEK1533" s="100"/>
      <c r="LEL1533" s="98"/>
      <c r="LEM1533" s="117"/>
      <c r="LEN1533" s="148"/>
      <c r="LEO1533" s="149"/>
      <c r="LEP1533" s="100"/>
      <c r="LEQ1533" s="98"/>
      <c r="LER1533" s="117"/>
      <c r="LES1533" s="148"/>
      <c r="LET1533" s="149"/>
      <c r="LEU1533" s="100"/>
      <c r="LEV1533" s="98"/>
      <c r="LEW1533" s="117"/>
      <c r="LEX1533" s="148"/>
      <c r="LEY1533" s="149"/>
      <c r="LEZ1533" s="100"/>
      <c r="LFA1533" s="98"/>
      <c r="LFB1533" s="117"/>
      <c r="LFC1533" s="148"/>
      <c r="LFD1533" s="149"/>
      <c r="LFE1533" s="100"/>
      <c r="LFF1533" s="98"/>
      <c r="LFG1533" s="117"/>
      <c r="LFH1533" s="148"/>
      <c r="LFI1533" s="149"/>
      <c r="LFJ1533" s="100"/>
      <c r="LFK1533" s="98"/>
      <c r="LFL1533" s="117"/>
      <c r="LFM1533" s="148"/>
      <c r="LFN1533" s="149"/>
      <c r="LFO1533" s="100"/>
      <c r="LFP1533" s="98"/>
      <c r="LFQ1533" s="117"/>
      <c r="LFR1533" s="148"/>
      <c r="LFS1533" s="149"/>
      <c r="LFT1533" s="100"/>
      <c r="LFU1533" s="98"/>
      <c r="LFV1533" s="117"/>
      <c r="LFW1533" s="148"/>
      <c r="LFX1533" s="149"/>
      <c r="LFY1533" s="100"/>
      <c r="LFZ1533" s="98"/>
      <c r="LGA1533" s="117"/>
      <c r="LGB1533" s="148"/>
      <c r="LGC1533" s="149"/>
      <c r="LGD1533" s="100"/>
      <c r="LGE1533" s="98"/>
      <c r="LGF1533" s="117"/>
      <c r="LGG1533" s="148"/>
      <c r="LGH1533" s="149"/>
      <c r="LGI1533" s="100"/>
      <c r="LGJ1533" s="98"/>
      <c r="LGK1533" s="117"/>
      <c r="LGL1533" s="148"/>
      <c r="LGM1533" s="149"/>
      <c r="LGN1533" s="100"/>
      <c r="LGO1533" s="98"/>
      <c r="LGP1533" s="117"/>
      <c r="LGQ1533" s="148"/>
      <c r="LGR1533" s="149"/>
      <c r="LGS1533" s="100"/>
      <c r="LGT1533" s="98"/>
      <c r="LGU1533" s="117"/>
      <c r="LGV1533" s="148"/>
      <c r="LGW1533" s="149"/>
      <c r="LGX1533" s="100"/>
      <c r="LGY1533" s="98"/>
      <c r="LGZ1533" s="117"/>
      <c r="LHA1533" s="148"/>
      <c r="LHB1533" s="149"/>
      <c r="LHC1533" s="100"/>
      <c r="LHD1533" s="98"/>
      <c r="LHE1533" s="117"/>
      <c r="LHF1533" s="148"/>
      <c r="LHG1533" s="149"/>
      <c r="LHH1533" s="100"/>
      <c r="LHI1533" s="98"/>
      <c r="LHJ1533" s="117"/>
      <c r="LHK1533" s="148"/>
      <c r="LHL1533" s="149"/>
      <c r="LHM1533" s="100"/>
      <c r="LHN1533" s="98"/>
      <c r="LHO1533" s="117"/>
      <c r="LHP1533" s="148"/>
      <c r="LHQ1533" s="149"/>
      <c r="LHR1533" s="100"/>
      <c r="LHS1533" s="98"/>
      <c r="LHT1533" s="117"/>
      <c r="LHU1533" s="148"/>
      <c r="LHV1533" s="149"/>
      <c r="LHW1533" s="100"/>
      <c r="LHX1533" s="98"/>
      <c r="LHY1533" s="117"/>
      <c r="LHZ1533" s="148"/>
      <c r="LIA1533" s="149"/>
      <c r="LIB1533" s="100"/>
      <c r="LIC1533" s="98"/>
      <c r="LID1533" s="117"/>
      <c r="LIE1533" s="148"/>
      <c r="LIF1533" s="149"/>
      <c r="LIG1533" s="100"/>
      <c r="LIH1533" s="98"/>
      <c r="LII1533" s="117"/>
      <c r="LIJ1533" s="148"/>
      <c r="LIK1533" s="149"/>
      <c r="LIL1533" s="100"/>
      <c r="LIM1533" s="98"/>
      <c r="LIN1533" s="117"/>
      <c r="LIO1533" s="148"/>
      <c r="LIP1533" s="149"/>
      <c r="LIQ1533" s="100"/>
      <c r="LIR1533" s="98"/>
      <c r="LIS1533" s="117"/>
      <c r="LIT1533" s="148"/>
      <c r="LIU1533" s="149"/>
      <c r="LIV1533" s="100"/>
      <c r="LIW1533" s="98"/>
      <c r="LIX1533" s="117"/>
      <c r="LIY1533" s="148"/>
      <c r="LIZ1533" s="149"/>
      <c r="LJA1533" s="100"/>
      <c r="LJB1533" s="98"/>
      <c r="LJC1533" s="117"/>
      <c r="LJD1533" s="148"/>
      <c r="LJE1533" s="149"/>
      <c r="LJF1533" s="100"/>
      <c r="LJG1533" s="98"/>
      <c r="LJH1533" s="117"/>
      <c r="LJI1533" s="148"/>
      <c r="LJJ1533" s="149"/>
      <c r="LJK1533" s="100"/>
      <c r="LJL1533" s="98"/>
      <c r="LJM1533" s="117"/>
      <c r="LJN1533" s="148"/>
      <c r="LJO1533" s="149"/>
      <c r="LJP1533" s="100"/>
      <c r="LJQ1533" s="98"/>
      <c r="LJR1533" s="117"/>
      <c r="LJS1533" s="148"/>
      <c r="LJT1533" s="149"/>
      <c r="LJU1533" s="100"/>
      <c r="LJV1533" s="98"/>
      <c r="LJW1533" s="117"/>
      <c r="LJX1533" s="148"/>
      <c r="LJY1533" s="149"/>
      <c r="LJZ1533" s="100"/>
      <c r="LKA1533" s="98"/>
      <c r="LKB1533" s="117"/>
      <c r="LKC1533" s="148"/>
      <c r="LKD1533" s="149"/>
      <c r="LKE1533" s="100"/>
      <c r="LKF1533" s="98"/>
      <c r="LKG1533" s="117"/>
      <c r="LKH1533" s="148"/>
      <c r="LKI1533" s="149"/>
      <c r="LKJ1533" s="100"/>
      <c r="LKK1533" s="98"/>
      <c r="LKL1533" s="117"/>
      <c r="LKM1533" s="148"/>
      <c r="LKN1533" s="149"/>
      <c r="LKO1533" s="100"/>
      <c r="LKP1533" s="98"/>
      <c r="LKQ1533" s="117"/>
      <c r="LKR1533" s="148"/>
      <c r="LKS1533" s="149"/>
      <c r="LKT1533" s="100"/>
      <c r="LKU1533" s="98"/>
      <c r="LKV1533" s="117"/>
      <c r="LKW1533" s="148"/>
      <c r="LKX1533" s="149"/>
      <c r="LKY1533" s="100"/>
      <c r="LKZ1533" s="98"/>
      <c r="LLA1533" s="117"/>
      <c r="LLB1533" s="148"/>
      <c r="LLC1533" s="149"/>
      <c r="LLD1533" s="100"/>
      <c r="LLE1533" s="98"/>
      <c r="LLF1533" s="117"/>
      <c r="LLG1533" s="148"/>
      <c r="LLH1533" s="149"/>
      <c r="LLI1533" s="100"/>
      <c r="LLJ1533" s="98"/>
      <c r="LLK1533" s="117"/>
      <c r="LLL1533" s="148"/>
      <c r="LLM1533" s="149"/>
      <c r="LLN1533" s="100"/>
      <c r="LLO1533" s="98"/>
      <c r="LLP1533" s="117"/>
      <c r="LLQ1533" s="148"/>
      <c r="LLR1533" s="149"/>
      <c r="LLS1533" s="100"/>
      <c r="LLT1533" s="98"/>
      <c r="LLU1533" s="117"/>
      <c r="LLV1533" s="148"/>
      <c r="LLW1533" s="149"/>
      <c r="LLX1533" s="100"/>
      <c r="LLY1533" s="98"/>
      <c r="LLZ1533" s="117"/>
      <c r="LMA1533" s="148"/>
      <c r="LMB1533" s="149"/>
      <c r="LMC1533" s="100"/>
      <c r="LMD1533" s="98"/>
      <c r="LME1533" s="117"/>
      <c r="LMF1533" s="148"/>
      <c r="LMG1533" s="149"/>
      <c r="LMH1533" s="100"/>
      <c r="LMI1533" s="98"/>
      <c r="LMJ1533" s="117"/>
      <c r="LMK1533" s="148"/>
      <c r="LML1533" s="149"/>
      <c r="LMM1533" s="100"/>
      <c r="LMN1533" s="98"/>
      <c r="LMO1533" s="117"/>
      <c r="LMP1533" s="148"/>
      <c r="LMQ1533" s="149"/>
      <c r="LMR1533" s="100"/>
      <c r="LMS1533" s="98"/>
      <c r="LMT1533" s="117"/>
      <c r="LMU1533" s="148"/>
      <c r="LMV1533" s="149"/>
      <c r="LMW1533" s="100"/>
      <c r="LMX1533" s="98"/>
      <c r="LMY1533" s="117"/>
      <c r="LMZ1533" s="148"/>
      <c r="LNA1533" s="149"/>
      <c r="LNB1533" s="100"/>
      <c r="LNC1533" s="98"/>
      <c r="LND1533" s="117"/>
      <c r="LNE1533" s="148"/>
      <c r="LNF1533" s="149"/>
      <c r="LNG1533" s="100"/>
      <c r="LNH1533" s="98"/>
      <c r="LNI1533" s="117"/>
      <c r="LNJ1533" s="148"/>
      <c r="LNK1533" s="149"/>
      <c r="LNL1533" s="100"/>
      <c r="LNM1533" s="98"/>
      <c r="LNN1533" s="117"/>
      <c r="LNO1533" s="148"/>
      <c r="LNP1533" s="149"/>
      <c r="LNQ1533" s="100"/>
      <c r="LNR1533" s="98"/>
      <c r="LNS1533" s="117"/>
      <c r="LNT1533" s="148"/>
      <c r="LNU1533" s="149"/>
      <c r="LNV1533" s="100"/>
      <c r="LNW1533" s="98"/>
      <c r="LNX1533" s="117"/>
      <c r="LNY1533" s="148"/>
      <c r="LNZ1533" s="149"/>
      <c r="LOA1533" s="100"/>
      <c r="LOB1533" s="98"/>
      <c r="LOC1533" s="117"/>
      <c r="LOD1533" s="148"/>
      <c r="LOE1533" s="149"/>
      <c r="LOF1533" s="100"/>
      <c r="LOG1533" s="98"/>
      <c r="LOH1533" s="117"/>
      <c r="LOI1533" s="148"/>
      <c r="LOJ1533" s="149"/>
      <c r="LOK1533" s="100"/>
      <c r="LOL1533" s="98"/>
      <c r="LOM1533" s="117"/>
      <c r="LON1533" s="148"/>
      <c r="LOO1533" s="149"/>
      <c r="LOP1533" s="100"/>
      <c r="LOQ1533" s="98"/>
      <c r="LOR1533" s="117"/>
      <c r="LOS1533" s="148"/>
      <c r="LOT1533" s="149"/>
      <c r="LOU1533" s="100"/>
      <c r="LOV1533" s="98"/>
      <c r="LOW1533" s="117"/>
      <c r="LOX1533" s="148"/>
      <c r="LOY1533" s="149"/>
      <c r="LOZ1533" s="100"/>
      <c r="LPA1533" s="98"/>
      <c r="LPB1533" s="117"/>
      <c r="LPC1533" s="148"/>
      <c r="LPD1533" s="149"/>
      <c r="LPE1533" s="100"/>
      <c r="LPF1533" s="98"/>
      <c r="LPG1533" s="117"/>
      <c r="LPH1533" s="148"/>
      <c r="LPI1533" s="149"/>
      <c r="LPJ1533" s="100"/>
      <c r="LPK1533" s="98"/>
      <c r="LPL1533" s="117"/>
      <c r="LPM1533" s="148"/>
      <c r="LPN1533" s="149"/>
      <c r="LPO1533" s="100"/>
      <c r="LPP1533" s="98"/>
      <c r="LPQ1533" s="117"/>
      <c r="LPR1533" s="148"/>
      <c r="LPS1533" s="149"/>
      <c r="LPT1533" s="100"/>
      <c r="LPU1533" s="98"/>
      <c r="LPV1533" s="117"/>
      <c r="LPW1533" s="148"/>
      <c r="LPX1533" s="149"/>
      <c r="LPY1533" s="100"/>
      <c r="LPZ1533" s="98"/>
      <c r="LQA1533" s="117"/>
      <c r="LQB1533" s="148"/>
      <c r="LQC1533" s="149"/>
      <c r="LQD1533" s="100"/>
      <c r="LQE1533" s="98"/>
      <c r="LQF1533" s="117"/>
      <c r="LQG1533" s="148"/>
      <c r="LQH1533" s="149"/>
      <c r="LQI1533" s="100"/>
      <c r="LQJ1533" s="98"/>
      <c r="LQK1533" s="117"/>
      <c r="LQL1533" s="148"/>
      <c r="LQM1533" s="149"/>
      <c r="LQN1533" s="100"/>
      <c r="LQO1533" s="98"/>
      <c r="LQP1533" s="117"/>
      <c r="LQQ1533" s="148"/>
      <c r="LQR1533" s="149"/>
      <c r="LQS1533" s="100"/>
      <c r="LQT1533" s="98"/>
      <c r="LQU1533" s="117"/>
      <c r="LQV1533" s="148"/>
      <c r="LQW1533" s="149"/>
      <c r="LQX1533" s="100"/>
      <c r="LQY1533" s="98"/>
      <c r="LQZ1533" s="117"/>
      <c r="LRA1533" s="148"/>
      <c r="LRB1533" s="149"/>
      <c r="LRC1533" s="100"/>
      <c r="LRD1533" s="98"/>
      <c r="LRE1533" s="117"/>
      <c r="LRF1533" s="148"/>
      <c r="LRG1533" s="149"/>
      <c r="LRH1533" s="100"/>
      <c r="LRI1533" s="98"/>
      <c r="LRJ1533" s="117"/>
      <c r="LRK1533" s="148"/>
      <c r="LRL1533" s="149"/>
      <c r="LRM1533" s="100"/>
      <c r="LRN1533" s="98"/>
      <c r="LRO1533" s="117"/>
      <c r="LRP1533" s="148"/>
      <c r="LRQ1533" s="149"/>
      <c r="LRR1533" s="100"/>
      <c r="LRS1533" s="98"/>
      <c r="LRT1533" s="117"/>
      <c r="LRU1533" s="148"/>
      <c r="LRV1533" s="149"/>
      <c r="LRW1533" s="100"/>
      <c r="LRX1533" s="98"/>
      <c r="LRY1533" s="117"/>
      <c r="LRZ1533" s="148"/>
      <c r="LSA1533" s="149"/>
      <c r="LSB1533" s="100"/>
      <c r="LSC1533" s="98"/>
      <c r="LSD1533" s="117"/>
      <c r="LSE1533" s="148"/>
      <c r="LSF1533" s="149"/>
      <c r="LSG1533" s="100"/>
      <c r="LSH1533" s="98"/>
      <c r="LSI1533" s="117"/>
      <c r="LSJ1533" s="148"/>
      <c r="LSK1533" s="149"/>
      <c r="LSL1533" s="100"/>
      <c r="LSM1533" s="98"/>
      <c r="LSN1533" s="117"/>
      <c r="LSO1533" s="148"/>
      <c r="LSP1533" s="149"/>
      <c r="LSQ1533" s="100"/>
      <c r="LSR1533" s="98"/>
      <c r="LSS1533" s="117"/>
      <c r="LST1533" s="148"/>
      <c r="LSU1533" s="149"/>
      <c r="LSV1533" s="100"/>
      <c r="LSW1533" s="98"/>
      <c r="LSX1533" s="117"/>
      <c r="LSY1533" s="148"/>
      <c r="LSZ1533" s="149"/>
      <c r="LTA1533" s="100"/>
      <c r="LTB1533" s="98"/>
      <c r="LTC1533" s="117"/>
      <c r="LTD1533" s="148"/>
      <c r="LTE1533" s="149"/>
      <c r="LTF1533" s="100"/>
      <c r="LTG1533" s="98"/>
      <c r="LTH1533" s="117"/>
      <c r="LTI1533" s="148"/>
      <c r="LTJ1533" s="149"/>
      <c r="LTK1533" s="100"/>
      <c r="LTL1533" s="98"/>
      <c r="LTM1533" s="117"/>
      <c r="LTN1533" s="148"/>
      <c r="LTO1533" s="149"/>
      <c r="LTP1533" s="100"/>
      <c r="LTQ1533" s="98"/>
      <c r="LTR1533" s="117"/>
      <c r="LTS1533" s="148"/>
      <c r="LTT1533" s="149"/>
      <c r="LTU1533" s="100"/>
      <c r="LTV1533" s="98"/>
      <c r="LTW1533" s="117"/>
      <c r="LTX1533" s="148"/>
      <c r="LTY1533" s="149"/>
      <c r="LTZ1533" s="100"/>
      <c r="LUA1533" s="98"/>
      <c r="LUB1533" s="117"/>
      <c r="LUC1533" s="148"/>
      <c r="LUD1533" s="149"/>
      <c r="LUE1533" s="100"/>
      <c r="LUF1533" s="98"/>
      <c r="LUG1533" s="117"/>
      <c r="LUH1533" s="148"/>
      <c r="LUI1533" s="149"/>
      <c r="LUJ1533" s="100"/>
      <c r="LUK1533" s="98"/>
      <c r="LUL1533" s="117"/>
      <c r="LUM1533" s="148"/>
      <c r="LUN1533" s="149"/>
      <c r="LUO1533" s="100"/>
      <c r="LUP1533" s="98"/>
      <c r="LUQ1533" s="117"/>
      <c r="LUR1533" s="148"/>
      <c r="LUS1533" s="149"/>
      <c r="LUT1533" s="100"/>
      <c r="LUU1533" s="98"/>
      <c r="LUV1533" s="117"/>
      <c r="LUW1533" s="148"/>
      <c r="LUX1533" s="149"/>
      <c r="LUY1533" s="100"/>
      <c r="LUZ1533" s="98"/>
      <c r="LVA1533" s="117"/>
      <c r="LVB1533" s="148"/>
      <c r="LVC1533" s="149"/>
      <c r="LVD1533" s="100"/>
      <c r="LVE1533" s="98"/>
      <c r="LVF1533" s="117"/>
      <c r="LVG1533" s="148"/>
      <c r="LVH1533" s="149"/>
      <c r="LVI1533" s="100"/>
      <c r="LVJ1533" s="98"/>
      <c r="LVK1533" s="117"/>
      <c r="LVL1533" s="148"/>
      <c r="LVM1533" s="149"/>
      <c r="LVN1533" s="100"/>
      <c r="LVO1533" s="98"/>
      <c r="LVP1533" s="117"/>
      <c r="LVQ1533" s="148"/>
      <c r="LVR1533" s="149"/>
      <c r="LVS1533" s="100"/>
      <c r="LVT1533" s="98"/>
      <c r="LVU1533" s="117"/>
      <c r="LVV1533" s="148"/>
      <c r="LVW1533" s="149"/>
      <c r="LVX1533" s="100"/>
      <c r="LVY1533" s="98"/>
      <c r="LVZ1533" s="117"/>
      <c r="LWA1533" s="148"/>
      <c r="LWB1533" s="149"/>
      <c r="LWC1533" s="100"/>
      <c r="LWD1533" s="98"/>
      <c r="LWE1533" s="117"/>
      <c r="LWF1533" s="148"/>
      <c r="LWG1533" s="149"/>
      <c r="LWH1533" s="100"/>
      <c r="LWI1533" s="98"/>
      <c r="LWJ1533" s="117"/>
      <c r="LWK1533" s="148"/>
      <c r="LWL1533" s="149"/>
      <c r="LWM1533" s="100"/>
      <c r="LWN1533" s="98"/>
      <c r="LWO1533" s="117"/>
      <c r="LWP1533" s="148"/>
      <c r="LWQ1533" s="149"/>
      <c r="LWR1533" s="100"/>
      <c r="LWS1533" s="98"/>
      <c r="LWT1533" s="117"/>
      <c r="LWU1533" s="148"/>
      <c r="LWV1533" s="149"/>
      <c r="LWW1533" s="100"/>
      <c r="LWX1533" s="98"/>
      <c r="LWY1533" s="117"/>
      <c r="LWZ1533" s="148"/>
      <c r="LXA1533" s="149"/>
      <c r="LXB1533" s="100"/>
      <c r="LXC1533" s="98"/>
      <c r="LXD1533" s="117"/>
      <c r="LXE1533" s="148"/>
      <c r="LXF1533" s="149"/>
      <c r="LXG1533" s="100"/>
      <c r="LXH1533" s="98"/>
      <c r="LXI1533" s="117"/>
      <c r="LXJ1533" s="148"/>
      <c r="LXK1533" s="149"/>
      <c r="LXL1533" s="100"/>
      <c r="LXM1533" s="98"/>
      <c r="LXN1533" s="117"/>
      <c r="LXO1533" s="148"/>
      <c r="LXP1533" s="149"/>
      <c r="LXQ1533" s="100"/>
      <c r="LXR1533" s="98"/>
      <c r="LXS1533" s="117"/>
      <c r="LXT1533" s="148"/>
      <c r="LXU1533" s="149"/>
      <c r="LXV1533" s="100"/>
      <c r="LXW1533" s="98"/>
      <c r="LXX1533" s="117"/>
      <c r="LXY1533" s="148"/>
      <c r="LXZ1533" s="149"/>
      <c r="LYA1533" s="100"/>
      <c r="LYB1533" s="98"/>
      <c r="LYC1533" s="117"/>
      <c r="LYD1533" s="148"/>
      <c r="LYE1533" s="149"/>
      <c r="LYF1533" s="100"/>
      <c r="LYG1533" s="98"/>
      <c r="LYH1533" s="117"/>
      <c r="LYI1533" s="148"/>
      <c r="LYJ1533" s="149"/>
      <c r="LYK1533" s="100"/>
      <c r="LYL1533" s="98"/>
      <c r="LYM1533" s="117"/>
      <c r="LYN1533" s="148"/>
      <c r="LYO1533" s="149"/>
      <c r="LYP1533" s="100"/>
      <c r="LYQ1533" s="98"/>
      <c r="LYR1533" s="117"/>
      <c r="LYS1533" s="148"/>
      <c r="LYT1533" s="149"/>
      <c r="LYU1533" s="100"/>
      <c r="LYV1533" s="98"/>
      <c r="LYW1533" s="117"/>
      <c r="LYX1533" s="148"/>
      <c r="LYY1533" s="149"/>
      <c r="LYZ1533" s="100"/>
      <c r="LZA1533" s="98"/>
      <c r="LZB1533" s="117"/>
      <c r="LZC1533" s="148"/>
      <c r="LZD1533" s="149"/>
      <c r="LZE1533" s="100"/>
      <c r="LZF1533" s="98"/>
      <c r="LZG1533" s="117"/>
      <c r="LZH1533" s="148"/>
      <c r="LZI1533" s="149"/>
      <c r="LZJ1533" s="100"/>
      <c r="LZK1533" s="98"/>
      <c r="LZL1533" s="117"/>
      <c r="LZM1533" s="148"/>
      <c r="LZN1533" s="149"/>
      <c r="LZO1533" s="100"/>
      <c r="LZP1533" s="98"/>
      <c r="LZQ1533" s="117"/>
      <c r="LZR1533" s="148"/>
      <c r="LZS1533" s="149"/>
      <c r="LZT1533" s="100"/>
      <c r="LZU1533" s="98"/>
      <c r="LZV1533" s="117"/>
      <c r="LZW1533" s="148"/>
      <c r="LZX1533" s="149"/>
      <c r="LZY1533" s="100"/>
      <c r="LZZ1533" s="98"/>
      <c r="MAA1533" s="117"/>
      <c r="MAB1533" s="148"/>
      <c r="MAC1533" s="149"/>
      <c r="MAD1533" s="100"/>
      <c r="MAE1533" s="98"/>
      <c r="MAF1533" s="117"/>
      <c r="MAG1533" s="148"/>
      <c r="MAH1533" s="149"/>
      <c r="MAI1533" s="100"/>
      <c r="MAJ1533" s="98"/>
      <c r="MAK1533" s="117"/>
      <c r="MAL1533" s="148"/>
      <c r="MAM1533" s="149"/>
      <c r="MAN1533" s="100"/>
      <c r="MAO1533" s="98"/>
      <c r="MAP1533" s="117"/>
      <c r="MAQ1533" s="148"/>
      <c r="MAR1533" s="149"/>
      <c r="MAS1533" s="100"/>
      <c r="MAT1533" s="98"/>
      <c r="MAU1533" s="117"/>
      <c r="MAV1533" s="148"/>
      <c r="MAW1533" s="149"/>
      <c r="MAX1533" s="100"/>
      <c r="MAY1533" s="98"/>
      <c r="MAZ1533" s="117"/>
      <c r="MBA1533" s="148"/>
      <c r="MBB1533" s="149"/>
      <c r="MBC1533" s="100"/>
      <c r="MBD1533" s="98"/>
      <c r="MBE1533" s="117"/>
      <c r="MBF1533" s="148"/>
      <c r="MBG1533" s="149"/>
      <c r="MBH1533" s="100"/>
      <c r="MBI1533" s="98"/>
      <c r="MBJ1533" s="117"/>
      <c r="MBK1533" s="148"/>
      <c r="MBL1533" s="149"/>
      <c r="MBM1533" s="100"/>
      <c r="MBN1533" s="98"/>
      <c r="MBO1533" s="117"/>
      <c r="MBP1533" s="148"/>
      <c r="MBQ1533" s="149"/>
      <c r="MBR1533" s="100"/>
      <c r="MBS1533" s="98"/>
      <c r="MBT1533" s="117"/>
      <c r="MBU1533" s="148"/>
      <c r="MBV1533" s="149"/>
      <c r="MBW1533" s="100"/>
      <c r="MBX1533" s="98"/>
      <c r="MBY1533" s="117"/>
      <c r="MBZ1533" s="148"/>
      <c r="MCA1533" s="149"/>
      <c r="MCB1533" s="100"/>
      <c r="MCC1533" s="98"/>
      <c r="MCD1533" s="117"/>
      <c r="MCE1533" s="148"/>
      <c r="MCF1533" s="149"/>
      <c r="MCG1533" s="100"/>
      <c r="MCH1533" s="98"/>
      <c r="MCI1533" s="117"/>
      <c r="MCJ1533" s="148"/>
      <c r="MCK1533" s="149"/>
      <c r="MCL1533" s="100"/>
      <c r="MCM1533" s="98"/>
      <c r="MCN1533" s="117"/>
      <c r="MCO1533" s="148"/>
      <c r="MCP1533" s="149"/>
      <c r="MCQ1533" s="100"/>
      <c r="MCR1533" s="98"/>
      <c r="MCS1533" s="117"/>
      <c r="MCT1533" s="148"/>
      <c r="MCU1533" s="149"/>
      <c r="MCV1533" s="100"/>
      <c r="MCW1533" s="98"/>
      <c r="MCX1533" s="117"/>
      <c r="MCY1533" s="148"/>
      <c r="MCZ1533" s="149"/>
      <c r="MDA1533" s="100"/>
      <c r="MDB1533" s="98"/>
      <c r="MDC1533" s="117"/>
      <c r="MDD1533" s="148"/>
      <c r="MDE1533" s="149"/>
      <c r="MDF1533" s="100"/>
      <c r="MDG1533" s="98"/>
      <c r="MDH1533" s="117"/>
      <c r="MDI1533" s="148"/>
      <c r="MDJ1533" s="149"/>
      <c r="MDK1533" s="100"/>
      <c r="MDL1533" s="98"/>
      <c r="MDM1533" s="117"/>
      <c r="MDN1533" s="148"/>
      <c r="MDO1533" s="149"/>
      <c r="MDP1533" s="100"/>
      <c r="MDQ1533" s="98"/>
      <c r="MDR1533" s="117"/>
      <c r="MDS1533" s="148"/>
      <c r="MDT1533" s="149"/>
      <c r="MDU1533" s="100"/>
      <c r="MDV1533" s="98"/>
      <c r="MDW1533" s="117"/>
      <c r="MDX1533" s="148"/>
      <c r="MDY1533" s="149"/>
      <c r="MDZ1533" s="100"/>
      <c r="MEA1533" s="98"/>
      <c r="MEB1533" s="117"/>
      <c r="MEC1533" s="148"/>
      <c r="MED1533" s="149"/>
      <c r="MEE1533" s="100"/>
      <c r="MEF1533" s="98"/>
      <c r="MEG1533" s="117"/>
      <c r="MEH1533" s="148"/>
      <c r="MEI1533" s="149"/>
      <c r="MEJ1533" s="100"/>
      <c r="MEK1533" s="98"/>
      <c r="MEL1533" s="117"/>
      <c r="MEM1533" s="148"/>
      <c r="MEN1533" s="149"/>
      <c r="MEO1533" s="100"/>
      <c r="MEP1533" s="98"/>
      <c r="MEQ1533" s="117"/>
      <c r="MER1533" s="148"/>
      <c r="MES1533" s="149"/>
      <c r="MET1533" s="100"/>
      <c r="MEU1533" s="98"/>
      <c r="MEV1533" s="117"/>
      <c r="MEW1533" s="148"/>
      <c r="MEX1533" s="149"/>
      <c r="MEY1533" s="100"/>
      <c r="MEZ1533" s="98"/>
      <c r="MFA1533" s="117"/>
      <c r="MFB1533" s="148"/>
      <c r="MFC1533" s="149"/>
      <c r="MFD1533" s="100"/>
      <c r="MFE1533" s="98"/>
      <c r="MFF1533" s="117"/>
      <c r="MFG1533" s="148"/>
      <c r="MFH1533" s="149"/>
      <c r="MFI1533" s="100"/>
      <c r="MFJ1533" s="98"/>
      <c r="MFK1533" s="117"/>
      <c r="MFL1533" s="148"/>
      <c r="MFM1533" s="149"/>
      <c r="MFN1533" s="100"/>
      <c r="MFO1533" s="98"/>
      <c r="MFP1533" s="117"/>
      <c r="MFQ1533" s="148"/>
      <c r="MFR1533" s="149"/>
      <c r="MFS1533" s="100"/>
      <c r="MFT1533" s="98"/>
      <c r="MFU1533" s="117"/>
      <c r="MFV1533" s="148"/>
      <c r="MFW1533" s="149"/>
      <c r="MFX1533" s="100"/>
      <c r="MFY1533" s="98"/>
      <c r="MFZ1533" s="117"/>
      <c r="MGA1533" s="148"/>
      <c r="MGB1533" s="149"/>
      <c r="MGC1533" s="100"/>
      <c r="MGD1533" s="98"/>
      <c r="MGE1533" s="117"/>
      <c r="MGF1533" s="148"/>
      <c r="MGG1533" s="149"/>
      <c r="MGH1533" s="100"/>
      <c r="MGI1533" s="98"/>
      <c r="MGJ1533" s="117"/>
      <c r="MGK1533" s="148"/>
      <c r="MGL1533" s="149"/>
      <c r="MGM1533" s="100"/>
      <c r="MGN1533" s="98"/>
      <c r="MGO1533" s="117"/>
      <c r="MGP1533" s="148"/>
      <c r="MGQ1533" s="149"/>
      <c r="MGR1533" s="100"/>
      <c r="MGS1533" s="98"/>
      <c r="MGT1533" s="117"/>
      <c r="MGU1533" s="148"/>
      <c r="MGV1533" s="149"/>
      <c r="MGW1533" s="100"/>
      <c r="MGX1533" s="98"/>
      <c r="MGY1533" s="117"/>
      <c r="MGZ1533" s="148"/>
      <c r="MHA1533" s="149"/>
      <c r="MHB1533" s="100"/>
      <c r="MHC1533" s="98"/>
      <c r="MHD1533" s="117"/>
      <c r="MHE1533" s="148"/>
      <c r="MHF1533" s="149"/>
      <c r="MHG1533" s="100"/>
      <c r="MHH1533" s="98"/>
      <c r="MHI1533" s="117"/>
      <c r="MHJ1533" s="148"/>
      <c r="MHK1533" s="149"/>
      <c r="MHL1533" s="100"/>
      <c r="MHM1533" s="98"/>
      <c r="MHN1533" s="117"/>
      <c r="MHO1533" s="148"/>
      <c r="MHP1533" s="149"/>
      <c r="MHQ1533" s="100"/>
      <c r="MHR1533" s="98"/>
      <c r="MHS1533" s="117"/>
      <c r="MHT1533" s="148"/>
      <c r="MHU1533" s="149"/>
      <c r="MHV1533" s="100"/>
      <c r="MHW1533" s="98"/>
      <c r="MHX1533" s="117"/>
      <c r="MHY1533" s="148"/>
      <c r="MHZ1533" s="149"/>
      <c r="MIA1533" s="100"/>
      <c r="MIB1533" s="98"/>
      <c r="MIC1533" s="117"/>
      <c r="MID1533" s="148"/>
      <c r="MIE1533" s="149"/>
      <c r="MIF1533" s="100"/>
      <c r="MIG1533" s="98"/>
      <c r="MIH1533" s="117"/>
      <c r="MII1533" s="148"/>
      <c r="MIJ1533" s="149"/>
      <c r="MIK1533" s="100"/>
      <c r="MIL1533" s="98"/>
      <c r="MIM1533" s="117"/>
      <c r="MIN1533" s="148"/>
      <c r="MIO1533" s="149"/>
      <c r="MIP1533" s="100"/>
      <c r="MIQ1533" s="98"/>
      <c r="MIR1533" s="117"/>
      <c r="MIS1533" s="148"/>
      <c r="MIT1533" s="149"/>
      <c r="MIU1533" s="100"/>
      <c r="MIV1533" s="98"/>
      <c r="MIW1533" s="117"/>
      <c r="MIX1533" s="148"/>
      <c r="MIY1533" s="149"/>
      <c r="MIZ1533" s="100"/>
      <c r="MJA1533" s="98"/>
      <c r="MJB1533" s="117"/>
      <c r="MJC1533" s="148"/>
      <c r="MJD1533" s="149"/>
      <c r="MJE1533" s="100"/>
      <c r="MJF1533" s="98"/>
      <c r="MJG1533" s="117"/>
      <c r="MJH1533" s="148"/>
      <c r="MJI1533" s="149"/>
      <c r="MJJ1533" s="100"/>
      <c r="MJK1533" s="98"/>
      <c r="MJL1533" s="117"/>
      <c r="MJM1533" s="148"/>
      <c r="MJN1533" s="149"/>
      <c r="MJO1533" s="100"/>
      <c r="MJP1533" s="98"/>
      <c r="MJQ1533" s="117"/>
      <c r="MJR1533" s="148"/>
      <c r="MJS1533" s="149"/>
      <c r="MJT1533" s="100"/>
      <c r="MJU1533" s="98"/>
      <c r="MJV1533" s="117"/>
      <c r="MJW1533" s="148"/>
      <c r="MJX1533" s="149"/>
      <c r="MJY1533" s="100"/>
      <c r="MJZ1533" s="98"/>
      <c r="MKA1533" s="117"/>
      <c r="MKB1533" s="148"/>
      <c r="MKC1533" s="149"/>
      <c r="MKD1533" s="100"/>
      <c r="MKE1533" s="98"/>
      <c r="MKF1533" s="117"/>
      <c r="MKG1533" s="148"/>
      <c r="MKH1533" s="149"/>
      <c r="MKI1533" s="100"/>
      <c r="MKJ1533" s="98"/>
      <c r="MKK1533" s="117"/>
      <c r="MKL1533" s="148"/>
      <c r="MKM1533" s="149"/>
      <c r="MKN1533" s="100"/>
      <c r="MKO1533" s="98"/>
      <c r="MKP1533" s="117"/>
      <c r="MKQ1533" s="148"/>
      <c r="MKR1533" s="149"/>
      <c r="MKS1533" s="100"/>
      <c r="MKT1533" s="98"/>
      <c r="MKU1533" s="117"/>
      <c r="MKV1533" s="148"/>
      <c r="MKW1533" s="149"/>
      <c r="MKX1533" s="100"/>
      <c r="MKY1533" s="98"/>
      <c r="MKZ1533" s="117"/>
      <c r="MLA1533" s="148"/>
      <c r="MLB1533" s="149"/>
      <c r="MLC1533" s="100"/>
      <c r="MLD1533" s="98"/>
      <c r="MLE1533" s="117"/>
      <c r="MLF1533" s="148"/>
      <c r="MLG1533" s="149"/>
      <c r="MLH1533" s="100"/>
      <c r="MLI1533" s="98"/>
      <c r="MLJ1533" s="117"/>
      <c r="MLK1533" s="148"/>
      <c r="MLL1533" s="149"/>
      <c r="MLM1533" s="100"/>
      <c r="MLN1533" s="98"/>
      <c r="MLO1533" s="117"/>
      <c r="MLP1533" s="148"/>
      <c r="MLQ1533" s="149"/>
      <c r="MLR1533" s="100"/>
      <c r="MLS1533" s="98"/>
      <c r="MLT1533" s="117"/>
      <c r="MLU1533" s="148"/>
      <c r="MLV1533" s="149"/>
      <c r="MLW1533" s="100"/>
      <c r="MLX1533" s="98"/>
      <c r="MLY1533" s="117"/>
      <c r="MLZ1533" s="148"/>
      <c r="MMA1533" s="149"/>
      <c r="MMB1533" s="100"/>
      <c r="MMC1533" s="98"/>
      <c r="MMD1533" s="117"/>
      <c r="MME1533" s="148"/>
      <c r="MMF1533" s="149"/>
      <c r="MMG1533" s="100"/>
      <c r="MMH1533" s="98"/>
      <c r="MMI1533" s="117"/>
      <c r="MMJ1533" s="148"/>
      <c r="MMK1533" s="149"/>
      <c r="MML1533" s="100"/>
      <c r="MMM1533" s="98"/>
      <c r="MMN1533" s="117"/>
      <c r="MMO1533" s="148"/>
      <c r="MMP1533" s="149"/>
      <c r="MMQ1533" s="100"/>
      <c r="MMR1533" s="98"/>
      <c r="MMS1533" s="117"/>
      <c r="MMT1533" s="148"/>
      <c r="MMU1533" s="149"/>
      <c r="MMV1533" s="100"/>
      <c r="MMW1533" s="98"/>
      <c r="MMX1533" s="117"/>
      <c r="MMY1533" s="148"/>
      <c r="MMZ1533" s="149"/>
      <c r="MNA1533" s="100"/>
      <c r="MNB1533" s="98"/>
      <c r="MNC1533" s="117"/>
      <c r="MND1533" s="148"/>
      <c r="MNE1533" s="149"/>
      <c r="MNF1533" s="100"/>
      <c r="MNG1533" s="98"/>
      <c r="MNH1533" s="117"/>
      <c r="MNI1533" s="148"/>
      <c r="MNJ1533" s="149"/>
      <c r="MNK1533" s="100"/>
      <c r="MNL1533" s="98"/>
      <c r="MNM1533" s="117"/>
      <c r="MNN1533" s="148"/>
      <c r="MNO1533" s="149"/>
      <c r="MNP1533" s="100"/>
      <c r="MNQ1533" s="98"/>
      <c r="MNR1533" s="117"/>
      <c r="MNS1533" s="148"/>
      <c r="MNT1533" s="149"/>
      <c r="MNU1533" s="100"/>
      <c r="MNV1533" s="98"/>
      <c r="MNW1533" s="117"/>
      <c r="MNX1533" s="148"/>
      <c r="MNY1533" s="149"/>
      <c r="MNZ1533" s="100"/>
      <c r="MOA1533" s="98"/>
      <c r="MOB1533" s="117"/>
      <c r="MOC1533" s="148"/>
      <c r="MOD1533" s="149"/>
      <c r="MOE1533" s="100"/>
      <c r="MOF1533" s="98"/>
      <c r="MOG1533" s="117"/>
      <c r="MOH1533" s="148"/>
      <c r="MOI1533" s="149"/>
      <c r="MOJ1533" s="100"/>
      <c r="MOK1533" s="98"/>
      <c r="MOL1533" s="117"/>
      <c r="MOM1533" s="148"/>
      <c r="MON1533" s="149"/>
      <c r="MOO1533" s="100"/>
      <c r="MOP1533" s="98"/>
      <c r="MOQ1533" s="117"/>
      <c r="MOR1533" s="148"/>
      <c r="MOS1533" s="149"/>
      <c r="MOT1533" s="100"/>
      <c r="MOU1533" s="98"/>
      <c r="MOV1533" s="117"/>
      <c r="MOW1533" s="148"/>
      <c r="MOX1533" s="149"/>
      <c r="MOY1533" s="100"/>
      <c r="MOZ1533" s="98"/>
      <c r="MPA1533" s="117"/>
      <c r="MPB1533" s="148"/>
      <c r="MPC1533" s="149"/>
      <c r="MPD1533" s="100"/>
      <c r="MPE1533" s="98"/>
      <c r="MPF1533" s="117"/>
      <c r="MPG1533" s="148"/>
      <c r="MPH1533" s="149"/>
      <c r="MPI1533" s="100"/>
      <c r="MPJ1533" s="98"/>
      <c r="MPK1533" s="117"/>
      <c r="MPL1533" s="148"/>
      <c r="MPM1533" s="149"/>
      <c r="MPN1533" s="100"/>
      <c r="MPO1533" s="98"/>
      <c r="MPP1533" s="117"/>
      <c r="MPQ1533" s="148"/>
      <c r="MPR1533" s="149"/>
      <c r="MPS1533" s="100"/>
      <c r="MPT1533" s="98"/>
      <c r="MPU1533" s="117"/>
      <c r="MPV1533" s="148"/>
      <c r="MPW1533" s="149"/>
      <c r="MPX1533" s="100"/>
      <c r="MPY1533" s="98"/>
      <c r="MPZ1533" s="117"/>
      <c r="MQA1533" s="148"/>
      <c r="MQB1533" s="149"/>
      <c r="MQC1533" s="100"/>
      <c r="MQD1533" s="98"/>
      <c r="MQE1533" s="117"/>
      <c r="MQF1533" s="148"/>
      <c r="MQG1533" s="149"/>
      <c r="MQH1533" s="100"/>
      <c r="MQI1533" s="98"/>
      <c r="MQJ1533" s="117"/>
      <c r="MQK1533" s="148"/>
      <c r="MQL1533" s="149"/>
      <c r="MQM1533" s="100"/>
      <c r="MQN1533" s="98"/>
      <c r="MQO1533" s="117"/>
      <c r="MQP1533" s="148"/>
      <c r="MQQ1533" s="149"/>
      <c r="MQR1533" s="100"/>
      <c r="MQS1533" s="98"/>
      <c r="MQT1533" s="117"/>
      <c r="MQU1533" s="148"/>
      <c r="MQV1533" s="149"/>
      <c r="MQW1533" s="100"/>
      <c r="MQX1533" s="98"/>
      <c r="MQY1533" s="117"/>
      <c r="MQZ1533" s="148"/>
      <c r="MRA1533" s="149"/>
      <c r="MRB1533" s="100"/>
      <c r="MRC1533" s="98"/>
      <c r="MRD1533" s="117"/>
      <c r="MRE1533" s="148"/>
      <c r="MRF1533" s="149"/>
      <c r="MRG1533" s="100"/>
      <c r="MRH1533" s="98"/>
      <c r="MRI1533" s="117"/>
      <c r="MRJ1533" s="148"/>
      <c r="MRK1533" s="149"/>
      <c r="MRL1533" s="100"/>
      <c r="MRM1533" s="98"/>
      <c r="MRN1533" s="117"/>
      <c r="MRO1533" s="148"/>
      <c r="MRP1533" s="149"/>
      <c r="MRQ1533" s="100"/>
      <c r="MRR1533" s="98"/>
      <c r="MRS1533" s="117"/>
      <c r="MRT1533" s="148"/>
      <c r="MRU1533" s="149"/>
      <c r="MRV1533" s="100"/>
      <c r="MRW1533" s="98"/>
      <c r="MRX1533" s="117"/>
      <c r="MRY1533" s="148"/>
      <c r="MRZ1533" s="149"/>
      <c r="MSA1533" s="100"/>
      <c r="MSB1533" s="98"/>
      <c r="MSC1533" s="117"/>
      <c r="MSD1533" s="148"/>
      <c r="MSE1533" s="149"/>
      <c r="MSF1533" s="100"/>
      <c r="MSG1533" s="98"/>
      <c r="MSH1533" s="117"/>
      <c r="MSI1533" s="148"/>
      <c r="MSJ1533" s="149"/>
      <c r="MSK1533" s="100"/>
      <c r="MSL1533" s="98"/>
      <c r="MSM1533" s="117"/>
      <c r="MSN1533" s="148"/>
      <c r="MSO1533" s="149"/>
      <c r="MSP1533" s="100"/>
      <c r="MSQ1533" s="98"/>
      <c r="MSR1533" s="117"/>
      <c r="MSS1533" s="148"/>
      <c r="MST1533" s="149"/>
      <c r="MSU1533" s="100"/>
      <c r="MSV1533" s="98"/>
      <c r="MSW1533" s="117"/>
      <c r="MSX1533" s="148"/>
      <c r="MSY1533" s="149"/>
      <c r="MSZ1533" s="100"/>
      <c r="MTA1533" s="98"/>
      <c r="MTB1533" s="117"/>
      <c r="MTC1533" s="148"/>
      <c r="MTD1533" s="149"/>
      <c r="MTE1533" s="100"/>
      <c r="MTF1533" s="98"/>
      <c r="MTG1533" s="117"/>
      <c r="MTH1533" s="148"/>
      <c r="MTI1533" s="149"/>
      <c r="MTJ1533" s="100"/>
      <c r="MTK1533" s="98"/>
      <c r="MTL1533" s="117"/>
      <c r="MTM1533" s="148"/>
      <c r="MTN1533" s="149"/>
      <c r="MTO1533" s="100"/>
      <c r="MTP1533" s="98"/>
      <c r="MTQ1533" s="117"/>
      <c r="MTR1533" s="148"/>
      <c r="MTS1533" s="149"/>
      <c r="MTT1533" s="100"/>
      <c r="MTU1533" s="98"/>
      <c r="MTV1533" s="117"/>
      <c r="MTW1533" s="148"/>
      <c r="MTX1533" s="149"/>
      <c r="MTY1533" s="100"/>
      <c r="MTZ1533" s="98"/>
      <c r="MUA1533" s="117"/>
      <c r="MUB1533" s="148"/>
      <c r="MUC1533" s="149"/>
      <c r="MUD1533" s="100"/>
      <c r="MUE1533" s="98"/>
      <c r="MUF1533" s="117"/>
      <c r="MUG1533" s="148"/>
      <c r="MUH1533" s="149"/>
      <c r="MUI1533" s="100"/>
      <c r="MUJ1533" s="98"/>
      <c r="MUK1533" s="117"/>
      <c r="MUL1533" s="148"/>
      <c r="MUM1533" s="149"/>
      <c r="MUN1533" s="100"/>
      <c r="MUO1533" s="98"/>
      <c r="MUP1533" s="117"/>
      <c r="MUQ1533" s="148"/>
      <c r="MUR1533" s="149"/>
      <c r="MUS1533" s="100"/>
      <c r="MUT1533" s="98"/>
      <c r="MUU1533" s="117"/>
      <c r="MUV1533" s="148"/>
      <c r="MUW1533" s="149"/>
      <c r="MUX1533" s="100"/>
      <c r="MUY1533" s="98"/>
      <c r="MUZ1533" s="117"/>
      <c r="MVA1533" s="148"/>
      <c r="MVB1533" s="149"/>
      <c r="MVC1533" s="100"/>
      <c r="MVD1533" s="98"/>
      <c r="MVE1533" s="117"/>
      <c r="MVF1533" s="148"/>
      <c r="MVG1533" s="149"/>
      <c r="MVH1533" s="100"/>
      <c r="MVI1533" s="98"/>
      <c r="MVJ1533" s="117"/>
      <c r="MVK1533" s="148"/>
      <c r="MVL1533" s="149"/>
      <c r="MVM1533" s="100"/>
      <c r="MVN1533" s="98"/>
      <c r="MVO1533" s="117"/>
      <c r="MVP1533" s="148"/>
      <c r="MVQ1533" s="149"/>
      <c r="MVR1533" s="100"/>
      <c r="MVS1533" s="98"/>
      <c r="MVT1533" s="117"/>
      <c r="MVU1533" s="148"/>
      <c r="MVV1533" s="149"/>
      <c r="MVW1533" s="100"/>
      <c r="MVX1533" s="98"/>
      <c r="MVY1533" s="117"/>
      <c r="MVZ1533" s="148"/>
      <c r="MWA1533" s="149"/>
      <c r="MWB1533" s="100"/>
      <c r="MWC1533" s="98"/>
      <c r="MWD1533" s="117"/>
      <c r="MWE1533" s="148"/>
      <c r="MWF1533" s="149"/>
      <c r="MWG1533" s="100"/>
      <c r="MWH1533" s="98"/>
      <c r="MWI1533" s="117"/>
      <c r="MWJ1533" s="148"/>
      <c r="MWK1533" s="149"/>
      <c r="MWL1533" s="100"/>
      <c r="MWM1533" s="98"/>
      <c r="MWN1533" s="117"/>
      <c r="MWO1533" s="148"/>
      <c r="MWP1533" s="149"/>
      <c r="MWQ1533" s="100"/>
      <c r="MWR1533" s="98"/>
      <c r="MWS1533" s="117"/>
      <c r="MWT1533" s="148"/>
      <c r="MWU1533" s="149"/>
      <c r="MWV1533" s="100"/>
      <c r="MWW1533" s="98"/>
      <c r="MWX1533" s="117"/>
      <c r="MWY1533" s="148"/>
      <c r="MWZ1533" s="149"/>
      <c r="MXA1533" s="100"/>
      <c r="MXB1533" s="98"/>
      <c r="MXC1533" s="117"/>
      <c r="MXD1533" s="148"/>
      <c r="MXE1533" s="149"/>
      <c r="MXF1533" s="100"/>
      <c r="MXG1533" s="98"/>
      <c r="MXH1533" s="117"/>
      <c r="MXI1533" s="148"/>
      <c r="MXJ1533" s="149"/>
      <c r="MXK1533" s="100"/>
      <c r="MXL1533" s="98"/>
      <c r="MXM1533" s="117"/>
      <c r="MXN1533" s="148"/>
      <c r="MXO1533" s="149"/>
      <c r="MXP1533" s="100"/>
      <c r="MXQ1533" s="98"/>
      <c r="MXR1533" s="117"/>
      <c r="MXS1533" s="148"/>
      <c r="MXT1533" s="149"/>
      <c r="MXU1533" s="100"/>
      <c r="MXV1533" s="98"/>
      <c r="MXW1533" s="117"/>
      <c r="MXX1533" s="148"/>
      <c r="MXY1533" s="149"/>
      <c r="MXZ1533" s="100"/>
      <c r="MYA1533" s="98"/>
      <c r="MYB1533" s="117"/>
      <c r="MYC1533" s="148"/>
      <c r="MYD1533" s="149"/>
      <c r="MYE1533" s="100"/>
      <c r="MYF1533" s="98"/>
      <c r="MYG1533" s="117"/>
      <c r="MYH1533" s="148"/>
      <c r="MYI1533" s="149"/>
      <c r="MYJ1533" s="100"/>
      <c r="MYK1533" s="98"/>
      <c r="MYL1533" s="117"/>
      <c r="MYM1533" s="148"/>
      <c r="MYN1533" s="149"/>
      <c r="MYO1533" s="100"/>
      <c r="MYP1533" s="98"/>
      <c r="MYQ1533" s="117"/>
      <c r="MYR1533" s="148"/>
      <c r="MYS1533" s="149"/>
      <c r="MYT1533" s="100"/>
      <c r="MYU1533" s="98"/>
      <c r="MYV1533" s="117"/>
      <c r="MYW1533" s="148"/>
      <c r="MYX1533" s="149"/>
      <c r="MYY1533" s="100"/>
      <c r="MYZ1533" s="98"/>
      <c r="MZA1533" s="117"/>
      <c r="MZB1533" s="148"/>
      <c r="MZC1533" s="149"/>
      <c r="MZD1533" s="100"/>
      <c r="MZE1533" s="98"/>
      <c r="MZF1533" s="117"/>
      <c r="MZG1533" s="148"/>
      <c r="MZH1533" s="149"/>
      <c r="MZI1533" s="100"/>
      <c r="MZJ1533" s="98"/>
      <c r="MZK1533" s="117"/>
      <c r="MZL1533" s="148"/>
      <c r="MZM1533" s="149"/>
      <c r="MZN1533" s="100"/>
      <c r="MZO1533" s="98"/>
      <c r="MZP1533" s="117"/>
      <c r="MZQ1533" s="148"/>
      <c r="MZR1533" s="149"/>
      <c r="MZS1533" s="100"/>
      <c r="MZT1533" s="98"/>
      <c r="MZU1533" s="117"/>
      <c r="MZV1533" s="148"/>
      <c r="MZW1533" s="149"/>
      <c r="MZX1533" s="100"/>
      <c r="MZY1533" s="98"/>
      <c r="MZZ1533" s="117"/>
      <c r="NAA1533" s="148"/>
      <c r="NAB1533" s="149"/>
      <c r="NAC1533" s="100"/>
      <c r="NAD1533" s="98"/>
      <c r="NAE1533" s="117"/>
      <c r="NAF1533" s="148"/>
      <c r="NAG1533" s="149"/>
      <c r="NAH1533" s="100"/>
      <c r="NAI1533" s="98"/>
      <c r="NAJ1533" s="117"/>
      <c r="NAK1533" s="148"/>
      <c r="NAL1533" s="149"/>
      <c r="NAM1533" s="100"/>
      <c r="NAN1533" s="98"/>
      <c r="NAO1533" s="117"/>
      <c r="NAP1533" s="148"/>
      <c r="NAQ1533" s="149"/>
      <c r="NAR1533" s="100"/>
      <c r="NAS1533" s="98"/>
      <c r="NAT1533" s="117"/>
      <c r="NAU1533" s="148"/>
      <c r="NAV1533" s="149"/>
      <c r="NAW1533" s="100"/>
      <c r="NAX1533" s="98"/>
      <c r="NAY1533" s="117"/>
      <c r="NAZ1533" s="148"/>
      <c r="NBA1533" s="149"/>
      <c r="NBB1533" s="100"/>
      <c r="NBC1533" s="98"/>
      <c r="NBD1533" s="117"/>
      <c r="NBE1533" s="148"/>
      <c r="NBF1533" s="149"/>
      <c r="NBG1533" s="100"/>
      <c r="NBH1533" s="98"/>
      <c r="NBI1533" s="117"/>
      <c r="NBJ1533" s="148"/>
      <c r="NBK1533" s="149"/>
      <c r="NBL1533" s="100"/>
      <c r="NBM1533" s="98"/>
      <c r="NBN1533" s="117"/>
      <c r="NBO1533" s="148"/>
      <c r="NBP1533" s="149"/>
      <c r="NBQ1533" s="100"/>
      <c r="NBR1533" s="98"/>
      <c r="NBS1533" s="117"/>
      <c r="NBT1533" s="148"/>
      <c r="NBU1533" s="149"/>
      <c r="NBV1533" s="100"/>
      <c r="NBW1533" s="98"/>
      <c r="NBX1533" s="117"/>
      <c r="NBY1533" s="148"/>
      <c r="NBZ1533" s="149"/>
      <c r="NCA1533" s="100"/>
      <c r="NCB1533" s="98"/>
      <c r="NCC1533" s="117"/>
      <c r="NCD1533" s="148"/>
      <c r="NCE1533" s="149"/>
      <c r="NCF1533" s="100"/>
      <c r="NCG1533" s="98"/>
      <c r="NCH1533" s="117"/>
      <c r="NCI1533" s="148"/>
      <c r="NCJ1533" s="149"/>
      <c r="NCK1533" s="100"/>
      <c r="NCL1533" s="98"/>
      <c r="NCM1533" s="117"/>
      <c r="NCN1533" s="148"/>
      <c r="NCO1533" s="149"/>
      <c r="NCP1533" s="100"/>
      <c r="NCQ1533" s="98"/>
      <c r="NCR1533" s="117"/>
      <c r="NCS1533" s="148"/>
      <c r="NCT1533" s="149"/>
      <c r="NCU1533" s="100"/>
      <c r="NCV1533" s="98"/>
      <c r="NCW1533" s="117"/>
      <c r="NCX1533" s="148"/>
      <c r="NCY1533" s="149"/>
      <c r="NCZ1533" s="100"/>
      <c r="NDA1533" s="98"/>
      <c r="NDB1533" s="117"/>
      <c r="NDC1533" s="148"/>
      <c r="NDD1533" s="149"/>
      <c r="NDE1533" s="100"/>
      <c r="NDF1533" s="98"/>
      <c r="NDG1533" s="117"/>
      <c r="NDH1533" s="148"/>
      <c r="NDI1533" s="149"/>
      <c r="NDJ1533" s="100"/>
      <c r="NDK1533" s="98"/>
      <c r="NDL1533" s="117"/>
      <c r="NDM1533" s="148"/>
      <c r="NDN1533" s="149"/>
      <c r="NDO1533" s="100"/>
      <c r="NDP1533" s="98"/>
      <c r="NDQ1533" s="117"/>
      <c r="NDR1533" s="148"/>
      <c r="NDS1533" s="149"/>
      <c r="NDT1533" s="100"/>
      <c r="NDU1533" s="98"/>
      <c r="NDV1533" s="117"/>
      <c r="NDW1533" s="148"/>
      <c r="NDX1533" s="149"/>
      <c r="NDY1533" s="100"/>
      <c r="NDZ1533" s="98"/>
      <c r="NEA1533" s="117"/>
      <c r="NEB1533" s="148"/>
      <c r="NEC1533" s="149"/>
      <c r="NED1533" s="100"/>
      <c r="NEE1533" s="98"/>
      <c r="NEF1533" s="117"/>
      <c r="NEG1533" s="148"/>
      <c r="NEH1533" s="149"/>
      <c r="NEI1533" s="100"/>
      <c r="NEJ1533" s="98"/>
      <c r="NEK1533" s="117"/>
      <c r="NEL1533" s="148"/>
      <c r="NEM1533" s="149"/>
      <c r="NEN1533" s="100"/>
      <c r="NEO1533" s="98"/>
      <c r="NEP1533" s="117"/>
      <c r="NEQ1533" s="148"/>
      <c r="NER1533" s="149"/>
      <c r="NES1533" s="100"/>
      <c r="NET1533" s="98"/>
      <c r="NEU1533" s="117"/>
      <c r="NEV1533" s="148"/>
      <c r="NEW1533" s="149"/>
      <c r="NEX1533" s="100"/>
      <c r="NEY1533" s="98"/>
      <c r="NEZ1533" s="117"/>
      <c r="NFA1533" s="148"/>
      <c r="NFB1533" s="149"/>
      <c r="NFC1533" s="100"/>
      <c r="NFD1533" s="98"/>
      <c r="NFE1533" s="117"/>
      <c r="NFF1533" s="148"/>
      <c r="NFG1533" s="149"/>
      <c r="NFH1533" s="100"/>
      <c r="NFI1533" s="98"/>
      <c r="NFJ1533" s="117"/>
      <c r="NFK1533" s="148"/>
      <c r="NFL1533" s="149"/>
      <c r="NFM1533" s="100"/>
      <c r="NFN1533" s="98"/>
      <c r="NFO1533" s="117"/>
      <c r="NFP1533" s="148"/>
      <c r="NFQ1533" s="149"/>
      <c r="NFR1533" s="100"/>
      <c r="NFS1533" s="98"/>
      <c r="NFT1533" s="117"/>
      <c r="NFU1533" s="148"/>
      <c r="NFV1533" s="149"/>
      <c r="NFW1533" s="100"/>
      <c r="NFX1533" s="98"/>
      <c r="NFY1533" s="117"/>
      <c r="NFZ1533" s="148"/>
      <c r="NGA1533" s="149"/>
      <c r="NGB1533" s="100"/>
      <c r="NGC1533" s="98"/>
      <c r="NGD1533" s="117"/>
      <c r="NGE1533" s="148"/>
      <c r="NGF1533" s="149"/>
      <c r="NGG1533" s="100"/>
      <c r="NGH1533" s="98"/>
      <c r="NGI1533" s="117"/>
      <c r="NGJ1533" s="148"/>
      <c r="NGK1533" s="149"/>
      <c r="NGL1533" s="100"/>
      <c r="NGM1533" s="98"/>
      <c r="NGN1533" s="117"/>
      <c r="NGO1533" s="148"/>
      <c r="NGP1533" s="149"/>
      <c r="NGQ1533" s="100"/>
      <c r="NGR1533" s="98"/>
      <c r="NGS1533" s="117"/>
      <c r="NGT1533" s="148"/>
      <c r="NGU1533" s="149"/>
      <c r="NGV1533" s="100"/>
      <c r="NGW1533" s="98"/>
      <c r="NGX1533" s="117"/>
      <c r="NGY1533" s="148"/>
      <c r="NGZ1533" s="149"/>
      <c r="NHA1533" s="100"/>
      <c r="NHB1533" s="98"/>
      <c r="NHC1533" s="117"/>
      <c r="NHD1533" s="148"/>
      <c r="NHE1533" s="149"/>
      <c r="NHF1533" s="100"/>
      <c r="NHG1533" s="98"/>
      <c r="NHH1533" s="117"/>
      <c r="NHI1533" s="148"/>
      <c r="NHJ1533" s="149"/>
      <c r="NHK1533" s="100"/>
      <c r="NHL1533" s="98"/>
      <c r="NHM1533" s="117"/>
      <c r="NHN1533" s="148"/>
      <c r="NHO1533" s="149"/>
      <c r="NHP1533" s="100"/>
      <c r="NHQ1533" s="98"/>
      <c r="NHR1533" s="117"/>
      <c r="NHS1533" s="148"/>
      <c r="NHT1533" s="149"/>
      <c r="NHU1533" s="100"/>
      <c r="NHV1533" s="98"/>
      <c r="NHW1533" s="117"/>
      <c r="NHX1533" s="148"/>
      <c r="NHY1533" s="149"/>
      <c r="NHZ1533" s="100"/>
      <c r="NIA1533" s="98"/>
      <c r="NIB1533" s="117"/>
      <c r="NIC1533" s="148"/>
      <c r="NID1533" s="149"/>
      <c r="NIE1533" s="100"/>
      <c r="NIF1533" s="98"/>
      <c r="NIG1533" s="117"/>
      <c r="NIH1533" s="148"/>
      <c r="NII1533" s="149"/>
      <c r="NIJ1533" s="100"/>
      <c r="NIK1533" s="98"/>
      <c r="NIL1533" s="117"/>
      <c r="NIM1533" s="148"/>
      <c r="NIN1533" s="149"/>
      <c r="NIO1533" s="100"/>
      <c r="NIP1533" s="98"/>
      <c r="NIQ1533" s="117"/>
      <c r="NIR1533" s="148"/>
      <c r="NIS1533" s="149"/>
      <c r="NIT1533" s="100"/>
      <c r="NIU1533" s="98"/>
      <c r="NIV1533" s="117"/>
      <c r="NIW1533" s="148"/>
      <c r="NIX1533" s="149"/>
      <c r="NIY1533" s="100"/>
      <c r="NIZ1533" s="98"/>
      <c r="NJA1533" s="117"/>
      <c r="NJB1533" s="148"/>
      <c r="NJC1533" s="149"/>
      <c r="NJD1533" s="100"/>
      <c r="NJE1533" s="98"/>
      <c r="NJF1533" s="117"/>
      <c r="NJG1533" s="148"/>
      <c r="NJH1533" s="149"/>
      <c r="NJI1533" s="100"/>
      <c r="NJJ1533" s="98"/>
      <c r="NJK1533" s="117"/>
      <c r="NJL1533" s="148"/>
      <c r="NJM1533" s="149"/>
      <c r="NJN1533" s="100"/>
      <c r="NJO1533" s="98"/>
      <c r="NJP1533" s="117"/>
      <c r="NJQ1533" s="148"/>
      <c r="NJR1533" s="149"/>
      <c r="NJS1533" s="100"/>
      <c r="NJT1533" s="98"/>
      <c r="NJU1533" s="117"/>
      <c r="NJV1533" s="148"/>
      <c r="NJW1533" s="149"/>
      <c r="NJX1533" s="100"/>
      <c r="NJY1533" s="98"/>
      <c r="NJZ1533" s="117"/>
      <c r="NKA1533" s="148"/>
      <c r="NKB1533" s="149"/>
      <c r="NKC1533" s="100"/>
      <c r="NKD1533" s="98"/>
      <c r="NKE1533" s="117"/>
      <c r="NKF1533" s="148"/>
      <c r="NKG1533" s="149"/>
      <c r="NKH1533" s="100"/>
      <c r="NKI1533" s="98"/>
      <c r="NKJ1533" s="117"/>
      <c r="NKK1533" s="148"/>
      <c r="NKL1533" s="149"/>
      <c r="NKM1533" s="100"/>
      <c r="NKN1533" s="98"/>
      <c r="NKO1533" s="117"/>
      <c r="NKP1533" s="148"/>
      <c r="NKQ1533" s="149"/>
      <c r="NKR1533" s="100"/>
      <c r="NKS1533" s="98"/>
      <c r="NKT1533" s="117"/>
      <c r="NKU1533" s="148"/>
      <c r="NKV1533" s="149"/>
      <c r="NKW1533" s="100"/>
      <c r="NKX1533" s="98"/>
      <c r="NKY1533" s="117"/>
      <c r="NKZ1533" s="148"/>
      <c r="NLA1533" s="149"/>
      <c r="NLB1533" s="100"/>
      <c r="NLC1533" s="98"/>
      <c r="NLD1533" s="117"/>
      <c r="NLE1533" s="148"/>
      <c r="NLF1533" s="149"/>
      <c r="NLG1533" s="100"/>
      <c r="NLH1533" s="98"/>
      <c r="NLI1533" s="117"/>
      <c r="NLJ1533" s="148"/>
      <c r="NLK1533" s="149"/>
      <c r="NLL1533" s="100"/>
      <c r="NLM1533" s="98"/>
      <c r="NLN1533" s="117"/>
      <c r="NLO1533" s="148"/>
      <c r="NLP1533" s="149"/>
      <c r="NLQ1533" s="100"/>
      <c r="NLR1533" s="98"/>
      <c r="NLS1533" s="117"/>
      <c r="NLT1533" s="148"/>
      <c r="NLU1533" s="149"/>
      <c r="NLV1533" s="100"/>
      <c r="NLW1533" s="98"/>
      <c r="NLX1533" s="117"/>
      <c r="NLY1533" s="148"/>
      <c r="NLZ1533" s="149"/>
      <c r="NMA1533" s="100"/>
      <c r="NMB1533" s="98"/>
      <c r="NMC1533" s="117"/>
      <c r="NMD1533" s="148"/>
      <c r="NME1533" s="149"/>
      <c r="NMF1533" s="100"/>
      <c r="NMG1533" s="98"/>
      <c r="NMH1533" s="117"/>
      <c r="NMI1533" s="148"/>
      <c r="NMJ1533" s="149"/>
      <c r="NMK1533" s="100"/>
      <c r="NML1533" s="98"/>
      <c r="NMM1533" s="117"/>
      <c r="NMN1533" s="148"/>
      <c r="NMO1533" s="149"/>
      <c r="NMP1533" s="100"/>
      <c r="NMQ1533" s="98"/>
      <c r="NMR1533" s="117"/>
      <c r="NMS1533" s="148"/>
      <c r="NMT1533" s="149"/>
      <c r="NMU1533" s="100"/>
      <c r="NMV1533" s="98"/>
      <c r="NMW1533" s="117"/>
      <c r="NMX1533" s="148"/>
      <c r="NMY1533" s="149"/>
      <c r="NMZ1533" s="100"/>
      <c r="NNA1533" s="98"/>
      <c r="NNB1533" s="117"/>
      <c r="NNC1533" s="148"/>
      <c r="NND1533" s="149"/>
      <c r="NNE1533" s="100"/>
      <c r="NNF1533" s="98"/>
      <c r="NNG1533" s="117"/>
      <c r="NNH1533" s="148"/>
      <c r="NNI1533" s="149"/>
      <c r="NNJ1533" s="100"/>
      <c r="NNK1533" s="98"/>
      <c r="NNL1533" s="117"/>
      <c r="NNM1533" s="148"/>
      <c r="NNN1533" s="149"/>
      <c r="NNO1533" s="100"/>
      <c r="NNP1533" s="98"/>
      <c r="NNQ1533" s="117"/>
      <c r="NNR1533" s="148"/>
      <c r="NNS1533" s="149"/>
      <c r="NNT1533" s="100"/>
      <c r="NNU1533" s="98"/>
      <c r="NNV1533" s="117"/>
      <c r="NNW1533" s="148"/>
      <c r="NNX1533" s="149"/>
      <c r="NNY1533" s="100"/>
      <c r="NNZ1533" s="98"/>
      <c r="NOA1533" s="117"/>
      <c r="NOB1533" s="148"/>
      <c r="NOC1533" s="149"/>
      <c r="NOD1533" s="100"/>
      <c r="NOE1533" s="98"/>
      <c r="NOF1533" s="117"/>
      <c r="NOG1533" s="148"/>
      <c r="NOH1533" s="149"/>
      <c r="NOI1533" s="100"/>
      <c r="NOJ1533" s="98"/>
      <c r="NOK1533" s="117"/>
      <c r="NOL1533" s="148"/>
      <c r="NOM1533" s="149"/>
      <c r="NON1533" s="100"/>
      <c r="NOO1533" s="98"/>
      <c r="NOP1533" s="117"/>
      <c r="NOQ1533" s="148"/>
      <c r="NOR1533" s="149"/>
      <c r="NOS1533" s="100"/>
      <c r="NOT1533" s="98"/>
      <c r="NOU1533" s="117"/>
      <c r="NOV1533" s="148"/>
      <c r="NOW1533" s="149"/>
      <c r="NOX1533" s="100"/>
      <c r="NOY1533" s="98"/>
      <c r="NOZ1533" s="117"/>
      <c r="NPA1533" s="148"/>
      <c r="NPB1533" s="149"/>
      <c r="NPC1533" s="100"/>
      <c r="NPD1533" s="98"/>
      <c r="NPE1533" s="117"/>
      <c r="NPF1533" s="148"/>
      <c r="NPG1533" s="149"/>
      <c r="NPH1533" s="100"/>
      <c r="NPI1533" s="98"/>
      <c r="NPJ1533" s="117"/>
      <c r="NPK1533" s="148"/>
      <c r="NPL1533" s="149"/>
      <c r="NPM1533" s="100"/>
      <c r="NPN1533" s="98"/>
      <c r="NPO1533" s="117"/>
      <c r="NPP1533" s="148"/>
      <c r="NPQ1533" s="149"/>
      <c r="NPR1533" s="100"/>
      <c r="NPS1533" s="98"/>
      <c r="NPT1533" s="117"/>
      <c r="NPU1533" s="148"/>
      <c r="NPV1533" s="149"/>
      <c r="NPW1533" s="100"/>
      <c r="NPX1533" s="98"/>
      <c r="NPY1533" s="117"/>
      <c r="NPZ1533" s="148"/>
      <c r="NQA1533" s="149"/>
      <c r="NQB1533" s="100"/>
      <c r="NQC1533" s="98"/>
      <c r="NQD1533" s="117"/>
      <c r="NQE1533" s="148"/>
      <c r="NQF1533" s="149"/>
      <c r="NQG1533" s="100"/>
      <c r="NQH1533" s="98"/>
      <c r="NQI1533" s="117"/>
      <c r="NQJ1533" s="148"/>
      <c r="NQK1533" s="149"/>
      <c r="NQL1533" s="100"/>
      <c r="NQM1533" s="98"/>
      <c r="NQN1533" s="117"/>
      <c r="NQO1533" s="148"/>
      <c r="NQP1533" s="149"/>
      <c r="NQQ1533" s="100"/>
      <c r="NQR1533" s="98"/>
      <c r="NQS1533" s="117"/>
      <c r="NQT1533" s="148"/>
      <c r="NQU1533" s="149"/>
      <c r="NQV1533" s="100"/>
      <c r="NQW1533" s="98"/>
      <c r="NQX1533" s="117"/>
      <c r="NQY1533" s="148"/>
      <c r="NQZ1533" s="149"/>
      <c r="NRA1533" s="100"/>
      <c r="NRB1533" s="98"/>
      <c r="NRC1533" s="117"/>
      <c r="NRD1533" s="148"/>
      <c r="NRE1533" s="149"/>
      <c r="NRF1533" s="100"/>
      <c r="NRG1533" s="98"/>
      <c r="NRH1533" s="117"/>
      <c r="NRI1533" s="148"/>
      <c r="NRJ1533" s="149"/>
      <c r="NRK1533" s="100"/>
      <c r="NRL1533" s="98"/>
      <c r="NRM1533" s="117"/>
      <c r="NRN1533" s="148"/>
      <c r="NRO1533" s="149"/>
      <c r="NRP1533" s="100"/>
      <c r="NRQ1533" s="98"/>
      <c r="NRR1533" s="117"/>
      <c r="NRS1533" s="148"/>
      <c r="NRT1533" s="149"/>
      <c r="NRU1533" s="100"/>
      <c r="NRV1533" s="98"/>
      <c r="NRW1533" s="117"/>
      <c r="NRX1533" s="148"/>
      <c r="NRY1533" s="149"/>
      <c r="NRZ1533" s="100"/>
      <c r="NSA1533" s="98"/>
      <c r="NSB1533" s="117"/>
      <c r="NSC1533" s="148"/>
      <c r="NSD1533" s="149"/>
      <c r="NSE1533" s="100"/>
      <c r="NSF1533" s="98"/>
      <c r="NSG1533" s="117"/>
      <c r="NSH1533" s="148"/>
      <c r="NSI1533" s="149"/>
      <c r="NSJ1533" s="100"/>
      <c r="NSK1533" s="98"/>
      <c r="NSL1533" s="117"/>
      <c r="NSM1533" s="148"/>
      <c r="NSN1533" s="149"/>
      <c r="NSO1533" s="100"/>
      <c r="NSP1533" s="98"/>
      <c r="NSQ1533" s="117"/>
      <c r="NSR1533" s="148"/>
      <c r="NSS1533" s="149"/>
      <c r="NST1533" s="100"/>
      <c r="NSU1533" s="98"/>
      <c r="NSV1533" s="117"/>
      <c r="NSW1533" s="148"/>
      <c r="NSX1533" s="149"/>
      <c r="NSY1533" s="100"/>
      <c r="NSZ1533" s="98"/>
      <c r="NTA1533" s="117"/>
      <c r="NTB1533" s="148"/>
      <c r="NTC1533" s="149"/>
      <c r="NTD1533" s="100"/>
      <c r="NTE1533" s="98"/>
      <c r="NTF1533" s="117"/>
      <c r="NTG1533" s="148"/>
      <c r="NTH1533" s="149"/>
      <c r="NTI1533" s="100"/>
      <c r="NTJ1533" s="98"/>
      <c r="NTK1533" s="117"/>
      <c r="NTL1533" s="148"/>
      <c r="NTM1533" s="149"/>
      <c r="NTN1533" s="100"/>
      <c r="NTO1533" s="98"/>
      <c r="NTP1533" s="117"/>
      <c r="NTQ1533" s="148"/>
      <c r="NTR1533" s="149"/>
      <c r="NTS1533" s="100"/>
      <c r="NTT1533" s="98"/>
      <c r="NTU1533" s="117"/>
      <c r="NTV1533" s="148"/>
      <c r="NTW1533" s="149"/>
      <c r="NTX1533" s="100"/>
      <c r="NTY1533" s="98"/>
      <c r="NTZ1533" s="117"/>
      <c r="NUA1533" s="148"/>
      <c r="NUB1533" s="149"/>
      <c r="NUC1533" s="100"/>
      <c r="NUD1533" s="98"/>
      <c r="NUE1533" s="117"/>
      <c r="NUF1533" s="148"/>
      <c r="NUG1533" s="149"/>
      <c r="NUH1533" s="100"/>
      <c r="NUI1533" s="98"/>
      <c r="NUJ1533" s="117"/>
      <c r="NUK1533" s="148"/>
      <c r="NUL1533" s="149"/>
      <c r="NUM1533" s="100"/>
      <c r="NUN1533" s="98"/>
      <c r="NUO1533" s="117"/>
      <c r="NUP1533" s="148"/>
      <c r="NUQ1533" s="149"/>
      <c r="NUR1533" s="100"/>
      <c r="NUS1533" s="98"/>
      <c r="NUT1533" s="117"/>
      <c r="NUU1533" s="148"/>
      <c r="NUV1533" s="149"/>
      <c r="NUW1533" s="100"/>
      <c r="NUX1533" s="98"/>
      <c r="NUY1533" s="117"/>
      <c r="NUZ1533" s="148"/>
      <c r="NVA1533" s="149"/>
      <c r="NVB1533" s="100"/>
      <c r="NVC1533" s="98"/>
      <c r="NVD1533" s="117"/>
      <c r="NVE1533" s="148"/>
      <c r="NVF1533" s="149"/>
      <c r="NVG1533" s="100"/>
      <c r="NVH1533" s="98"/>
      <c r="NVI1533" s="117"/>
      <c r="NVJ1533" s="148"/>
      <c r="NVK1533" s="149"/>
      <c r="NVL1533" s="100"/>
      <c r="NVM1533" s="98"/>
      <c r="NVN1533" s="117"/>
      <c r="NVO1533" s="148"/>
      <c r="NVP1533" s="149"/>
      <c r="NVQ1533" s="100"/>
      <c r="NVR1533" s="98"/>
      <c r="NVS1533" s="117"/>
      <c r="NVT1533" s="148"/>
      <c r="NVU1533" s="149"/>
      <c r="NVV1533" s="100"/>
      <c r="NVW1533" s="98"/>
      <c r="NVX1533" s="117"/>
      <c r="NVY1533" s="148"/>
      <c r="NVZ1533" s="149"/>
      <c r="NWA1533" s="100"/>
      <c r="NWB1533" s="98"/>
      <c r="NWC1533" s="117"/>
      <c r="NWD1533" s="148"/>
      <c r="NWE1533" s="149"/>
      <c r="NWF1533" s="100"/>
      <c r="NWG1533" s="98"/>
      <c r="NWH1533" s="117"/>
      <c r="NWI1533" s="148"/>
      <c r="NWJ1533" s="149"/>
      <c r="NWK1533" s="100"/>
      <c r="NWL1533" s="98"/>
      <c r="NWM1533" s="117"/>
      <c r="NWN1533" s="148"/>
      <c r="NWO1533" s="149"/>
      <c r="NWP1533" s="100"/>
      <c r="NWQ1533" s="98"/>
      <c r="NWR1533" s="117"/>
      <c r="NWS1533" s="148"/>
      <c r="NWT1533" s="149"/>
      <c r="NWU1533" s="100"/>
      <c r="NWV1533" s="98"/>
      <c r="NWW1533" s="117"/>
      <c r="NWX1533" s="148"/>
      <c r="NWY1533" s="149"/>
      <c r="NWZ1533" s="100"/>
      <c r="NXA1533" s="98"/>
      <c r="NXB1533" s="117"/>
      <c r="NXC1533" s="148"/>
      <c r="NXD1533" s="149"/>
      <c r="NXE1533" s="100"/>
      <c r="NXF1533" s="98"/>
      <c r="NXG1533" s="117"/>
      <c r="NXH1533" s="148"/>
      <c r="NXI1533" s="149"/>
      <c r="NXJ1533" s="100"/>
      <c r="NXK1533" s="98"/>
      <c r="NXL1533" s="117"/>
      <c r="NXM1533" s="148"/>
      <c r="NXN1533" s="149"/>
      <c r="NXO1533" s="100"/>
      <c r="NXP1533" s="98"/>
      <c r="NXQ1533" s="117"/>
      <c r="NXR1533" s="148"/>
      <c r="NXS1533" s="149"/>
      <c r="NXT1533" s="100"/>
      <c r="NXU1533" s="98"/>
      <c r="NXV1533" s="117"/>
      <c r="NXW1533" s="148"/>
      <c r="NXX1533" s="149"/>
      <c r="NXY1533" s="100"/>
      <c r="NXZ1533" s="98"/>
      <c r="NYA1533" s="117"/>
      <c r="NYB1533" s="148"/>
      <c r="NYC1533" s="149"/>
      <c r="NYD1533" s="100"/>
      <c r="NYE1533" s="98"/>
      <c r="NYF1533" s="117"/>
      <c r="NYG1533" s="148"/>
      <c r="NYH1533" s="149"/>
      <c r="NYI1533" s="100"/>
      <c r="NYJ1533" s="98"/>
      <c r="NYK1533" s="117"/>
      <c r="NYL1533" s="148"/>
      <c r="NYM1533" s="149"/>
      <c r="NYN1533" s="100"/>
      <c r="NYO1533" s="98"/>
      <c r="NYP1533" s="117"/>
      <c r="NYQ1533" s="148"/>
      <c r="NYR1533" s="149"/>
      <c r="NYS1533" s="100"/>
      <c r="NYT1533" s="98"/>
      <c r="NYU1533" s="117"/>
      <c r="NYV1533" s="148"/>
      <c r="NYW1533" s="149"/>
      <c r="NYX1533" s="100"/>
      <c r="NYY1533" s="98"/>
      <c r="NYZ1533" s="117"/>
      <c r="NZA1533" s="148"/>
      <c r="NZB1533" s="149"/>
      <c r="NZC1533" s="100"/>
      <c r="NZD1533" s="98"/>
      <c r="NZE1533" s="117"/>
      <c r="NZF1533" s="148"/>
      <c r="NZG1533" s="149"/>
      <c r="NZH1533" s="100"/>
      <c r="NZI1533" s="98"/>
      <c r="NZJ1533" s="117"/>
      <c r="NZK1533" s="148"/>
      <c r="NZL1533" s="149"/>
      <c r="NZM1533" s="100"/>
      <c r="NZN1533" s="98"/>
      <c r="NZO1533" s="117"/>
      <c r="NZP1533" s="148"/>
      <c r="NZQ1533" s="149"/>
      <c r="NZR1533" s="100"/>
      <c r="NZS1533" s="98"/>
      <c r="NZT1533" s="117"/>
      <c r="NZU1533" s="148"/>
      <c r="NZV1533" s="149"/>
      <c r="NZW1533" s="100"/>
      <c r="NZX1533" s="98"/>
      <c r="NZY1533" s="117"/>
      <c r="NZZ1533" s="148"/>
      <c r="OAA1533" s="149"/>
      <c r="OAB1533" s="100"/>
      <c r="OAC1533" s="98"/>
      <c r="OAD1533" s="117"/>
      <c r="OAE1533" s="148"/>
      <c r="OAF1533" s="149"/>
      <c r="OAG1533" s="100"/>
      <c r="OAH1533" s="98"/>
      <c r="OAI1533" s="117"/>
      <c r="OAJ1533" s="148"/>
      <c r="OAK1533" s="149"/>
      <c r="OAL1533" s="100"/>
      <c r="OAM1533" s="98"/>
      <c r="OAN1533" s="117"/>
      <c r="OAO1533" s="148"/>
      <c r="OAP1533" s="149"/>
      <c r="OAQ1533" s="100"/>
      <c r="OAR1533" s="98"/>
      <c r="OAS1533" s="117"/>
      <c r="OAT1533" s="148"/>
      <c r="OAU1533" s="149"/>
      <c r="OAV1533" s="100"/>
      <c r="OAW1533" s="98"/>
      <c r="OAX1533" s="117"/>
      <c r="OAY1533" s="148"/>
      <c r="OAZ1533" s="149"/>
      <c r="OBA1533" s="100"/>
      <c r="OBB1533" s="98"/>
      <c r="OBC1533" s="117"/>
      <c r="OBD1533" s="148"/>
      <c r="OBE1533" s="149"/>
      <c r="OBF1533" s="100"/>
      <c r="OBG1533" s="98"/>
      <c r="OBH1533" s="117"/>
      <c r="OBI1533" s="148"/>
      <c r="OBJ1533" s="149"/>
      <c r="OBK1533" s="100"/>
      <c r="OBL1533" s="98"/>
      <c r="OBM1533" s="117"/>
      <c r="OBN1533" s="148"/>
      <c r="OBO1533" s="149"/>
      <c r="OBP1533" s="100"/>
      <c r="OBQ1533" s="98"/>
      <c r="OBR1533" s="117"/>
      <c r="OBS1533" s="148"/>
      <c r="OBT1533" s="149"/>
      <c r="OBU1533" s="100"/>
      <c r="OBV1533" s="98"/>
      <c r="OBW1533" s="117"/>
      <c r="OBX1533" s="148"/>
      <c r="OBY1533" s="149"/>
      <c r="OBZ1533" s="100"/>
      <c r="OCA1533" s="98"/>
      <c r="OCB1533" s="117"/>
      <c r="OCC1533" s="148"/>
      <c r="OCD1533" s="149"/>
      <c r="OCE1533" s="100"/>
      <c r="OCF1533" s="98"/>
      <c r="OCG1533" s="117"/>
      <c r="OCH1533" s="148"/>
      <c r="OCI1533" s="149"/>
      <c r="OCJ1533" s="100"/>
      <c r="OCK1533" s="98"/>
      <c r="OCL1533" s="117"/>
      <c r="OCM1533" s="148"/>
      <c r="OCN1533" s="149"/>
      <c r="OCO1533" s="100"/>
      <c r="OCP1533" s="98"/>
      <c r="OCQ1533" s="117"/>
      <c r="OCR1533" s="148"/>
      <c r="OCS1533" s="149"/>
      <c r="OCT1533" s="100"/>
      <c r="OCU1533" s="98"/>
      <c r="OCV1533" s="117"/>
      <c r="OCW1533" s="148"/>
      <c r="OCX1533" s="149"/>
      <c r="OCY1533" s="100"/>
      <c r="OCZ1533" s="98"/>
      <c r="ODA1533" s="117"/>
      <c r="ODB1533" s="148"/>
      <c r="ODC1533" s="149"/>
      <c r="ODD1533" s="100"/>
      <c r="ODE1533" s="98"/>
      <c r="ODF1533" s="117"/>
      <c r="ODG1533" s="148"/>
      <c r="ODH1533" s="149"/>
      <c r="ODI1533" s="100"/>
      <c r="ODJ1533" s="98"/>
      <c r="ODK1533" s="117"/>
      <c r="ODL1533" s="148"/>
      <c r="ODM1533" s="149"/>
      <c r="ODN1533" s="100"/>
      <c r="ODO1533" s="98"/>
      <c r="ODP1533" s="117"/>
      <c r="ODQ1533" s="148"/>
      <c r="ODR1533" s="149"/>
      <c r="ODS1533" s="100"/>
      <c r="ODT1533" s="98"/>
      <c r="ODU1533" s="117"/>
      <c r="ODV1533" s="148"/>
      <c r="ODW1533" s="149"/>
      <c r="ODX1533" s="100"/>
      <c r="ODY1533" s="98"/>
      <c r="ODZ1533" s="117"/>
      <c r="OEA1533" s="148"/>
      <c r="OEB1533" s="149"/>
      <c r="OEC1533" s="100"/>
      <c r="OED1533" s="98"/>
      <c r="OEE1533" s="117"/>
      <c r="OEF1533" s="148"/>
      <c r="OEG1533" s="149"/>
      <c r="OEH1533" s="100"/>
      <c r="OEI1533" s="98"/>
      <c r="OEJ1533" s="117"/>
      <c r="OEK1533" s="148"/>
      <c r="OEL1533" s="149"/>
      <c r="OEM1533" s="100"/>
      <c r="OEN1533" s="98"/>
      <c r="OEO1533" s="117"/>
      <c r="OEP1533" s="148"/>
      <c r="OEQ1533" s="149"/>
      <c r="OER1533" s="100"/>
      <c r="OES1533" s="98"/>
      <c r="OET1533" s="117"/>
      <c r="OEU1533" s="148"/>
      <c r="OEV1533" s="149"/>
      <c r="OEW1533" s="100"/>
      <c r="OEX1533" s="98"/>
      <c r="OEY1533" s="117"/>
      <c r="OEZ1533" s="148"/>
      <c r="OFA1533" s="149"/>
      <c r="OFB1533" s="100"/>
      <c r="OFC1533" s="98"/>
      <c r="OFD1533" s="117"/>
      <c r="OFE1533" s="148"/>
      <c r="OFF1533" s="149"/>
      <c r="OFG1533" s="100"/>
      <c r="OFH1533" s="98"/>
      <c r="OFI1533" s="117"/>
      <c r="OFJ1533" s="148"/>
      <c r="OFK1533" s="149"/>
      <c r="OFL1533" s="100"/>
      <c r="OFM1533" s="98"/>
      <c r="OFN1533" s="117"/>
      <c r="OFO1533" s="148"/>
      <c r="OFP1533" s="149"/>
      <c r="OFQ1533" s="100"/>
      <c r="OFR1533" s="98"/>
      <c r="OFS1533" s="117"/>
      <c r="OFT1533" s="148"/>
      <c r="OFU1533" s="149"/>
      <c r="OFV1533" s="100"/>
      <c r="OFW1533" s="98"/>
      <c r="OFX1533" s="117"/>
      <c r="OFY1533" s="148"/>
      <c r="OFZ1533" s="149"/>
      <c r="OGA1533" s="100"/>
      <c r="OGB1533" s="98"/>
      <c r="OGC1533" s="117"/>
      <c r="OGD1533" s="148"/>
      <c r="OGE1533" s="149"/>
      <c r="OGF1533" s="100"/>
      <c r="OGG1533" s="98"/>
      <c r="OGH1533" s="117"/>
      <c r="OGI1533" s="148"/>
      <c r="OGJ1533" s="149"/>
      <c r="OGK1533" s="100"/>
      <c r="OGL1533" s="98"/>
      <c r="OGM1533" s="117"/>
      <c r="OGN1533" s="148"/>
      <c r="OGO1533" s="149"/>
      <c r="OGP1533" s="100"/>
      <c r="OGQ1533" s="98"/>
      <c r="OGR1533" s="117"/>
      <c r="OGS1533" s="148"/>
      <c r="OGT1533" s="149"/>
      <c r="OGU1533" s="100"/>
      <c r="OGV1533" s="98"/>
      <c r="OGW1533" s="117"/>
      <c r="OGX1533" s="148"/>
      <c r="OGY1533" s="149"/>
      <c r="OGZ1533" s="100"/>
      <c r="OHA1533" s="98"/>
      <c r="OHB1533" s="117"/>
      <c r="OHC1533" s="148"/>
      <c r="OHD1533" s="149"/>
      <c r="OHE1533" s="100"/>
      <c r="OHF1533" s="98"/>
      <c r="OHG1533" s="117"/>
      <c r="OHH1533" s="148"/>
      <c r="OHI1533" s="149"/>
      <c r="OHJ1533" s="100"/>
      <c r="OHK1533" s="98"/>
      <c r="OHL1533" s="117"/>
      <c r="OHM1533" s="148"/>
      <c r="OHN1533" s="149"/>
      <c r="OHO1533" s="100"/>
      <c r="OHP1533" s="98"/>
      <c r="OHQ1533" s="117"/>
      <c r="OHR1533" s="148"/>
      <c r="OHS1533" s="149"/>
      <c r="OHT1533" s="100"/>
      <c r="OHU1533" s="98"/>
      <c r="OHV1533" s="117"/>
      <c r="OHW1533" s="148"/>
      <c r="OHX1533" s="149"/>
      <c r="OHY1533" s="100"/>
      <c r="OHZ1533" s="98"/>
      <c r="OIA1533" s="117"/>
      <c r="OIB1533" s="148"/>
      <c r="OIC1533" s="149"/>
      <c r="OID1533" s="100"/>
      <c r="OIE1533" s="98"/>
      <c r="OIF1533" s="117"/>
      <c r="OIG1533" s="148"/>
      <c r="OIH1533" s="149"/>
      <c r="OII1533" s="100"/>
      <c r="OIJ1533" s="98"/>
      <c r="OIK1533" s="117"/>
      <c r="OIL1533" s="148"/>
      <c r="OIM1533" s="149"/>
      <c r="OIN1533" s="100"/>
      <c r="OIO1533" s="98"/>
      <c r="OIP1533" s="117"/>
      <c r="OIQ1533" s="148"/>
      <c r="OIR1533" s="149"/>
      <c r="OIS1533" s="100"/>
      <c r="OIT1533" s="98"/>
      <c r="OIU1533" s="117"/>
      <c r="OIV1533" s="148"/>
      <c r="OIW1533" s="149"/>
      <c r="OIX1533" s="100"/>
      <c r="OIY1533" s="98"/>
      <c r="OIZ1533" s="117"/>
      <c r="OJA1533" s="148"/>
      <c r="OJB1533" s="149"/>
      <c r="OJC1533" s="100"/>
      <c r="OJD1533" s="98"/>
      <c r="OJE1533" s="117"/>
      <c r="OJF1533" s="148"/>
      <c r="OJG1533" s="149"/>
      <c r="OJH1533" s="100"/>
      <c r="OJI1533" s="98"/>
      <c r="OJJ1533" s="117"/>
      <c r="OJK1533" s="148"/>
      <c r="OJL1533" s="149"/>
      <c r="OJM1533" s="100"/>
      <c r="OJN1533" s="98"/>
      <c r="OJO1533" s="117"/>
      <c r="OJP1533" s="148"/>
      <c r="OJQ1533" s="149"/>
      <c r="OJR1533" s="100"/>
      <c r="OJS1533" s="98"/>
      <c r="OJT1533" s="117"/>
      <c r="OJU1533" s="148"/>
      <c r="OJV1533" s="149"/>
      <c r="OJW1533" s="100"/>
      <c r="OJX1533" s="98"/>
      <c r="OJY1533" s="117"/>
      <c r="OJZ1533" s="148"/>
      <c r="OKA1533" s="149"/>
      <c r="OKB1533" s="100"/>
      <c r="OKC1533" s="98"/>
      <c r="OKD1533" s="117"/>
      <c r="OKE1533" s="148"/>
      <c r="OKF1533" s="149"/>
      <c r="OKG1533" s="100"/>
      <c r="OKH1533" s="98"/>
      <c r="OKI1533" s="117"/>
      <c r="OKJ1533" s="148"/>
      <c r="OKK1533" s="149"/>
      <c r="OKL1533" s="100"/>
      <c r="OKM1533" s="98"/>
      <c r="OKN1533" s="117"/>
      <c r="OKO1533" s="148"/>
      <c r="OKP1533" s="149"/>
      <c r="OKQ1533" s="100"/>
      <c r="OKR1533" s="98"/>
      <c r="OKS1533" s="117"/>
      <c r="OKT1533" s="148"/>
      <c r="OKU1533" s="149"/>
      <c r="OKV1533" s="100"/>
      <c r="OKW1533" s="98"/>
      <c r="OKX1533" s="117"/>
      <c r="OKY1533" s="148"/>
      <c r="OKZ1533" s="149"/>
      <c r="OLA1533" s="100"/>
      <c r="OLB1533" s="98"/>
      <c r="OLC1533" s="117"/>
      <c r="OLD1533" s="148"/>
      <c r="OLE1533" s="149"/>
      <c r="OLF1533" s="100"/>
      <c r="OLG1533" s="98"/>
      <c r="OLH1533" s="117"/>
      <c r="OLI1533" s="148"/>
      <c r="OLJ1533" s="149"/>
      <c r="OLK1533" s="100"/>
      <c r="OLL1533" s="98"/>
      <c r="OLM1533" s="117"/>
      <c r="OLN1533" s="148"/>
      <c r="OLO1533" s="149"/>
      <c r="OLP1533" s="100"/>
      <c r="OLQ1533" s="98"/>
      <c r="OLR1533" s="117"/>
      <c r="OLS1533" s="148"/>
      <c r="OLT1533" s="149"/>
      <c r="OLU1533" s="100"/>
      <c r="OLV1533" s="98"/>
      <c r="OLW1533" s="117"/>
      <c r="OLX1533" s="148"/>
      <c r="OLY1533" s="149"/>
      <c r="OLZ1533" s="100"/>
      <c r="OMA1533" s="98"/>
      <c r="OMB1533" s="117"/>
      <c r="OMC1533" s="148"/>
      <c r="OMD1533" s="149"/>
      <c r="OME1533" s="100"/>
      <c r="OMF1533" s="98"/>
      <c r="OMG1533" s="117"/>
      <c r="OMH1533" s="148"/>
      <c r="OMI1533" s="149"/>
      <c r="OMJ1533" s="100"/>
      <c r="OMK1533" s="98"/>
      <c r="OML1533" s="117"/>
      <c r="OMM1533" s="148"/>
      <c r="OMN1533" s="149"/>
      <c r="OMO1533" s="100"/>
      <c r="OMP1533" s="98"/>
      <c r="OMQ1533" s="117"/>
      <c r="OMR1533" s="148"/>
      <c r="OMS1533" s="149"/>
      <c r="OMT1533" s="100"/>
      <c r="OMU1533" s="98"/>
      <c r="OMV1533" s="117"/>
      <c r="OMW1533" s="148"/>
      <c r="OMX1533" s="149"/>
      <c r="OMY1533" s="100"/>
      <c r="OMZ1533" s="98"/>
      <c r="ONA1533" s="117"/>
      <c r="ONB1533" s="148"/>
      <c r="ONC1533" s="149"/>
      <c r="OND1533" s="100"/>
      <c r="ONE1533" s="98"/>
      <c r="ONF1533" s="117"/>
      <c r="ONG1533" s="148"/>
      <c r="ONH1533" s="149"/>
      <c r="ONI1533" s="100"/>
      <c r="ONJ1533" s="98"/>
      <c r="ONK1533" s="117"/>
      <c r="ONL1533" s="148"/>
      <c r="ONM1533" s="149"/>
      <c r="ONN1533" s="100"/>
      <c r="ONO1533" s="98"/>
      <c r="ONP1533" s="117"/>
      <c r="ONQ1533" s="148"/>
      <c r="ONR1533" s="149"/>
      <c r="ONS1533" s="100"/>
      <c r="ONT1533" s="98"/>
      <c r="ONU1533" s="117"/>
      <c r="ONV1533" s="148"/>
      <c r="ONW1533" s="149"/>
      <c r="ONX1533" s="100"/>
      <c r="ONY1533" s="98"/>
      <c r="ONZ1533" s="117"/>
      <c r="OOA1533" s="148"/>
      <c r="OOB1533" s="149"/>
      <c r="OOC1533" s="100"/>
      <c r="OOD1533" s="98"/>
      <c r="OOE1533" s="117"/>
      <c r="OOF1533" s="148"/>
      <c r="OOG1533" s="149"/>
      <c r="OOH1533" s="100"/>
      <c r="OOI1533" s="98"/>
      <c r="OOJ1533" s="117"/>
      <c r="OOK1533" s="148"/>
      <c r="OOL1533" s="149"/>
      <c r="OOM1533" s="100"/>
      <c r="OON1533" s="98"/>
      <c r="OOO1533" s="117"/>
      <c r="OOP1533" s="148"/>
      <c r="OOQ1533" s="149"/>
      <c r="OOR1533" s="100"/>
      <c r="OOS1533" s="98"/>
      <c r="OOT1533" s="117"/>
      <c r="OOU1533" s="148"/>
      <c r="OOV1533" s="149"/>
      <c r="OOW1533" s="100"/>
      <c r="OOX1533" s="98"/>
      <c r="OOY1533" s="117"/>
      <c r="OOZ1533" s="148"/>
      <c r="OPA1533" s="149"/>
      <c r="OPB1533" s="100"/>
      <c r="OPC1533" s="98"/>
      <c r="OPD1533" s="117"/>
      <c r="OPE1533" s="148"/>
      <c r="OPF1533" s="149"/>
      <c r="OPG1533" s="100"/>
      <c r="OPH1533" s="98"/>
      <c r="OPI1533" s="117"/>
      <c r="OPJ1533" s="148"/>
      <c r="OPK1533" s="149"/>
      <c r="OPL1533" s="100"/>
      <c r="OPM1533" s="98"/>
      <c r="OPN1533" s="117"/>
      <c r="OPO1533" s="148"/>
      <c r="OPP1533" s="149"/>
      <c r="OPQ1533" s="100"/>
      <c r="OPR1533" s="98"/>
      <c r="OPS1533" s="117"/>
      <c r="OPT1533" s="148"/>
      <c r="OPU1533" s="149"/>
      <c r="OPV1533" s="100"/>
      <c r="OPW1533" s="98"/>
      <c r="OPX1533" s="117"/>
      <c r="OPY1533" s="148"/>
      <c r="OPZ1533" s="149"/>
      <c r="OQA1533" s="100"/>
      <c r="OQB1533" s="98"/>
      <c r="OQC1533" s="117"/>
      <c r="OQD1533" s="148"/>
      <c r="OQE1533" s="149"/>
      <c r="OQF1533" s="100"/>
      <c r="OQG1533" s="98"/>
      <c r="OQH1533" s="117"/>
      <c r="OQI1533" s="148"/>
      <c r="OQJ1533" s="149"/>
      <c r="OQK1533" s="100"/>
      <c r="OQL1533" s="98"/>
      <c r="OQM1533" s="117"/>
      <c r="OQN1533" s="148"/>
      <c r="OQO1533" s="149"/>
      <c r="OQP1533" s="100"/>
      <c r="OQQ1533" s="98"/>
      <c r="OQR1533" s="117"/>
      <c r="OQS1533" s="148"/>
      <c r="OQT1533" s="149"/>
      <c r="OQU1533" s="100"/>
      <c r="OQV1533" s="98"/>
      <c r="OQW1533" s="117"/>
      <c r="OQX1533" s="148"/>
      <c r="OQY1533" s="149"/>
      <c r="OQZ1533" s="100"/>
      <c r="ORA1533" s="98"/>
      <c r="ORB1533" s="117"/>
      <c r="ORC1533" s="148"/>
      <c r="ORD1533" s="149"/>
      <c r="ORE1533" s="100"/>
      <c r="ORF1533" s="98"/>
      <c r="ORG1533" s="117"/>
      <c r="ORH1533" s="148"/>
      <c r="ORI1533" s="149"/>
      <c r="ORJ1533" s="100"/>
      <c r="ORK1533" s="98"/>
      <c r="ORL1533" s="117"/>
      <c r="ORM1533" s="148"/>
      <c r="ORN1533" s="149"/>
      <c r="ORO1533" s="100"/>
      <c r="ORP1533" s="98"/>
      <c r="ORQ1533" s="117"/>
      <c r="ORR1533" s="148"/>
      <c r="ORS1533" s="149"/>
      <c r="ORT1533" s="100"/>
      <c r="ORU1533" s="98"/>
      <c r="ORV1533" s="117"/>
      <c r="ORW1533" s="148"/>
      <c r="ORX1533" s="149"/>
      <c r="ORY1533" s="100"/>
      <c r="ORZ1533" s="98"/>
      <c r="OSA1533" s="117"/>
      <c r="OSB1533" s="148"/>
      <c r="OSC1533" s="149"/>
      <c r="OSD1533" s="100"/>
      <c r="OSE1533" s="98"/>
      <c r="OSF1533" s="117"/>
      <c r="OSG1533" s="148"/>
      <c r="OSH1533" s="149"/>
      <c r="OSI1533" s="100"/>
      <c r="OSJ1533" s="98"/>
      <c r="OSK1533" s="117"/>
      <c r="OSL1533" s="148"/>
      <c r="OSM1533" s="149"/>
      <c r="OSN1533" s="100"/>
      <c r="OSO1533" s="98"/>
      <c r="OSP1533" s="117"/>
      <c r="OSQ1533" s="148"/>
      <c r="OSR1533" s="149"/>
      <c r="OSS1533" s="100"/>
      <c r="OST1533" s="98"/>
      <c r="OSU1533" s="117"/>
      <c r="OSV1533" s="148"/>
      <c r="OSW1533" s="149"/>
      <c r="OSX1533" s="100"/>
      <c r="OSY1533" s="98"/>
      <c r="OSZ1533" s="117"/>
      <c r="OTA1533" s="148"/>
      <c r="OTB1533" s="149"/>
      <c r="OTC1533" s="100"/>
      <c r="OTD1533" s="98"/>
      <c r="OTE1533" s="117"/>
      <c r="OTF1533" s="148"/>
      <c r="OTG1533" s="149"/>
      <c r="OTH1533" s="100"/>
      <c r="OTI1533" s="98"/>
      <c r="OTJ1533" s="117"/>
      <c r="OTK1533" s="148"/>
      <c r="OTL1533" s="149"/>
      <c r="OTM1533" s="100"/>
      <c r="OTN1533" s="98"/>
      <c r="OTO1533" s="117"/>
      <c r="OTP1533" s="148"/>
      <c r="OTQ1533" s="149"/>
      <c r="OTR1533" s="100"/>
      <c r="OTS1533" s="98"/>
      <c r="OTT1533" s="117"/>
      <c r="OTU1533" s="148"/>
      <c r="OTV1533" s="149"/>
      <c r="OTW1533" s="100"/>
      <c r="OTX1533" s="98"/>
      <c r="OTY1533" s="117"/>
      <c r="OTZ1533" s="148"/>
      <c r="OUA1533" s="149"/>
      <c r="OUB1533" s="100"/>
      <c r="OUC1533" s="98"/>
      <c r="OUD1533" s="117"/>
      <c r="OUE1533" s="148"/>
      <c r="OUF1533" s="149"/>
      <c r="OUG1533" s="100"/>
      <c r="OUH1533" s="98"/>
      <c r="OUI1533" s="117"/>
      <c r="OUJ1533" s="148"/>
      <c r="OUK1533" s="149"/>
      <c r="OUL1533" s="100"/>
      <c r="OUM1533" s="98"/>
      <c r="OUN1533" s="117"/>
      <c r="OUO1533" s="148"/>
      <c r="OUP1533" s="149"/>
      <c r="OUQ1533" s="100"/>
      <c r="OUR1533" s="98"/>
      <c r="OUS1533" s="117"/>
      <c r="OUT1533" s="148"/>
      <c r="OUU1533" s="149"/>
      <c r="OUV1533" s="100"/>
      <c r="OUW1533" s="98"/>
      <c r="OUX1533" s="117"/>
      <c r="OUY1533" s="148"/>
      <c r="OUZ1533" s="149"/>
      <c r="OVA1533" s="100"/>
      <c r="OVB1533" s="98"/>
      <c r="OVC1533" s="117"/>
      <c r="OVD1533" s="148"/>
      <c r="OVE1533" s="149"/>
      <c r="OVF1533" s="100"/>
      <c r="OVG1533" s="98"/>
      <c r="OVH1533" s="117"/>
      <c r="OVI1533" s="148"/>
      <c r="OVJ1533" s="149"/>
      <c r="OVK1533" s="100"/>
      <c r="OVL1533" s="98"/>
      <c r="OVM1533" s="117"/>
      <c r="OVN1533" s="148"/>
      <c r="OVO1533" s="149"/>
      <c r="OVP1533" s="100"/>
      <c r="OVQ1533" s="98"/>
      <c r="OVR1533" s="117"/>
      <c r="OVS1533" s="148"/>
      <c r="OVT1533" s="149"/>
      <c r="OVU1533" s="100"/>
      <c r="OVV1533" s="98"/>
      <c r="OVW1533" s="117"/>
      <c r="OVX1533" s="148"/>
      <c r="OVY1533" s="149"/>
      <c r="OVZ1533" s="100"/>
      <c r="OWA1533" s="98"/>
      <c r="OWB1533" s="117"/>
      <c r="OWC1533" s="148"/>
      <c r="OWD1533" s="149"/>
      <c r="OWE1533" s="100"/>
      <c r="OWF1533" s="98"/>
      <c r="OWG1533" s="117"/>
      <c r="OWH1533" s="148"/>
      <c r="OWI1533" s="149"/>
      <c r="OWJ1533" s="100"/>
      <c r="OWK1533" s="98"/>
      <c r="OWL1533" s="117"/>
      <c r="OWM1533" s="148"/>
      <c r="OWN1533" s="149"/>
      <c r="OWO1533" s="100"/>
      <c r="OWP1533" s="98"/>
      <c r="OWQ1533" s="117"/>
      <c r="OWR1533" s="148"/>
      <c r="OWS1533" s="149"/>
      <c r="OWT1533" s="100"/>
      <c r="OWU1533" s="98"/>
      <c r="OWV1533" s="117"/>
      <c r="OWW1533" s="148"/>
      <c r="OWX1533" s="149"/>
      <c r="OWY1533" s="100"/>
      <c r="OWZ1533" s="98"/>
      <c r="OXA1533" s="117"/>
      <c r="OXB1533" s="148"/>
      <c r="OXC1533" s="149"/>
      <c r="OXD1533" s="100"/>
      <c r="OXE1533" s="98"/>
      <c r="OXF1533" s="117"/>
      <c r="OXG1533" s="148"/>
      <c r="OXH1533" s="149"/>
      <c r="OXI1533" s="100"/>
      <c r="OXJ1533" s="98"/>
      <c r="OXK1533" s="117"/>
      <c r="OXL1533" s="148"/>
      <c r="OXM1533" s="149"/>
      <c r="OXN1533" s="100"/>
      <c r="OXO1533" s="98"/>
      <c r="OXP1533" s="117"/>
      <c r="OXQ1533" s="148"/>
      <c r="OXR1533" s="149"/>
      <c r="OXS1533" s="100"/>
      <c r="OXT1533" s="98"/>
      <c r="OXU1533" s="117"/>
      <c r="OXV1533" s="148"/>
      <c r="OXW1533" s="149"/>
      <c r="OXX1533" s="100"/>
      <c r="OXY1533" s="98"/>
      <c r="OXZ1533" s="117"/>
      <c r="OYA1533" s="148"/>
      <c r="OYB1533" s="149"/>
      <c r="OYC1533" s="100"/>
      <c r="OYD1533" s="98"/>
      <c r="OYE1533" s="117"/>
      <c r="OYF1533" s="148"/>
      <c r="OYG1533" s="149"/>
      <c r="OYH1533" s="100"/>
      <c r="OYI1533" s="98"/>
      <c r="OYJ1533" s="117"/>
      <c r="OYK1533" s="148"/>
      <c r="OYL1533" s="149"/>
      <c r="OYM1533" s="100"/>
      <c r="OYN1533" s="98"/>
      <c r="OYO1533" s="117"/>
      <c r="OYP1533" s="148"/>
      <c r="OYQ1533" s="149"/>
      <c r="OYR1533" s="100"/>
      <c r="OYS1533" s="98"/>
      <c r="OYT1533" s="117"/>
      <c r="OYU1533" s="148"/>
      <c r="OYV1533" s="149"/>
      <c r="OYW1533" s="100"/>
      <c r="OYX1533" s="98"/>
      <c r="OYY1533" s="117"/>
      <c r="OYZ1533" s="148"/>
      <c r="OZA1533" s="149"/>
      <c r="OZB1533" s="100"/>
      <c r="OZC1533" s="98"/>
      <c r="OZD1533" s="117"/>
      <c r="OZE1533" s="148"/>
      <c r="OZF1533" s="149"/>
      <c r="OZG1533" s="100"/>
      <c r="OZH1533" s="98"/>
      <c r="OZI1533" s="117"/>
      <c r="OZJ1533" s="148"/>
      <c r="OZK1533" s="149"/>
      <c r="OZL1533" s="100"/>
      <c r="OZM1533" s="98"/>
      <c r="OZN1533" s="117"/>
      <c r="OZO1533" s="148"/>
      <c r="OZP1533" s="149"/>
      <c r="OZQ1533" s="100"/>
      <c r="OZR1533" s="98"/>
      <c r="OZS1533" s="117"/>
      <c r="OZT1533" s="148"/>
      <c r="OZU1533" s="149"/>
      <c r="OZV1533" s="100"/>
      <c r="OZW1533" s="98"/>
      <c r="OZX1533" s="117"/>
      <c r="OZY1533" s="148"/>
      <c r="OZZ1533" s="149"/>
      <c r="PAA1533" s="100"/>
      <c r="PAB1533" s="98"/>
      <c r="PAC1533" s="117"/>
      <c r="PAD1533" s="148"/>
      <c r="PAE1533" s="149"/>
      <c r="PAF1533" s="100"/>
      <c r="PAG1533" s="98"/>
      <c r="PAH1533" s="117"/>
      <c r="PAI1533" s="148"/>
      <c r="PAJ1533" s="149"/>
      <c r="PAK1533" s="100"/>
      <c r="PAL1533" s="98"/>
      <c r="PAM1533" s="117"/>
      <c r="PAN1533" s="148"/>
      <c r="PAO1533" s="149"/>
      <c r="PAP1533" s="100"/>
      <c r="PAQ1533" s="98"/>
      <c r="PAR1533" s="117"/>
      <c r="PAS1533" s="148"/>
      <c r="PAT1533" s="149"/>
      <c r="PAU1533" s="100"/>
      <c r="PAV1533" s="98"/>
      <c r="PAW1533" s="117"/>
      <c r="PAX1533" s="148"/>
      <c r="PAY1533" s="149"/>
      <c r="PAZ1533" s="100"/>
      <c r="PBA1533" s="98"/>
      <c r="PBB1533" s="117"/>
      <c r="PBC1533" s="148"/>
      <c r="PBD1533" s="149"/>
      <c r="PBE1533" s="100"/>
      <c r="PBF1533" s="98"/>
      <c r="PBG1533" s="117"/>
      <c r="PBH1533" s="148"/>
      <c r="PBI1533" s="149"/>
      <c r="PBJ1533" s="100"/>
      <c r="PBK1533" s="98"/>
      <c r="PBL1533" s="117"/>
      <c r="PBM1533" s="148"/>
      <c r="PBN1533" s="149"/>
      <c r="PBO1533" s="100"/>
      <c r="PBP1533" s="98"/>
      <c r="PBQ1533" s="117"/>
      <c r="PBR1533" s="148"/>
      <c r="PBS1533" s="149"/>
      <c r="PBT1533" s="100"/>
      <c r="PBU1533" s="98"/>
      <c r="PBV1533" s="117"/>
      <c r="PBW1533" s="148"/>
      <c r="PBX1533" s="149"/>
      <c r="PBY1533" s="100"/>
      <c r="PBZ1533" s="98"/>
      <c r="PCA1533" s="117"/>
      <c r="PCB1533" s="148"/>
      <c r="PCC1533" s="149"/>
      <c r="PCD1533" s="100"/>
      <c r="PCE1533" s="98"/>
      <c r="PCF1533" s="117"/>
      <c r="PCG1533" s="148"/>
      <c r="PCH1533" s="149"/>
      <c r="PCI1533" s="100"/>
      <c r="PCJ1533" s="98"/>
      <c r="PCK1533" s="117"/>
      <c r="PCL1533" s="148"/>
      <c r="PCM1533" s="149"/>
      <c r="PCN1533" s="100"/>
      <c r="PCO1533" s="98"/>
      <c r="PCP1533" s="117"/>
      <c r="PCQ1533" s="148"/>
      <c r="PCR1533" s="149"/>
      <c r="PCS1533" s="100"/>
      <c r="PCT1533" s="98"/>
      <c r="PCU1533" s="117"/>
      <c r="PCV1533" s="148"/>
      <c r="PCW1533" s="149"/>
      <c r="PCX1533" s="100"/>
      <c r="PCY1533" s="98"/>
      <c r="PCZ1533" s="117"/>
      <c r="PDA1533" s="148"/>
      <c r="PDB1533" s="149"/>
      <c r="PDC1533" s="100"/>
      <c r="PDD1533" s="98"/>
      <c r="PDE1533" s="117"/>
      <c r="PDF1533" s="148"/>
      <c r="PDG1533" s="149"/>
      <c r="PDH1533" s="100"/>
      <c r="PDI1533" s="98"/>
      <c r="PDJ1533" s="117"/>
      <c r="PDK1533" s="148"/>
      <c r="PDL1533" s="149"/>
      <c r="PDM1533" s="100"/>
      <c r="PDN1533" s="98"/>
      <c r="PDO1533" s="117"/>
      <c r="PDP1533" s="148"/>
      <c r="PDQ1533" s="149"/>
      <c r="PDR1533" s="100"/>
      <c r="PDS1533" s="98"/>
      <c r="PDT1533" s="117"/>
      <c r="PDU1533" s="148"/>
      <c r="PDV1533" s="149"/>
      <c r="PDW1533" s="100"/>
      <c r="PDX1533" s="98"/>
      <c r="PDY1533" s="117"/>
      <c r="PDZ1533" s="148"/>
      <c r="PEA1533" s="149"/>
      <c r="PEB1533" s="100"/>
      <c r="PEC1533" s="98"/>
      <c r="PED1533" s="117"/>
      <c r="PEE1533" s="148"/>
      <c r="PEF1533" s="149"/>
      <c r="PEG1533" s="100"/>
      <c r="PEH1533" s="98"/>
      <c r="PEI1533" s="117"/>
      <c r="PEJ1533" s="148"/>
      <c r="PEK1533" s="149"/>
      <c r="PEL1533" s="100"/>
      <c r="PEM1533" s="98"/>
      <c r="PEN1533" s="117"/>
      <c r="PEO1533" s="148"/>
      <c r="PEP1533" s="149"/>
      <c r="PEQ1533" s="100"/>
      <c r="PER1533" s="98"/>
      <c r="PES1533" s="117"/>
      <c r="PET1533" s="148"/>
      <c r="PEU1533" s="149"/>
      <c r="PEV1533" s="100"/>
      <c r="PEW1533" s="98"/>
      <c r="PEX1533" s="117"/>
      <c r="PEY1533" s="148"/>
      <c r="PEZ1533" s="149"/>
      <c r="PFA1533" s="100"/>
      <c r="PFB1533" s="98"/>
      <c r="PFC1533" s="117"/>
      <c r="PFD1533" s="148"/>
      <c r="PFE1533" s="149"/>
      <c r="PFF1533" s="100"/>
      <c r="PFG1533" s="98"/>
      <c r="PFH1533" s="117"/>
      <c r="PFI1533" s="148"/>
      <c r="PFJ1533" s="149"/>
      <c r="PFK1533" s="100"/>
      <c r="PFL1533" s="98"/>
      <c r="PFM1533" s="117"/>
      <c r="PFN1533" s="148"/>
      <c r="PFO1533" s="149"/>
      <c r="PFP1533" s="100"/>
      <c r="PFQ1533" s="98"/>
      <c r="PFR1533" s="117"/>
      <c r="PFS1533" s="148"/>
      <c r="PFT1533" s="149"/>
      <c r="PFU1533" s="100"/>
      <c r="PFV1533" s="98"/>
      <c r="PFW1533" s="117"/>
      <c r="PFX1533" s="148"/>
      <c r="PFY1533" s="149"/>
      <c r="PFZ1533" s="100"/>
      <c r="PGA1533" s="98"/>
      <c r="PGB1533" s="117"/>
      <c r="PGC1533" s="148"/>
      <c r="PGD1533" s="149"/>
      <c r="PGE1533" s="100"/>
      <c r="PGF1533" s="98"/>
      <c r="PGG1533" s="117"/>
      <c r="PGH1533" s="148"/>
      <c r="PGI1533" s="149"/>
      <c r="PGJ1533" s="100"/>
      <c r="PGK1533" s="98"/>
      <c r="PGL1533" s="117"/>
      <c r="PGM1533" s="148"/>
      <c r="PGN1533" s="149"/>
      <c r="PGO1533" s="100"/>
      <c r="PGP1533" s="98"/>
      <c r="PGQ1533" s="117"/>
      <c r="PGR1533" s="148"/>
      <c r="PGS1533" s="149"/>
      <c r="PGT1533" s="100"/>
      <c r="PGU1533" s="98"/>
      <c r="PGV1533" s="117"/>
      <c r="PGW1533" s="148"/>
      <c r="PGX1533" s="149"/>
      <c r="PGY1533" s="100"/>
      <c r="PGZ1533" s="98"/>
      <c r="PHA1533" s="117"/>
      <c r="PHB1533" s="148"/>
      <c r="PHC1533" s="149"/>
      <c r="PHD1533" s="100"/>
      <c r="PHE1533" s="98"/>
      <c r="PHF1533" s="117"/>
      <c r="PHG1533" s="148"/>
      <c r="PHH1533" s="149"/>
      <c r="PHI1533" s="100"/>
      <c r="PHJ1533" s="98"/>
      <c r="PHK1533" s="117"/>
      <c r="PHL1533" s="148"/>
      <c r="PHM1533" s="149"/>
      <c r="PHN1533" s="100"/>
      <c r="PHO1533" s="98"/>
      <c r="PHP1533" s="117"/>
      <c r="PHQ1533" s="148"/>
      <c r="PHR1533" s="149"/>
      <c r="PHS1533" s="100"/>
      <c r="PHT1533" s="98"/>
      <c r="PHU1533" s="117"/>
      <c r="PHV1533" s="148"/>
      <c r="PHW1533" s="149"/>
      <c r="PHX1533" s="100"/>
      <c r="PHY1533" s="98"/>
      <c r="PHZ1533" s="117"/>
      <c r="PIA1533" s="148"/>
      <c r="PIB1533" s="149"/>
      <c r="PIC1533" s="100"/>
      <c r="PID1533" s="98"/>
      <c r="PIE1533" s="117"/>
      <c r="PIF1533" s="148"/>
      <c r="PIG1533" s="149"/>
      <c r="PIH1533" s="100"/>
      <c r="PII1533" s="98"/>
      <c r="PIJ1533" s="117"/>
      <c r="PIK1533" s="148"/>
      <c r="PIL1533" s="149"/>
      <c r="PIM1533" s="100"/>
      <c r="PIN1533" s="98"/>
      <c r="PIO1533" s="117"/>
      <c r="PIP1533" s="148"/>
      <c r="PIQ1533" s="149"/>
      <c r="PIR1533" s="100"/>
      <c r="PIS1533" s="98"/>
      <c r="PIT1533" s="117"/>
      <c r="PIU1533" s="148"/>
      <c r="PIV1533" s="149"/>
      <c r="PIW1533" s="100"/>
      <c r="PIX1533" s="98"/>
      <c r="PIY1533" s="117"/>
      <c r="PIZ1533" s="148"/>
      <c r="PJA1533" s="149"/>
      <c r="PJB1533" s="100"/>
      <c r="PJC1533" s="98"/>
      <c r="PJD1533" s="117"/>
      <c r="PJE1533" s="148"/>
      <c r="PJF1533" s="149"/>
      <c r="PJG1533" s="100"/>
      <c r="PJH1533" s="98"/>
      <c r="PJI1533" s="117"/>
      <c r="PJJ1533" s="148"/>
      <c r="PJK1533" s="149"/>
      <c r="PJL1533" s="100"/>
      <c r="PJM1533" s="98"/>
      <c r="PJN1533" s="117"/>
      <c r="PJO1533" s="148"/>
      <c r="PJP1533" s="149"/>
      <c r="PJQ1533" s="100"/>
      <c r="PJR1533" s="98"/>
      <c r="PJS1533" s="117"/>
      <c r="PJT1533" s="148"/>
      <c r="PJU1533" s="149"/>
      <c r="PJV1533" s="100"/>
      <c r="PJW1533" s="98"/>
      <c r="PJX1533" s="117"/>
      <c r="PJY1533" s="148"/>
      <c r="PJZ1533" s="149"/>
      <c r="PKA1533" s="100"/>
      <c r="PKB1533" s="98"/>
      <c r="PKC1533" s="117"/>
      <c r="PKD1533" s="148"/>
      <c r="PKE1533" s="149"/>
      <c r="PKF1533" s="100"/>
      <c r="PKG1533" s="98"/>
      <c r="PKH1533" s="117"/>
      <c r="PKI1533" s="148"/>
      <c r="PKJ1533" s="149"/>
      <c r="PKK1533" s="100"/>
      <c r="PKL1533" s="98"/>
      <c r="PKM1533" s="117"/>
      <c r="PKN1533" s="148"/>
      <c r="PKO1533" s="149"/>
      <c r="PKP1533" s="100"/>
      <c r="PKQ1533" s="98"/>
      <c r="PKR1533" s="117"/>
      <c r="PKS1533" s="148"/>
      <c r="PKT1533" s="149"/>
      <c r="PKU1533" s="100"/>
      <c r="PKV1533" s="98"/>
      <c r="PKW1533" s="117"/>
      <c r="PKX1533" s="148"/>
      <c r="PKY1533" s="149"/>
      <c r="PKZ1533" s="100"/>
      <c r="PLA1533" s="98"/>
      <c r="PLB1533" s="117"/>
      <c r="PLC1533" s="148"/>
      <c r="PLD1533" s="149"/>
      <c r="PLE1533" s="100"/>
      <c r="PLF1533" s="98"/>
      <c r="PLG1533" s="117"/>
      <c r="PLH1533" s="148"/>
      <c r="PLI1533" s="149"/>
      <c r="PLJ1533" s="100"/>
      <c r="PLK1533" s="98"/>
      <c r="PLL1533" s="117"/>
      <c r="PLM1533" s="148"/>
      <c r="PLN1533" s="149"/>
      <c r="PLO1533" s="100"/>
      <c r="PLP1533" s="98"/>
      <c r="PLQ1533" s="117"/>
      <c r="PLR1533" s="148"/>
      <c r="PLS1533" s="149"/>
      <c r="PLT1533" s="100"/>
      <c r="PLU1533" s="98"/>
      <c r="PLV1533" s="117"/>
      <c r="PLW1533" s="148"/>
      <c r="PLX1533" s="149"/>
      <c r="PLY1533" s="100"/>
      <c r="PLZ1533" s="98"/>
      <c r="PMA1533" s="117"/>
      <c r="PMB1533" s="148"/>
      <c r="PMC1533" s="149"/>
      <c r="PMD1533" s="100"/>
      <c r="PME1533" s="98"/>
      <c r="PMF1533" s="117"/>
      <c r="PMG1533" s="148"/>
      <c r="PMH1533" s="149"/>
      <c r="PMI1533" s="100"/>
      <c r="PMJ1533" s="98"/>
      <c r="PMK1533" s="117"/>
      <c r="PML1533" s="148"/>
      <c r="PMM1533" s="149"/>
      <c r="PMN1533" s="100"/>
      <c r="PMO1533" s="98"/>
      <c r="PMP1533" s="117"/>
      <c r="PMQ1533" s="148"/>
      <c r="PMR1533" s="149"/>
      <c r="PMS1533" s="100"/>
      <c r="PMT1533" s="98"/>
      <c r="PMU1533" s="117"/>
      <c r="PMV1533" s="148"/>
      <c r="PMW1533" s="149"/>
      <c r="PMX1533" s="100"/>
      <c r="PMY1533" s="98"/>
      <c r="PMZ1533" s="117"/>
      <c r="PNA1533" s="148"/>
      <c r="PNB1533" s="149"/>
      <c r="PNC1533" s="100"/>
      <c r="PND1533" s="98"/>
      <c r="PNE1533" s="117"/>
      <c r="PNF1533" s="148"/>
      <c r="PNG1533" s="149"/>
      <c r="PNH1533" s="100"/>
      <c r="PNI1533" s="98"/>
      <c r="PNJ1533" s="117"/>
      <c r="PNK1533" s="148"/>
      <c r="PNL1533" s="149"/>
      <c r="PNM1533" s="100"/>
      <c r="PNN1533" s="98"/>
      <c r="PNO1533" s="117"/>
      <c r="PNP1533" s="148"/>
      <c r="PNQ1533" s="149"/>
      <c r="PNR1533" s="100"/>
      <c r="PNS1533" s="98"/>
      <c r="PNT1533" s="117"/>
      <c r="PNU1533" s="148"/>
      <c r="PNV1533" s="149"/>
      <c r="PNW1533" s="100"/>
      <c r="PNX1533" s="98"/>
      <c r="PNY1533" s="117"/>
      <c r="PNZ1533" s="148"/>
      <c r="POA1533" s="149"/>
      <c r="POB1533" s="100"/>
      <c r="POC1533" s="98"/>
      <c r="POD1533" s="117"/>
      <c r="POE1533" s="148"/>
      <c r="POF1533" s="149"/>
      <c r="POG1533" s="100"/>
      <c r="POH1533" s="98"/>
      <c r="POI1533" s="117"/>
      <c r="POJ1533" s="148"/>
      <c r="POK1533" s="149"/>
      <c r="POL1533" s="100"/>
      <c r="POM1533" s="98"/>
      <c r="PON1533" s="117"/>
      <c r="POO1533" s="148"/>
      <c r="POP1533" s="149"/>
      <c r="POQ1533" s="100"/>
      <c r="POR1533" s="98"/>
      <c r="POS1533" s="117"/>
      <c r="POT1533" s="148"/>
      <c r="POU1533" s="149"/>
      <c r="POV1533" s="100"/>
      <c r="POW1533" s="98"/>
      <c r="POX1533" s="117"/>
      <c r="POY1533" s="148"/>
      <c r="POZ1533" s="149"/>
      <c r="PPA1533" s="100"/>
      <c r="PPB1533" s="98"/>
      <c r="PPC1533" s="117"/>
      <c r="PPD1533" s="148"/>
      <c r="PPE1533" s="149"/>
      <c r="PPF1533" s="100"/>
      <c r="PPG1533" s="98"/>
      <c r="PPH1533" s="117"/>
      <c r="PPI1533" s="148"/>
      <c r="PPJ1533" s="149"/>
      <c r="PPK1533" s="100"/>
      <c r="PPL1533" s="98"/>
      <c r="PPM1533" s="117"/>
      <c r="PPN1533" s="148"/>
      <c r="PPO1533" s="149"/>
      <c r="PPP1533" s="100"/>
      <c r="PPQ1533" s="98"/>
      <c r="PPR1533" s="117"/>
      <c r="PPS1533" s="148"/>
      <c r="PPT1533" s="149"/>
      <c r="PPU1533" s="100"/>
      <c r="PPV1533" s="98"/>
      <c r="PPW1533" s="117"/>
      <c r="PPX1533" s="148"/>
      <c r="PPY1533" s="149"/>
      <c r="PPZ1533" s="100"/>
      <c r="PQA1533" s="98"/>
      <c r="PQB1533" s="117"/>
      <c r="PQC1533" s="148"/>
      <c r="PQD1533" s="149"/>
      <c r="PQE1533" s="100"/>
      <c r="PQF1533" s="98"/>
      <c r="PQG1533" s="117"/>
      <c r="PQH1533" s="148"/>
      <c r="PQI1533" s="149"/>
      <c r="PQJ1533" s="100"/>
      <c r="PQK1533" s="98"/>
      <c r="PQL1533" s="117"/>
      <c r="PQM1533" s="148"/>
      <c r="PQN1533" s="149"/>
      <c r="PQO1533" s="100"/>
      <c r="PQP1533" s="98"/>
      <c r="PQQ1533" s="117"/>
      <c r="PQR1533" s="148"/>
      <c r="PQS1533" s="149"/>
      <c r="PQT1533" s="100"/>
      <c r="PQU1533" s="98"/>
      <c r="PQV1533" s="117"/>
      <c r="PQW1533" s="148"/>
      <c r="PQX1533" s="149"/>
      <c r="PQY1533" s="100"/>
      <c r="PQZ1533" s="98"/>
      <c r="PRA1533" s="117"/>
      <c r="PRB1533" s="148"/>
      <c r="PRC1533" s="149"/>
      <c r="PRD1533" s="100"/>
      <c r="PRE1533" s="98"/>
      <c r="PRF1533" s="117"/>
      <c r="PRG1533" s="148"/>
      <c r="PRH1533" s="149"/>
      <c r="PRI1533" s="100"/>
      <c r="PRJ1533" s="98"/>
      <c r="PRK1533" s="117"/>
      <c r="PRL1533" s="148"/>
      <c r="PRM1533" s="149"/>
      <c r="PRN1533" s="100"/>
      <c r="PRO1533" s="98"/>
      <c r="PRP1533" s="117"/>
      <c r="PRQ1533" s="148"/>
      <c r="PRR1533" s="149"/>
      <c r="PRS1533" s="100"/>
      <c r="PRT1533" s="98"/>
      <c r="PRU1533" s="117"/>
      <c r="PRV1533" s="148"/>
      <c r="PRW1533" s="149"/>
      <c r="PRX1533" s="100"/>
      <c r="PRY1533" s="98"/>
      <c r="PRZ1533" s="117"/>
      <c r="PSA1533" s="148"/>
      <c r="PSB1533" s="149"/>
      <c r="PSC1533" s="100"/>
      <c r="PSD1533" s="98"/>
      <c r="PSE1533" s="117"/>
      <c r="PSF1533" s="148"/>
      <c r="PSG1533" s="149"/>
      <c r="PSH1533" s="100"/>
      <c r="PSI1533" s="98"/>
      <c r="PSJ1533" s="117"/>
      <c r="PSK1533" s="148"/>
      <c r="PSL1533" s="149"/>
      <c r="PSM1533" s="100"/>
      <c r="PSN1533" s="98"/>
      <c r="PSO1533" s="117"/>
      <c r="PSP1533" s="148"/>
      <c r="PSQ1533" s="149"/>
      <c r="PSR1533" s="100"/>
      <c r="PSS1533" s="98"/>
      <c r="PST1533" s="117"/>
      <c r="PSU1533" s="148"/>
      <c r="PSV1533" s="149"/>
      <c r="PSW1533" s="100"/>
      <c r="PSX1533" s="98"/>
      <c r="PSY1533" s="117"/>
      <c r="PSZ1533" s="148"/>
      <c r="PTA1533" s="149"/>
      <c r="PTB1533" s="100"/>
      <c r="PTC1533" s="98"/>
      <c r="PTD1533" s="117"/>
      <c r="PTE1533" s="148"/>
      <c r="PTF1533" s="149"/>
      <c r="PTG1533" s="100"/>
      <c r="PTH1533" s="98"/>
      <c r="PTI1533" s="117"/>
      <c r="PTJ1533" s="148"/>
      <c r="PTK1533" s="149"/>
      <c r="PTL1533" s="100"/>
      <c r="PTM1533" s="98"/>
      <c r="PTN1533" s="117"/>
      <c r="PTO1533" s="148"/>
      <c r="PTP1533" s="149"/>
      <c r="PTQ1533" s="100"/>
      <c r="PTR1533" s="98"/>
      <c r="PTS1533" s="117"/>
      <c r="PTT1533" s="148"/>
      <c r="PTU1533" s="149"/>
      <c r="PTV1533" s="100"/>
      <c r="PTW1533" s="98"/>
      <c r="PTX1533" s="117"/>
      <c r="PTY1533" s="148"/>
      <c r="PTZ1533" s="149"/>
      <c r="PUA1533" s="100"/>
      <c r="PUB1533" s="98"/>
      <c r="PUC1533" s="117"/>
      <c r="PUD1533" s="148"/>
      <c r="PUE1533" s="149"/>
      <c r="PUF1533" s="100"/>
      <c r="PUG1533" s="98"/>
      <c r="PUH1533" s="117"/>
      <c r="PUI1533" s="148"/>
      <c r="PUJ1533" s="149"/>
      <c r="PUK1533" s="100"/>
      <c r="PUL1533" s="98"/>
      <c r="PUM1533" s="117"/>
      <c r="PUN1533" s="148"/>
      <c r="PUO1533" s="149"/>
      <c r="PUP1533" s="100"/>
      <c r="PUQ1533" s="98"/>
      <c r="PUR1533" s="117"/>
      <c r="PUS1533" s="148"/>
      <c r="PUT1533" s="149"/>
      <c r="PUU1533" s="100"/>
      <c r="PUV1533" s="98"/>
      <c r="PUW1533" s="117"/>
      <c r="PUX1533" s="148"/>
      <c r="PUY1533" s="149"/>
      <c r="PUZ1533" s="100"/>
      <c r="PVA1533" s="98"/>
      <c r="PVB1533" s="117"/>
      <c r="PVC1533" s="148"/>
      <c r="PVD1533" s="149"/>
      <c r="PVE1533" s="100"/>
      <c r="PVF1533" s="98"/>
      <c r="PVG1533" s="117"/>
      <c r="PVH1533" s="148"/>
      <c r="PVI1533" s="149"/>
      <c r="PVJ1533" s="100"/>
      <c r="PVK1533" s="98"/>
      <c r="PVL1533" s="117"/>
      <c r="PVM1533" s="148"/>
      <c r="PVN1533" s="149"/>
      <c r="PVO1533" s="100"/>
      <c r="PVP1533" s="98"/>
      <c r="PVQ1533" s="117"/>
      <c r="PVR1533" s="148"/>
      <c r="PVS1533" s="149"/>
      <c r="PVT1533" s="100"/>
      <c r="PVU1533" s="98"/>
      <c r="PVV1533" s="117"/>
      <c r="PVW1533" s="148"/>
      <c r="PVX1533" s="149"/>
      <c r="PVY1533" s="100"/>
      <c r="PVZ1533" s="98"/>
      <c r="PWA1533" s="117"/>
      <c r="PWB1533" s="148"/>
      <c r="PWC1533" s="149"/>
      <c r="PWD1533" s="100"/>
      <c r="PWE1533" s="98"/>
      <c r="PWF1533" s="117"/>
      <c r="PWG1533" s="148"/>
      <c r="PWH1533" s="149"/>
      <c r="PWI1533" s="100"/>
      <c r="PWJ1533" s="98"/>
      <c r="PWK1533" s="117"/>
      <c r="PWL1533" s="148"/>
      <c r="PWM1533" s="149"/>
      <c r="PWN1533" s="100"/>
      <c r="PWO1533" s="98"/>
      <c r="PWP1533" s="117"/>
      <c r="PWQ1533" s="148"/>
      <c r="PWR1533" s="149"/>
      <c r="PWS1533" s="100"/>
      <c r="PWT1533" s="98"/>
      <c r="PWU1533" s="117"/>
      <c r="PWV1533" s="148"/>
      <c r="PWW1533" s="149"/>
      <c r="PWX1533" s="100"/>
      <c r="PWY1533" s="98"/>
      <c r="PWZ1533" s="117"/>
      <c r="PXA1533" s="148"/>
      <c r="PXB1533" s="149"/>
      <c r="PXC1533" s="100"/>
      <c r="PXD1533" s="98"/>
      <c r="PXE1533" s="117"/>
      <c r="PXF1533" s="148"/>
      <c r="PXG1533" s="149"/>
      <c r="PXH1533" s="100"/>
      <c r="PXI1533" s="98"/>
      <c r="PXJ1533" s="117"/>
      <c r="PXK1533" s="148"/>
      <c r="PXL1533" s="149"/>
      <c r="PXM1533" s="100"/>
      <c r="PXN1533" s="98"/>
      <c r="PXO1533" s="117"/>
      <c r="PXP1533" s="148"/>
      <c r="PXQ1533" s="149"/>
      <c r="PXR1533" s="100"/>
      <c r="PXS1533" s="98"/>
      <c r="PXT1533" s="117"/>
      <c r="PXU1533" s="148"/>
      <c r="PXV1533" s="149"/>
      <c r="PXW1533" s="100"/>
      <c r="PXX1533" s="98"/>
      <c r="PXY1533" s="117"/>
      <c r="PXZ1533" s="148"/>
      <c r="PYA1533" s="149"/>
      <c r="PYB1533" s="100"/>
      <c r="PYC1533" s="98"/>
      <c r="PYD1533" s="117"/>
      <c r="PYE1533" s="148"/>
      <c r="PYF1533" s="149"/>
      <c r="PYG1533" s="100"/>
      <c r="PYH1533" s="98"/>
      <c r="PYI1533" s="117"/>
      <c r="PYJ1533" s="148"/>
      <c r="PYK1533" s="149"/>
      <c r="PYL1533" s="100"/>
      <c r="PYM1533" s="98"/>
      <c r="PYN1533" s="117"/>
      <c r="PYO1533" s="148"/>
      <c r="PYP1533" s="149"/>
      <c r="PYQ1533" s="100"/>
      <c r="PYR1533" s="98"/>
      <c r="PYS1533" s="117"/>
      <c r="PYT1533" s="148"/>
      <c r="PYU1533" s="149"/>
      <c r="PYV1533" s="100"/>
      <c r="PYW1533" s="98"/>
      <c r="PYX1533" s="117"/>
      <c r="PYY1533" s="148"/>
      <c r="PYZ1533" s="149"/>
      <c r="PZA1533" s="100"/>
      <c r="PZB1533" s="98"/>
      <c r="PZC1533" s="117"/>
      <c r="PZD1533" s="148"/>
      <c r="PZE1533" s="149"/>
      <c r="PZF1533" s="100"/>
      <c r="PZG1533" s="98"/>
      <c r="PZH1533" s="117"/>
      <c r="PZI1533" s="148"/>
      <c r="PZJ1533" s="149"/>
      <c r="PZK1533" s="100"/>
      <c r="PZL1533" s="98"/>
      <c r="PZM1533" s="117"/>
      <c r="PZN1533" s="148"/>
      <c r="PZO1533" s="149"/>
      <c r="PZP1533" s="100"/>
      <c r="PZQ1533" s="98"/>
      <c r="PZR1533" s="117"/>
      <c r="PZS1533" s="148"/>
      <c r="PZT1533" s="149"/>
      <c r="PZU1533" s="100"/>
      <c r="PZV1533" s="98"/>
      <c r="PZW1533" s="117"/>
      <c r="PZX1533" s="148"/>
      <c r="PZY1533" s="149"/>
      <c r="PZZ1533" s="100"/>
      <c r="QAA1533" s="98"/>
      <c r="QAB1533" s="117"/>
      <c r="QAC1533" s="148"/>
      <c r="QAD1533" s="149"/>
      <c r="QAE1533" s="100"/>
      <c r="QAF1533" s="98"/>
      <c r="QAG1533" s="117"/>
      <c r="QAH1533" s="148"/>
      <c r="QAI1533" s="149"/>
      <c r="QAJ1533" s="100"/>
      <c r="QAK1533" s="98"/>
      <c r="QAL1533" s="117"/>
      <c r="QAM1533" s="148"/>
      <c r="QAN1533" s="149"/>
      <c r="QAO1533" s="100"/>
      <c r="QAP1533" s="98"/>
      <c r="QAQ1533" s="117"/>
      <c r="QAR1533" s="148"/>
      <c r="QAS1533" s="149"/>
      <c r="QAT1533" s="100"/>
      <c r="QAU1533" s="98"/>
      <c r="QAV1533" s="117"/>
      <c r="QAW1533" s="148"/>
      <c r="QAX1533" s="149"/>
      <c r="QAY1533" s="100"/>
      <c r="QAZ1533" s="98"/>
      <c r="QBA1533" s="117"/>
      <c r="QBB1533" s="148"/>
      <c r="QBC1533" s="149"/>
      <c r="QBD1533" s="100"/>
      <c r="QBE1533" s="98"/>
      <c r="QBF1533" s="117"/>
      <c r="QBG1533" s="148"/>
      <c r="QBH1533" s="149"/>
      <c r="QBI1533" s="100"/>
      <c r="QBJ1533" s="98"/>
      <c r="QBK1533" s="117"/>
      <c r="QBL1533" s="148"/>
      <c r="QBM1533" s="149"/>
      <c r="QBN1533" s="100"/>
      <c r="QBO1533" s="98"/>
      <c r="QBP1533" s="117"/>
      <c r="QBQ1533" s="148"/>
      <c r="QBR1533" s="149"/>
      <c r="QBS1533" s="100"/>
      <c r="QBT1533" s="98"/>
      <c r="QBU1533" s="117"/>
      <c r="QBV1533" s="148"/>
      <c r="QBW1533" s="149"/>
      <c r="QBX1533" s="100"/>
      <c r="QBY1533" s="98"/>
      <c r="QBZ1533" s="117"/>
      <c r="QCA1533" s="148"/>
      <c r="QCB1533" s="149"/>
      <c r="QCC1533" s="100"/>
      <c r="QCD1533" s="98"/>
      <c r="QCE1533" s="117"/>
      <c r="QCF1533" s="148"/>
      <c r="QCG1533" s="149"/>
      <c r="QCH1533" s="100"/>
      <c r="QCI1533" s="98"/>
      <c r="QCJ1533" s="117"/>
      <c r="QCK1533" s="148"/>
      <c r="QCL1533" s="149"/>
      <c r="QCM1533" s="100"/>
      <c r="QCN1533" s="98"/>
      <c r="QCO1533" s="117"/>
      <c r="QCP1533" s="148"/>
      <c r="QCQ1533" s="149"/>
      <c r="QCR1533" s="100"/>
      <c r="QCS1533" s="98"/>
      <c r="QCT1533" s="117"/>
      <c r="QCU1533" s="148"/>
      <c r="QCV1533" s="149"/>
      <c r="QCW1533" s="100"/>
      <c r="QCX1533" s="98"/>
      <c r="QCY1533" s="117"/>
      <c r="QCZ1533" s="148"/>
      <c r="QDA1533" s="149"/>
      <c r="QDB1533" s="100"/>
      <c r="QDC1533" s="98"/>
      <c r="QDD1533" s="117"/>
      <c r="QDE1533" s="148"/>
      <c r="QDF1533" s="149"/>
      <c r="QDG1533" s="100"/>
      <c r="QDH1533" s="98"/>
      <c r="QDI1533" s="117"/>
      <c r="QDJ1533" s="148"/>
      <c r="QDK1533" s="149"/>
      <c r="QDL1533" s="100"/>
      <c r="QDM1533" s="98"/>
      <c r="QDN1533" s="117"/>
      <c r="QDO1533" s="148"/>
      <c r="QDP1533" s="149"/>
      <c r="QDQ1533" s="100"/>
      <c r="QDR1533" s="98"/>
      <c r="QDS1533" s="117"/>
      <c r="QDT1533" s="148"/>
      <c r="QDU1533" s="149"/>
      <c r="QDV1533" s="100"/>
      <c r="QDW1533" s="98"/>
      <c r="QDX1533" s="117"/>
      <c r="QDY1533" s="148"/>
      <c r="QDZ1533" s="149"/>
      <c r="QEA1533" s="100"/>
      <c r="QEB1533" s="98"/>
      <c r="QEC1533" s="117"/>
      <c r="QED1533" s="148"/>
      <c r="QEE1533" s="149"/>
      <c r="QEF1533" s="100"/>
      <c r="QEG1533" s="98"/>
      <c r="QEH1533" s="117"/>
      <c r="QEI1533" s="148"/>
      <c r="QEJ1533" s="149"/>
      <c r="QEK1533" s="100"/>
      <c r="QEL1533" s="98"/>
      <c r="QEM1533" s="117"/>
      <c r="QEN1533" s="148"/>
      <c r="QEO1533" s="149"/>
      <c r="QEP1533" s="100"/>
      <c r="QEQ1533" s="98"/>
      <c r="QER1533" s="117"/>
      <c r="QES1533" s="148"/>
      <c r="QET1533" s="149"/>
      <c r="QEU1533" s="100"/>
      <c r="QEV1533" s="98"/>
      <c r="QEW1533" s="117"/>
      <c r="QEX1533" s="148"/>
      <c r="QEY1533" s="149"/>
      <c r="QEZ1533" s="100"/>
      <c r="QFA1533" s="98"/>
      <c r="QFB1533" s="117"/>
      <c r="QFC1533" s="148"/>
      <c r="QFD1533" s="149"/>
      <c r="QFE1533" s="100"/>
      <c r="QFF1533" s="98"/>
      <c r="QFG1533" s="117"/>
      <c r="QFH1533" s="148"/>
      <c r="QFI1533" s="149"/>
      <c r="QFJ1533" s="100"/>
      <c r="QFK1533" s="98"/>
      <c r="QFL1533" s="117"/>
      <c r="QFM1533" s="148"/>
      <c r="QFN1533" s="149"/>
      <c r="QFO1533" s="100"/>
      <c r="QFP1533" s="98"/>
      <c r="QFQ1533" s="117"/>
      <c r="QFR1533" s="148"/>
      <c r="QFS1533" s="149"/>
      <c r="QFT1533" s="100"/>
      <c r="QFU1533" s="98"/>
      <c r="QFV1533" s="117"/>
      <c r="QFW1533" s="148"/>
      <c r="QFX1533" s="149"/>
      <c r="QFY1533" s="100"/>
      <c r="QFZ1533" s="98"/>
      <c r="QGA1533" s="117"/>
      <c r="QGB1533" s="148"/>
      <c r="QGC1533" s="149"/>
      <c r="QGD1533" s="100"/>
      <c r="QGE1533" s="98"/>
      <c r="QGF1533" s="117"/>
      <c r="QGG1533" s="148"/>
      <c r="QGH1533" s="149"/>
      <c r="QGI1533" s="100"/>
      <c r="QGJ1533" s="98"/>
      <c r="QGK1533" s="117"/>
      <c r="QGL1533" s="148"/>
      <c r="QGM1533" s="149"/>
      <c r="QGN1533" s="100"/>
      <c r="QGO1533" s="98"/>
      <c r="QGP1533" s="117"/>
      <c r="QGQ1533" s="148"/>
      <c r="QGR1533" s="149"/>
      <c r="QGS1533" s="100"/>
      <c r="QGT1533" s="98"/>
      <c r="QGU1533" s="117"/>
      <c r="QGV1533" s="148"/>
      <c r="QGW1533" s="149"/>
      <c r="QGX1533" s="100"/>
      <c r="QGY1533" s="98"/>
      <c r="QGZ1533" s="117"/>
      <c r="QHA1533" s="148"/>
      <c r="QHB1533" s="149"/>
      <c r="QHC1533" s="100"/>
      <c r="QHD1533" s="98"/>
      <c r="QHE1533" s="117"/>
      <c r="QHF1533" s="148"/>
      <c r="QHG1533" s="149"/>
      <c r="QHH1533" s="100"/>
      <c r="QHI1533" s="98"/>
      <c r="QHJ1533" s="117"/>
      <c r="QHK1533" s="148"/>
      <c r="QHL1533" s="149"/>
      <c r="QHM1533" s="100"/>
      <c r="QHN1533" s="98"/>
      <c r="QHO1533" s="117"/>
      <c r="QHP1533" s="148"/>
      <c r="QHQ1533" s="149"/>
      <c r="QHR1533" s="100"/>
      <c r="QHS1533" s="98"/>
      <c r="QHT1533" s="117"/>
      <c r="QHU1533" s="148"/>
      <c r="QHV1533" s="149"/>
      <c r="QHW1533" s="100"/>
      <c r="QHX1533" s="98"/>
      <c r="QHY1533" s="117"/>
      <c r="QHZ1533" s="148"/>
      <c r="QIA1533" s="149"/>
      <c r="QIB1533" s="100"/>
      <c r="QIC1533" s="98"/>
      <c r="QID1533" s="117"/>
      <c r="QIE1533" s="148"/>
      <c r="QIF1533" s="149"/>
      <c r="QIG1533" s="100"/>
      <c r="QIH1533" s="98"/>
      <c r="QII1533" s="117"/>
      <c r="QIJ1533" s="148"/>
      <c r="QIK1533" s="149"/>
      <c r="QIL1533" s="100"/>
      <c r="QIM1533" s="98"/>
      <c r="QIN1533" s="117"/>
      <c r="QIO1533" s="148"/>
      <c r="QIP1533" s="149"/>
      <c r="QIQ1533" s="100"/>
      <c r="QIR1533" s="98"/>
      <c r="QIS1533" s="117"/>
      <c r="QIT1533" s="148"/>
      <c r="QIU1533" s="149"/>
      <c r="QIV1533" s="100"/>
      <c r="QIW1533" s="98"/>
      <c r="QIX1533" s="117"/>
      <c r="QIY1533" s="148"/>
      <c r="QIZ1533" s="149"/>
      <c r="QJA1533" s="100"/>
      <c r="QJB1533" s="98"/>
      <c r="QJC1533" s="117"/>
      <c r="QJD1533" s="148"/>
      <c r="QJE1533" s="149"/>
      <c r="QJF1533" s="100"/>
      <c r="QJG1533" s="98"/>
      <c r="QJH1533" s="117"/>
      <c r="QJI1533" s="148"/>
      <c r="QJJ1533" s="149"/>
      <c r="QJK1533" s="100"/>
      <c r="QJL1533" s="98"/>
      <c r="QJM1533" s="117"/>
      <c r="QJN1533" s="148"/>
      <c r="QJO1533" s="149"/>
      <c r="QJP1533" s="100"/>
      <c r="QJQ1533" s="98"/>
      <c r="QJR1533" s="117"/>
      <c r="QJS1533" s="148"/>
      <c r="QJT1533" s="149"/>
      <c r="QJU1533" s="100"/>
      <c r="QJV1533" s="98"/>
      <c r="QJW1533" s="117"/>
      <c r="QJX1533" s="148"/>
      <c r="QJY1533" s="149"/>
      <c r="QJZ1533" s="100"/>
      <c r="QKA1533" s="98"/>
      <c r="QKB1533" s="117"/>
      <c r="QKC1533" s="148"/>
      <c r="QKD1533" s="149"/>
      <c r="QKE1533" s="100"/>
      <c r="QKF1533" s="98"/>
      <c r="QKG1533" s="117"/>
      <c r="QKH1533" s="148"/>
      <c r="QKI1533" s="149"/>
      <c r="QKJ1533" s="100"/>
      <c r="QKK1533" s="98"/>
      <c r="QKL1533" s="117"/>
      <c r="QKM1533" s="148"/>
      <c r="QKN1533" s="149"/>
      <c r="QKO1533" s="100"/>
      <c r="QKP1533" s="98"/>
      <c r="QKQ1533" s="117"/>
      <c r="QKR1533" s="148"/>
      <c r="QKS1533" s="149"/>
      <c r="QKT1533" s="100"/>
      <c r="QKU1533" s="98"/>
      <c r="QKV1533" s="117"/>
      <c r="QKW1533" s="148"/>
      <c r="QKX1533" s="149"/>
      <c r="QKY1533" s="100"/>
      <c r="QKZ1533" s="98"/>
      <c r="QLA1533" s="117"/>
      <c r="QLB1533" s="148"/>
      <c r="QLC1533" s="149"/>
      <c r="QLD1533" s="100"/>
      <c r="QLE1533" s="98"/>
      <c r="QLF1533" s="117"/>
      <c r="QLG1533" s="148"/>
      <c r="QLH1533" s="149"/>
      <c r="QLI1533" s="100"/>
      <c r="QLJ1533" s="98"/>
      <c r="QLK1533" s="117"/>
      <c r="QLL1533" s="148"/>
      <c r="QLM1533" s="149"/>
      <c r="QLN1533" s="100"/>
      <c r="QLO1533" s="98"/>
      <c r="QLP1533" s="117"/>
      <c r="QLQ1533" s="148"/>
      <c r="QLR1533" s="149"/>
      <c r="QLS1533" s="100"/>
      <c r="QLT1533" s="98"/>
      <c r="QLU1533" s="117"/>
      <c r="QLV1533" s="148"/>
      <c r="QLW1533" s="149"/>
      <c r="QLX1533" s="100"/>
      <c r="QLY1533" s="98"/>
      <c r="QLZ1533" s="117"/>
      <c r="QMA1533" s="148"/>
      <c r="QMB1533" s="149"/>
      <c r="QMC1533" s="100"/>
      <c r="QMD1533" s="98"/>
      <c r="QME1533" s="117"/>
      <c r="QMF1533" s="148"/>
      <c r="QMG1533" s="149"/>
      <c r="QMH1533" s="100"/>
      <c r="QMI1533" s="98"/>
      <c r="QMJ1533" s="117"/>
      <c r="QMK1533" s="148"/>
      <c r="QML1533" s="149"/>
      <c r="QMM1533" s="100"/>
      <c r="QMN1533" s="98"/>
      <c r="QMO1533" s="117"/>
      <c r="QMP1533" s="148"/>
      <c r="QMQ1533" s="149"/>
      <c r="QMR1533" s="100"/>
      <c r="QMS1533" s="98"/>
      <c r="QMT1533" s="117"/>
      <c r="QMU1533" s="148"/>
      <c r="QMV1533" s="149"/>
      <c r="QMW1533" s="100"/>
      <c r="QMX1533" s="98"/>
      <c r="QMY1533" s="117"/>
      <c r="QMZ1533" s="148"/>
      <c r="QNA1533" s="149"/>
      <c r="QNB1533" s="100"/>
      <c r="QNC1533" s="98"/>
      <c r="QND1533" s="117"/>
      <c r="QNE1533" s="148"/>
      <c r="QNF1533" s="149"/>
      <c r="QNG1533" s="100"/>
      <c r="QNH1533" s="98"/>
      <c r="QNI1533" s="117"/>
      <c r="QNJ1533" s="148"/>
      <c r="QNK1533" s="149"/>
      <c r="QNL1533" s="100"/>
      <c r="QNM1533" s="98"/>
      <c r="QNN1533" s="117"/>
      <c r="QNO1533" s="148"/>
      <c r="QNP1533" s="149"/>
      <c r="QNQ1533" s="100"/>
      <c r="QNR1533" s="98"/>
      <c r="QNS1533" s="117"/>
      <c r="QNT1533" s="148"/>
      <c r="QNU1533" s="149"/>
      <c r="QNV1533" s="100"/>
      <c r="QNW1533" s="98"/>
      <c r="QNX1533" s="117"/>
      <c r="QNY1533" s="148"/>
      <c r="QNZ1533" s="149"/>
      <c r="QOA1533" s="100"/>
      <c r="QOB1533" s="98"/>
      <c r="QOC1533" s="117"/>
      <c r="QOD1533" s="148"/>
      <c r="QOE1533" s="149"/>
      <c r="QOF1533" s="100"/>
      <c r="QOG1533" s="98"/>
      <c r="QOH1533" s="117"/>
      <c r="QOI1533" s="148"/>
      <c r="QOJ1533" s="149"/>
      <c r="QOK1533" s="100"/>
      <c r="QOL1533" s="98"/>
      <c r="QOM1533" s="117"/>
      <c r="QON1533" s="148"/>
      <c r="QOO1533" s="149"/>
      <c r="QOP1533" s="100"/>
      <c r="QOQ1533" s="98"/>
      <c r="QOR1533" s="117"/>
      <c r="QOS1533" s="148"/>
      <c r="QOT1533" s="149"/>
      <c r="QOU1533" s="100"/>
      <c r="QOV1533" s="98"/>
      <c r="QOW1533" s="117"/>
      <c r="QOX1533" s="148"/>
      <c r="QOY1533" s="149"/>
      <c r="QOZ1533" s="100"/>
      <c r="QPA1533" s="98"/>
      <c r="QPB1533" s="117"/>
      <c r="QPC1533" s="148"/>
      <c r="QPD1533" s="149"/>
      <c r="QPE1533" s="100"/>
      <c r="QPF1533" s="98"/>
      <c r="QPG1533" s="117"/>
      <c r="QPH1533" s="148"/>
      <c r="QPI1533" s="149"/>
      <c r="QPJ1533" s="100"/>
      <c r="QPK1533" s="98"/>
      <c r="QPL1533" s="117"/>
      <c r="QPM1533" s="148"/>
      <c r="QPN1533" s="149"/>
      <c r="QPO1533" s="100"/>
      <c r="QPP1533" s="98"/>
      <c r="QPQ1533" s="117"/>
      <c r="QPR1533" s="148"/>
      <c r="QPS1533" s="149"/>
      <c r="QPT1533" s="100"/>
      <c r="QPU1533" s="98"/>
      <c r="QPV1533" s="117"/>
      <c r="QPW1533" s="148"/>
      <c r="QPX1533" s="149"/>
      <c r="QPY1533" s="100"/>
      <c r="QPZ1533" s="98"/>
      <c r="QQA1533" s="117"/>
      <c r="QQB1533" s="148"/>
      <c r="QQC1533" s="149"/>
      <c r="QQD1533" s="100"/>
      <c r="QQE1533" s="98"/>
      <c r="QQF1533" s="117"/>
      <c r="QQG1533" s="148"/>
      <c r="QQH1533" s="149"/>
      <c r="QQI1533" s="100"/>
      <c r="QQJ1533" s="98"/>
      <c r="QQK1533" s="117"/>
      <c r="QQL1533" s="148"/>
      <c r="QQM1533" s="149"/>
      <c r="QQN1533" s="100"/>
      <c r="QQO1533" s="98"/>
      <c r="QQP1533" s="117"/>
      <c r="QQQ1533" s="148"/>
      <c r="QQR1533" s="149"/>
      <c r="QQS1533" s="100"/>
      <c r="QQT1533" s="98"/>
      <c r="QQU1533" s="117"/>
      <c r="QQV1533" s="148"/>
      <c r="QQW1533" s="149"/>
      <c r="QQX1533" s="100"/>
      <c r="QQY1533" s="98"/>
      <c r="QQZ1533" s="117"/>
      <c r="QRA1533" s="148"/>
      <c r="QRB1533" s="149"/>
      <c r="QRC1533" s="100"/>
      <c r="QRD1533" s="98"/>
      <c r="QRE1533" s="117"/>
      <c r="QRF1533" s="148"/>
      <c r="QRG1533" s="149"/>
      <c r="QRH1533" s="100"/>
      <c r="QRI1533" s="98"/>
      <c r="QRJ1533" s="117"/>
      <c r="QRK1533" s="148"/>
      <c r="QRL1533" s="149"/>
      <c r="QRM1533" s="100"/>
      <c r="QRN1533" s="98"/>
      <c r="QRO1533" s="117"/>
      <c r="QRP1533" s="148"/>
      <c r="QRQ1533" s="149"/>
      <c r="QRR1533" s="100"/>
      <c r="QRS1533" s="98"/>
      <c r="QRT1533" s="117"/>
      <c r="QRU1533" s="148"/>
      <c r="QRV1533" s="149"/>
      <c r="QRW1533" s="100"/>
      <c r="QRX1533" s="98"/>
      <c r="QRY1533" s="117"/>
      <c r="QRZ1533" s="148"/>
      <c r="QSA1533" s="149"/>
      <c r="QSB1533" s="100"/>
      <c r="QSC1533" s="98"/>
      <c r="QSD1533" s="117"/>
      <c r="QSE1533" s="148"/>
      <c r="QSF1533" s="149"/>
      <c r="QSG1533" s="100"/>
      <c r="QSH1533" s="98"/>
      <c r="QSI1533" s="117"/>
      <c r="QSJ1533" s="148"/>
      <c r="QSK1533" s="149"/>
      <c r="QSL1533" s="100"/>
      <c r="QSM1533" s="98"/>
      <c r="QSN1533" s="117"/>
      <c r="QSO1533" s="148"/>
      <c r="QSP1533" s="149"/>
      <c r="QSQ1533" s="100"/>
      <c r="QSR1533" s="98"/>
      <c r="QSS1533" s="117"/>
      <c r="QST1533" s="148"/>
      <c r="QSU1533" s="149"/>
      <c r="QSV1533" s="100"/>
      <c r="QSW1533" s="98"/>
      <c r="QSX1533" s="117"/>
      <c r="QSY1533" s="148"/>
      <c r="QSZ1533" s="149"/>
      <c r="QTA1533" s="100"/>
      <c r="QTB1533" s="98"/>
      <c r="QTC1533" s="117"/>
      <c r="QTD1533" s="148"/>
      <c r="QTE1533" s="149"/>
      <c r="QTF1533" s="100"/>
      <c r="QTG1533" s="98"/>
      <c r="QTH1533" s="117"/>
      <c r="QTI1533" s="148"/>
      <c r="QTJ1533" s="149"/>
      <c r="QTK1533" s="100"/>
      <c r="QTL1533" s="98"/>
      <c r="QTM1533" s="117"/>
      <c r="QTN1533" s="148"/>
      <c r="QTO1533" s="149"/>
      <c r="QTP1533" s="100"/>
      <c r="QTQ1533" s="98"/>
      <c r="QTR1533" s="117"/>
      <c r="QTS1533" s="148"/>
      <c r="QTT1533" s="149"/>
      <c r="QTU1533" s="100"/>
      <c r="QTV1533" s="98"/>
      <c r="QTW1533" s="117"/>
      <c r="QTX1533" s="148"/>
      <c r="QTY1533" s="149"/>
      <c r="QTZ1533" s="100"/>
      <c r="QUA1533" s="98"/>
      <c r="QUB1533" s="117"/>
      <c r="QUC1533" s="148"/>
      <c r="QUD1533" s="149"/>
      <c r="QUE1533" s="100"/>
      <c r="QUF1533" s="98"/>
      <c r="QUG1533" s="117"/>
      <c r="QUH1533" s="148"/>
      <c r="QUI1533" s="149"/>
      <c r="QUJ1533" s="100"/>
      <c r="QUK1533" s="98"/>
      <c r="QUL1533" s="117"/>
      <c r="QUM1533" s="148"/>
      <c r="QUN1533" s="149"/>
      <c r="QUO1533" s="100"/>
      <c r="QUP1533" s="98"/>
      <c r="QUQ1533" s="117"/>
      <c r="QUR1533" s="148"/>
      <c r="QUS1533" s="149"/>
      <c r="QUT1533" s="100"/>
      <c r="QUU1533" s="98"/>
      <c r="QUV1533" s="117"/>
      <c r="QUW1533" s="148"/>
      <c r="QUX1533" s="149"/>
      <c r="QUY1533" s="100"/>
      <c r="QUZ1533" s="98"/>
      <c r="QVA1533" s="117"/>
      <c r="QVB1533" s="148"/>
      <c r="QVC1533" s="149"/>
      <c r="QVD1533" s="100"/>
      <c r="QVE1533" s="98"/>
      <c r="QVF1533" s="117"/>
      <c r="QVG1533" s="148"/>
      <c r="QVH1533" s="149"/>
      <c r="QVI1533" s="100"/>
      <c r="QVJ1533" s="98"/>
      <c r="QVK1533" s="117"/>
      <c r="QVL1533" s="148"/>
      <c r="QVM1533" s="149"/>
      <c r="QVN1533" s="100"/>
      <c r="QVO1533" s="98"/>
      <c r="QVP1533" s="117"/>
      <c r="QVQ1533" s="148"/>
      <c r="QVR1533" s="149"/>
      <c r="QVS1533" s="100"/>
      <c r="QVT1533" s="98"/>
      <c r="QVU1533" s="117"/>
      <c r="QVV1533" s="148"/>
      <c r="QVW1533" s="149"/>
      <c r="QVX1533" s="100"/>
      <c r="QVY1533" s="98"/>
      <c r="QVZ1533" s="117"/>
      <c r="QWA1533" s="148"/>
      <c r="QWB1533" s="149"/>
      <c r="QWC1533" s="100"/>
      <c r="QWD1533" s="98"/>
      <c r="QWE1533" s="117"/>
      <c r="QWF1533" s="148"/>
      <c r="QWG1533" s="149"/>
      <c r="QWH1533" s="100"/>
      <c r="QWI1533" s="98"/>
      <c r="QWJ1533" s="117"/>
      <c r="QWK1533" s="148"/>
      <c r="QWL1533" s="149"/>
      <c r="QWM1533" s="100"/>
      <c r="QWN1533" s="98"/>
      <c r="QWO1533" s="117"/>
      <c r="QWP1533" s="148"/>
      <c r="QWQ1533" s="149"/>
      <c r="QWR1533" s="100"/>
      <c r="QWS1533" s="98"/>
      <c r="QWT1533" s="117"/>
      <c r="QWU1533" s="148"/>
      <c r="QWV1533" s="149"/>
      <c r="QWW1533" s="100"/>
      <c r="QWX1533" s="98"/>
      <c r="QWY1533" s="117"/>
      <c r="QWZ1533" s="148"/>
      <c r="QXA1533" s="149"/>
      <c r="QXB1533" s="100"/>
      <c r="QXC1533" s="98"/>
      <c r="QXD1533" s="117"/>
      <c r="QXE1533" s="148"/>
      <c r="QXF1533" s="149"/>
      <c r="QXG1533" s="100"/>
      <c r="QXH1533" s="98"/>
      <c r="QXI1533" s="117"/>
      <c r="QXJ1533" s="148"/>
      <c r="QXK1533" s="149"/>
      <c r="QXL1533" s="100"/>
      <c r="QXM1533" s="98"/>
      <c r="QXN1533" s="117"/>
      <c r="QXO1533" s="148"/>
      <c r="QXP1533" s="149"/>
      <c r="QXQ1533" s="100"/>
      <c r="QXR1533" s="98"/>
      <c r="QXS1533" s="117"/>
      <c r="QXT1533" s="148"/>
      <c r="QXU1533" s="149"/>
      <c r="QXV1533" s="100"/>
      <c r="QXW1533" s="98"/>
      <c r="QXX1533" s="117"/>
      <c r="QXY1533" s="148"/>
      <c r="QXZ1533" s="149"/>
      <c r="QYA1533" s="100"/>
      <c r="QYB1533" s="98"/>
      <c r="QYC1533" s="117"/>
      <c r="QYD1533" s="148"/>
      <c r="QYE1533" s="149"/>
      <c r="QYF1533" s="100"/>
      <c r="QYG1533" s="98"/>
      <c r="QYH1533" s="117"/>
      <c r="QYI1533" s="148"/>
      <c r="QYJ1533" s="149"/>
      <c r="QYK1533" s="100"/>
      <c r="QYL1533" s="98"/>
      <c r="QYM1533" s="117"/>
      <c r="QYN1533" s="148"/>
      <c r="QYO1533" s="149"/>
      <c r="QYP1533" s="100"/>
      <c r="QYQ1533" s="98"/>
      <c r="QYR1533" s="117"/>
      <c r="QYS1533" s="148"/>
      <c r="QYT1533" s="149"/>
      <c r="QYU1533" s="100"/>
      <c r="QYV1533" s="98"/>
      <c r="QYW1533" s="117"/>
      <c r="QYX1533" s="148"/>
      <c r="QYY1533" s="149"/>
      <c r="QYZ1533" s="100"/>
      <c r="QZA1533" s="98"/>
      <c r="QZB1533" s="117"/>
      <c r="QZC1533" s="148"/>
      <c r="QZD1533" s="149"/>
      <c r="QZE1533" s="100"/>
      <c r="QZF1533" s="98"/>
      <c r="QZG1533" s="117"/>
      <c r="QZH1533" s="148"/>
      <c r="QZI1533" s="149"/>
      <c r="QZJ1533" s="100"/>
      <c r="QZK1533" s="98"/>
      <c r="QZL1533" s="117"/>
      <c r="QZM1533" s="148"/>
      <c r="QZN1533" s="149"/>
      <c r="QZO1533" s="100"/>
      <c r="QZP1533" s="98"/>
      <c r="QZQ1533" s="117"/>
      <c r="QZR1533" s="148"/>
      <c r="QZS1533" s="149"/>
      <c r="QZT1533" s="100"/>
      <c r="QZU1533" s="98"/>
      <c r="QZV1533" s="117"/>
      <c r="QZW1533" s="148"/>
      <c r="QZX1533" s="149"/>
      <c r="QZY1533" s="100"/>
      <c r="QZZ1533" s="98"/>
      <c r="RAA1533" s="117"/>
      <c r="RAB1533" s="148"/>
      <c r="RAC1533" s="149"/>
      <c r="RAD1533" s="100"/>
      <c r="RAE1533" s="98"/>
      <c r="RAF1533" s="117"/>
      <c r="RAG1533" s="148"/>
      <c r="RAH1533" s="149"/>
      <c r="RAI1533" s="100"/>
      <c r="RAJ1533" s="98"/>
      <c r="RAK1533" s="117"/>
      <c r="RAL1533" s="148"/>
      <c r="RAM1533" s="149"/>
      <c r="RAN1533" s="100"/>
      <c r="RAO1533" s="98"/>
      <c r="RAP1533" s="117"/>
      <c r="RAQ1533" s="148"/>
      <c r="RAR1533" s="149"/>
      <c r="RAS1533" s="100"/>
      <c r="RAT1533" s="98"/>
      <c r="RAU1533" s="117"/>
      <c r="RAV1533" s="148"/>
      <c r="RAW1533" s="149"/>
      <c r="RAX1533" s="100"/>
      <c r="RAY1533" s="98"/>
      <c r="RAZ1533" s="117"/>
      <c r="RBA1533" s="148"/>
      <c r="RBB1533" s="149"/>
      <c r="RBC1533" s="100"/>
      <c r="RBD1533" s="98"/>
      <c r="RBE1533" s="117"/>
      <c r="RBF1533" s="148"/>
      <c r="RBG1533" s="149"/>
      <c r="RBH1533" s="100"/>
      <c r="RBI1533" s="98"/>
      <c r="RBJ1533" s="117"/>
      <c r="RBK1533" s="148"/>
      <c r="RBL1533" s="149"/>
      <c r="RBM1533" s="100"/>
      <c r="RBN1533" s="98"/>
      <c r="RBO1533" s="117"/>
      <c r="RBP1533" s="148"/>
      <c r="RBQ1533" s="149"/>
      <c r="RBR1533" s="100"/>
      <c r="RBS1533" s="98"/>
      <c r="RBT1533" s="117"/>
      <c r="RBU1533" s="148"/>
      <c r="RBV1533" s="149"/>
      <c r="RBW1533" s="100"/>
      <c r="RBX1533" s="98"/>
      <c r="RBY1533" s="117"/>
      <c r="RBZ1533" s="148"/>
      <c r="RCA1533" s="149"/>
      <c r="RCB1533" s="100"/>
      <c r="RCC1533" s="98"/>
      <c r="RCD1533" s="117"/>
      <c r="RCE1533" s="148"/>
      <c r="RCF1533" s="149"/>
      <c r="RCG1533" s="100"/>
      <c r="RCH1533" s="98"/>
      <c r="RCI1533" s="117"/>
      <c r="RCJ1533" s="148"/>
      <c r="RCK1533" s="149"/>
      <c r="RCL1533" s="100"/>
      <c r="RCM1533" s="98"/>
      <c r="RCN1533" s="117"/>
      <c r="RCO1533" s="148"/>
      <c r="RCP1533" s="149"/>
      <c r="RCQ1533" s="100"/>
      <c r="RCR1533" s="98"/>
      <c r="RCS1533" s="117"/>
      <c r="RCT1533" s="148"/>
      <c r="RCU1533" s="149"/>
      <c r="RCV1533" s="100"/>
      <c r="RCW1533" s="98"/>
      <c r="RCX1533" s="117"/>
      <c r="RCY1533" s="148"/>
      <c r="RCZ1533" s="149"/>
      <c r="RDA1533" s="100"/>
      <c r="RDB1533" s="98"/>
      <c r="RDC1533" s="117"/>
      <c r="RDD1533" s="148"/>
      <c r="RDE1533" s="149"/>
      <c r="RDF1533" s="100"/>
      <c r="RDG1533" s="98"/>
      <c r="RDH1533" s="117"/>
      <c r="RDI1533" s="148"/>
      <c r="RDJ1533" s="149"/>
      <c r="RDK1533" s="100"/>
      <c r="RDL1533" s="98"/>
      <c r="RDM1533" s="117"/>
      <c r="RDN1533" s="148"/>
      <c r="RDO1533" s="149"/>
      <c r="RDP1533" s="100"/>
      <c r="RDQ1533" s="98"/>
      <c r="RDR1533" s="117"/>
      <c r="RDS1533" s="148"/>
      <c r="RDT1533" s="149"/>
      <c r="RDU1533" s="100"/>
      <c r="RDV1533" s="98"/>
      <c r="RDW1533" s="117"/>
      <c r="RDX1533" s="148"/>
      <c r="RDY1533" s="149"/>
      <c r="RDZ1533" s="100"/>
      <c r="REA1533" s="98"/>
      <c r="REB1533" s="117"/>
      <c r="REC1533" s="148"/>
      <c r="RED1533" s="149"/>
      <c r="REE1533" s="100"/>
      <c r="REF1533" s="98"/>
      <c r="REG1533" s="117"/>
      <c r="REH1533" s="148"/>
      <c r="REI1533" s="149"/>
      <c r="REJ1533" s="100"/>
      <c r="REK1533" s="98"/>
      <c r="REL1533" s="117"/>
      <c r="REM1533" s="148"/>
      <c r="REN1533" s="149"/>
      <c r="REO1533" s="100"/>
      <c r="REP1533" s="98"/>
      <c r="REQ1533" s="117"/>
      <c r="RER1533" s="148"/>
      <c r="RES1533" s="149"/>
      <c r="RET1533" s="100"/>
      <c r="REU1533" s="98"/>
      <c r="REV1533" s="117"/>
      <c r="REW1533" s="148"/>
      <c r="REX1533" s="149"/>
      <c r="REY1533" s="100"/>
      <c r="REZ1533" s="98"/>
      <c r="RFA1533" s="117"/>
      <c r="RFB1533" s="148"/>
      <c r="RFC1533" s="149"/>
      <c r="RFD1533" s="100"/>
      <c r="RFE1533" s="98"/>
      <c r="RFF1533" s="117"/>
      <c r="RFG1533" s="148"/>
      <c r="RFH1533" s="149"/>
      <c r="RFI1533" s="100"/>
      <c r="RFJ1533" s="98"/>
      <c r="RFK1533" s="117"/>
      <c r="RFL1533" s="148"/>
      <c r="RFM1533" s="149"/>
      <c r="RFN1533" s="100"/>
      <c r="RFO1533" s="98"/>
      <c r="RFP1533" s="117"/>
      <c r="RFQ1533" s="148"/>
      <c r="RFR1533" s="149"/>
      <c r="RFS1533" s="100"/>
      <c r="RFT1533" s="98"/>
      <c r="RFU1533" s="117"/>
      <c r="RFV1533" s="148"/>
      <c r="RFW1533" s="149"/>
      <c r="RFX1533" s="100"/>
      <c r="RFY1533" s="98"/>
      <c r="RFZ1533" s="117"/>
      <c r="RGA1533" s="148"/>
      <c r="RGB1533" s="149"/>
      <c r="RGC1533" s="100"/>
      <c r="RGD1533" s="98"/>
      <c r="RGE1533" s="117"/>
      <c r="RGF1533" s="148"/>
      <c r="RGG1533" s="149"/>
      <c r="RGH1533" s="100"/>
      <c r="RGI1533" s="98"/>
      <c r="RGJ1533" s="117"/>
      <c r="RGK1533" s="148"/>
      <c r="RGL1533" s="149"/>
      <c r="RGM1533" s="100"/>
      <c r="RGN1533" s="98"/>
      <c r="RGO1533" s="117"/>
      <c r="RGP1533" s="148"/>
      <c r="RGQ1533" s="149"/>
      <c r="RGR1533" s="100"/>
      <c r="RGS1533" s="98"/>
      <c r="RGT1533" s="117"/>
      <c r="RGU1533" s="148"/>
      <c r="RGV1533" s="149"/>
      <c r="RGW1533" s="100"/>
      <c r="RGX1533" s="98"/>
      <c r="RGY1533" s="117"/>
      <c r="RGZ1533" s="148"/>
      <c r="RHA1533" s="149"/>
      <c r="RHB1533" s="100"/>
      <c r="RHC1533" s="98"/>
      <c r="RHD1533" s="117"/>
      <c r="RHE1533" s="148"/>
      <c r="RHF1533" s="149"/>
      <c r="RHG1533" s="100"/>
      <c r="RHH1533" s="98"/>
      <c r="RHI1533" s="117"/>
      <c r="RHJ1533" s="148"/>
      <c r="RHK1533" s="149"/>
      <c r="RHL1533" s="100"/>
      <c r="RHM1533" s="98"/>
      <c r="RHN1533" s="117"/>
      <c r="RHO1533" s="148"/>
      <c r="RHP1533" s="149"/>
      <c r="RHQ1533" s="100"/>
      <c r="RHR1533" s="98"/>
      <c r="RHS1533" s="117"/>
      <c r="RHT1533" s="148"/>
      <c r="RHU1533" s="149"/>
      <c r="RHV1533" s="100"/>
      <c r="RHW1533" s="98"/>
      <c r="RHX1533" s="117"/>
      <c r="RHY1533" s="148"/>
      <c r="RHZ1533" s="149"/>
      <c r="RIA1533" s="100"/>
      <c r="RIB1533" s="98"/>
      <c r="RIC1533" s="117"/>
      <c r="RID1533" s="148"/>
      <c r="RIE1533" s="149"/>
      <c r="RIF1533" s="100"/>
      <c r="RIG1533" s="98"/>
      <c r="RIH1533" s="117"/>
      <c r="RII1533" s="148"/>
      <c r="RIJ1533" s="149"/>
      <c r="RIK1533" s="100"/>
      <c r="RIL1533" s="98"/>
      <c r="RIM1533" s="117"/>
      <c r="RIN1533" s="148"/>
      <c r="RIO1533" s="149"/>
      <c r="RIP1533" s="100"/>
      <c r="RIQ1533" s="98"/>
      <c r="RIR1533" s="117"/>
      <c r="RIS1533" s="148"/>
      <c r="RIT1533" s="149"/>
      <c r="RIU1533" s="100"/>
      <c r="RIV1533" s="98"/>
      <c r="RIW1533" s="117"/>
      <c r="RIX1533" s="148"/>
      <c r="RIY1533" s="149"/>
      <c r="RIZ1533" s="100"/>
      <c r="RJA1533" s="98"/>
      <c r="RJB1533" s="117"/>
      <c r="RJC1533" s="148"/>
      <c r="RJD1533" s="149"/>
      <c r="RJE1533" s="100"/>
      <c r="RJF1533" s="98"/>
      <c r="RJG1533" s="117"/>
      <c r="RJH1533" s="148"/>
      <c r="RJI1533" s="149"/>
      <c r="RJJ1533" s="100"/>
      <c r="RJK1533" s="98"/>
      <c r="RJL1533" s="117"/>
      <c r="RJM1533" s="148"/>
      <c r="RJN1533" s="149"/>
      <c r="RJO1533" s="100"/>
      <c r="RJP1533" s="98"/>
      <c r="RJQ1533" s="117"/>
      <c r="RJR1533" s="148"/>
      <c r="RJS1533" s="149"/>
      <c r="RJT1533" s="100"/>
      <c r="RJU1533" s="98"/>
      <c r="RJV1533" s="117"/>
      <c r="RJW1533" s="148"/>
      <c r="RJX1533" s="149"/>
      <c r="RJY1533" s="100"/>
      <c r="RJZ1533" s="98"/>
      <c r="RKA1533" s="117"/>
      <c r="RKB1533" s="148"/>
      <c r="RKC1533" s="149"/>
      <c r="RKD1533" s="100"/>
      <c r="RKE1533" s="98"/>
      <c r="RKF1533" s="117"/>
      <c r="RKG1533" s="148"/>
      <c r="RKH1533" s="149"/>
      <c r="RKI1533" s="100"/>
      <c r="RKJ1533" s="98"/>
      <c r="RKK1533" s="117"/>
      <c r="RKL1533" s="148"/>
      <c r="RKM1533" s="149"/>
      <c r="RKN1533" s="100"/>
      <c r="RKO1533" s="98"/>
      <c r="RKP1533" s="117"/>
      <c r="RKQ1533" s="148"/>
      <c r="RKR1533" s="149"/>
      <c r="RKS1533" s="100"/>
      <c r="RKT1533" s="98"/>
      <c r="RKU1533" s="117"/>
      <c r="RKV1533" s="148"/>
      <c r="RKW1533" s="149"/>
      <c r="RKX1533" s="100"/>
      <c r="RKY1533" s="98"/>
      <c r="RKZ1533" s="117"/>
      <c r="RLA1533" s="148"/>
      <c r="RLB1533" s="149"/>
      <c r="RLC1533" s="100"/>
      <c r="RLD1533" s="98"/>
      <c r="RLE1533" s="117"/>
      <c r="RLF1533" s="148"/>
      <c r="RLG1533" s="149"/>
      <c r="RLH1533" s="100"/>
      <c r="RLI1533" s="98"/>
      <c r="RLJ1533" s="117"/>
      <c r="RLK1533" s="148"/>
      <c r="RLL1533" s="149"/>
      <c r="RLM1533" s="100"/>
      <c r="RLN1533" s="98"/>
      <c r="RLO1533" s="117"/>
      <c r="RLP1533" s="148"/>
      <c r="RLQ1533" s="149"/>
      <c r="RLR1533" s="100"/>
      <c r="RLS1533" s="98"/>
      <c r="RLT1533" s="117"/>
      <c r="RLU1533" s="148"/>
      <c r="RLV1533" s="149"/>
      <c r="RLW1533" s="100"/>
      <c r="RLX1533" s="98"/>
      <c r="RLY1533" s="117"/>
      <c r="RLZ1533" s="148"/>
      <c r="RMA1533" s="149"/>
      <c r="RMB1533" s="100"/>
      <c r="RMC1533" s="98"/>
      <c r="RMD1533" s="117"/>
      <c r="RME1533" s="148"/>
      <c r="RMF1533" s="149"/>
      <c r="RMG1533" s="100"/>
      <c r="RMH1533" s="98"/>
      <c r="RMI1533" s="117"/>
      <c r="RMJ1533" s="148"/>
      <c r="RMK1533" s="149"/>
      <c r="RML1533" s="100"/>
      <c r="RMM1533" s="98"/>
      <c r="RMN1533" s="117"/>
      <c r="RMO1533" s="148"/>
      <c r="RMP1533" s="149"/>
      <c r="RMQ1533" s="100"/>
      <c r="RMR1533" s="98"/>
      <c r="RMS1533" s="117"/>
      <c r="RMT1533" s="148"/>
      <c r="RMU1533" s="149"/>
      <c r="RMV1533" s="100"/>
      <c r="RMW1533" s="98"/>
      <c r="RMX1533" s="117"/>
      <c r="RMY1533" s="148"/>
      <c r="RMZ1533" s="149"/>
      <c r="RNA1533" s="100"/>
      <c r="RNB1533" s="98"/>
      <c r="RNC1533" s="117"/>
      <c r="RND1533" s="148"/>
      <c r="RNE1533" s="149"/>
      <c r="RNF1533" s="100"/>
      <c r="RNG1533" s="98"/>
      <c r="RNH1533" s="117"/>
      <c r="RNI1533" s="148"/>
      <c r="RNJ1533" s="149"/>
      <c r="RNK1533" s="100"/>
      <c r="RNL1533" s="98"/>
      <c r="RNM1533" s="117"/>
      <c r="RNN1533" s="148"/>
      <c r="RNO1533" s="149"/>
      <c r="RNP1533" s="100"/>
      <c r="RNQ1533" s="98"/>
      <c r="RNR1533" s="117"/>
      <c r="RNS1533" s="148"/>
      <c r="RNT1533" s="149"/>
      <c r="RNU1533" s="100"/>
      <c r="RNV1533" s="98"/>
      <c r="RNW1533" s="117"/>
      <c r="RNX1533" s="148"/>
      <c r="RNY1533" s="149"/>
      <c r="RNZ1533" s="100"/>
      <c r="ROA1533" s="98"/>
      <c r="ROB1533" s="117"/>
      <c r="ROC1533" s="148"/>
      <c r="ROD1533" s="149"/>
      <c r="ROE1533" s="100"/>
      <c r="ROF1533" s="98"/>
      <c r="ROG1533" s="117"/>
      <c r="ROH1533" s="148"/>
      <c r="ROI1533" s="149"/>
      <c r="ROJ1533" s="100"/>
      <c r="ROK1533" s="98"/>
      <c r="ROL1533" s="117"/>
      <c r="ROM1533" s="148"/>
      <c r="RON1533" s="149"/>
      <c r="ROO1533" s="100"/>
      <c r="ROP1533" s="98"/>
      <c r="ROQ1533" s="117"/>
      <c r="ROR1533" s="148"/>
      <c r="ROS1533" s="149"/>
      <c r="ROT1533" s="100"/>
      <c r="ROU1533" s="98"/>
      <c r="ROV1533" s="117"/>
      <c r="ROW1533" s="148"/>
      <c r="ROX1533" s="149"/>
      <c r="ROY1533" s="100"/>
      <c r="ROZ1533" s="98"/>
      <c r="RPA1533" s="117"/>
      <c r="RPB1533" s="148"/>
      <c r="RPC1533" s="149"/>
      <c r="RPD1533" s="100"/>
      <c r="RPE1533" s="98"/>
      <c r="RPF1533" s="117"/>
      <c r="RPG1533" s="148"/>
      <c r="RPH1533" s="149"/>
      <c r="RPI1533" s="100"/>
      <c r="RPJ1533" s="98"/>
      <c r="RPK1533" s="117"/>
      <c r="RPL1533" s="148"/>
      <c r="RPM1533" s="149"/>
      <c r="RPN1533" s="100"/>
      <c r="RPO1533" s="98"/>
      <c r="RPP1533" s="117"/>
      <c r="RPQ1533" s="148"/>
      <c r="RPR1533" s="149"/>
      <c r="RPS1533" s="100"/>
      <c r="RPT1533" s="98"/>
      <c r="RPU1533" s="117"/>
      <c r="RPV1533" s="148"/>
      <c r="RPW1533" s="149"/>
      <c r="RPX1533" s="100"/>
      <c r="RPY1533" s="98"/>
      <c r="RPZ1533" s="117"/>
      <c r="RQA1533" s="148"/>
      <c r="RQB1533" s="149"/>
      <c r="RQC1533" s="100"/>
      <c r="RQD1533" s="98"/>
      <c r="RQE1533" s="117"/>
      <c r="RQF1533" s="148"/>
      <c r="RQG1533" s="149"/>
      <c r="RQH1533" s="100"/>
      <c r="RQI1533" s="98"/>
      <c r="RQJ1533" s="117"/>
      <c r="RQK1533" s="148"/>
      <c r="RQL1533" s="149"/>
      <c r="RQM1533" s="100"/>
      <c r="RQN1533" s="98"/>
      <c r="RQO1533" s="117"/>
      <c r="RQP1533" s="148"/>
      <c r="RQQ1533" s="149"/>
      <c r="RQR1533" s="100"/>
      <c r="RQS1533" s="98"/>
      <c r="RQT1533" s="117"/>
      <c r="RQU1533" s="148"/>
      <c r="RQV1533" s="149"/>
      <c r="RQW1533" s="100"/>
      <c r="RQX1533" s="98"/>
      <c r="RQY1533" s="117"/>
      <c r="RQZ1533" s="148"/>
      <c r="RRA1533" s="149"/>
      <c r="RRB1533" s="100"/>
      <c r="RRC1533" s="98"/>
      <c r="RRD1533" s="117"/>
      <c r="RRE1533" s="148"/>
      <c r="RRF1533" s="149"/>
      <c r="RRG1533" s="100"/>
      <c r="RRH1533" s="98"/>
      <c r="RRI1533" s="117"/>
      <c r="RRJ1533" s="148"/>
      <c r="RRK1533" s="149"/>
      <c r="RRL1533" s="100"/>
      <c r="RRM1533" s="98"/>
      <c r="RRN1533" s="117"/>
      <c r="RRO1533" s="148"/>
      <c r="RRP1533" s="149"/>
      <c r="RRQ1533" s="100"/>
      <c r="RRR1533" s="98"/>
      <c r="RRS1533" s="117"/>
      <c r="RRT1533" s="148"/>
      <c r="RRU1533" s="149"/>
      <c r="RRV1533" s="100"/>
      <c r="RRW1533" s="98"/>
      <c r="RRX1533" s="117"/>
      <c r="RRY1533" s="148"/>
      <c r="RRZ1533" s="149"/>
      <c r="RSA1533" s="100"/>
      <c r="RSB1533" s="98"/>
      <c r="RSC1533" s="117"/>
      <c r="RSD1533" s="148"/>
      <c r="RSE1533" s="149"/>
      <c r="RSF1533" s="100"/>
      <c r="RSG1533" s="98"/>
      <c r="RSH1533" s="117"/>
      <c r="RSI1533" s="148"/>
      <c r="RSJ1533" s="149"/>
      <c r="RSK1533" s="100"/>
      <c r="RSL1533" s="98"/>
      <c r="RSM1533" s="117"/>
      <c r="RSN1533" s="148"/>
      <c r="RSO1533" s="149"/>
      <c r="RSP1533" s="100"/>
      <c r="RSQ1533" s="98"/>
      <c r="RSR1533" s="117"/>
      <c r="RSS1533" s="148"/>
      <c r="RST1533" s="149"/>
      <c r="RSU1533" s="100"/>
      <c r="RSV1533" s="98"/>
      <c r="RSW1533" s="117"/>
      <c r="RSX1533" s="148"/>
      <c r="RSY1533" s="149"/>
      <c r="RSZ1533" s="100"/>
      <c r="RTA1533" s="98"/>
      <c r="RTB1533" s="117"/>
      <c r="RTC1533" s="148"/>
      <c r="RTD1533" s="149"/>
      <c r="RTE1533" s="100"/>
      <c r="RTF1533" s="98"/>
      <c r="RTG1533" s="117"/>
      <c r="RTH1533" s="148"/>
      <c r="RTI1533" s="149"/>
      <c r="RTJ1533" s="100"/>
      <c r="RTK1533" s="98"/>
      <c r="RTL1533" s="117"/>
      <c r="RTM1533" s="148"/>
      <c r="RTN1533" s="149"/>
      <c r="RTO1533" s="100"/>
      <c r="RTP1533" s="98"/>
      <c r="RTQ1533" s="117"/>
      <c r="RTR1533" s="148"/>
      <c r="RTS1533" s="149"/>
      <c r="RTT1533" s="100"/>
      <c r="RTU1533" s="98"/>
      <c r="RTV1533" s="117"/>
      <c r="RTW1533" s="148"/>
      <c r="RTX1533" s="149"/>
      <c r="RTY1533" s="100"/>
      <c r="RTZ1533" s="98"/>
      <c r="RUA1533" s="117"/>
      <c r="RUB1533" s="148"/>
      <c r="RUC1533" s="149"/>
      <c r="RUD1533" s="100"/>
      <c r="RUE1533" s="98"/>
      <c r="RUF1533" s="117"/>
      <c r="RUG1533" s="148"/>
      <c r="RUH1533" s="149"/>
      <c r="RUI1533" s="100"/>
      <c r="RUJ1533" s="98"/>
      <c r="RUK1533" s="117"/>
      <c r="RUL1533" s="148"/>
      <c r="RUM1533" s="149"/>
      <c r="RUN1533" s="100"/>
      <c r="RUO1533" s="98"/>
      <c r="RUP1533" s="117"/>
      <c r="RUQ1533" s="148"/>
      <c r="RUR1533" s="149"/>
      <c r="RUS1533" s="100"/>
      <c r="RUT1533" s="98"/>
      <c r="RUU1533" s="117"/>
      <c r="RUV1533" s="148"/>
      <c r="RUW1533" s="149"/>
      <c r="RUX1533" s="100"/>
      <c r="RUY1533" s="98"/>
      <c r="RUZ1533" s="117"/>
      <c r="RVA1533" s="148"/>
      <c r="RVB1533" s="149"/>
      <c r="RVC1533" s="100"/>
      <c r="RVD1533" s="98"/>
      <c r="RVE1533" s="117"/>
      <c r="RVF1533" s="148"/>
      <c r="RVG1533" s="149"/>
      <c r="RVH1533" s="100"/>
      <c r="RVI1533" s="98"/>
      <c r="RVJ1533" s="117"/>
      <c r="RVK1533" s="148"/>
      <c r="RVL1533" s="149"/>
      <c r="RVM1533" s="100"/>
      <c r="RVN1533" s="98"/>
      <c r="RVO1533" s="117"/>
      <c r="RVP1533" s="148"/>
      <c r="RVQ1533" s="149"/>
      <c r="RVR1533" s="100"/>
      <c r="RVS1533" s="98"/>
      <c r="RVT1533" s="117"/>
      <c r="RVU1533" s="148"/>
      <c r="RVV1533" s="149"/>
      <c r="RVW1533" s="100"/>
      <c r="RVX1533" s="98"/>
      <c r="RVY1533" s="117"/>
      <c r="RVZ1533" s="148"/>
      <c r="RWA1533" s="149"/>
      <c r="RWB1533" s="100"/>
      <c r="RWC1533" s="98"/>
      <c r="RWD1533" s="117"/>
      <c r="RWE1533" s="148"/>
      <c r="RWF1533" s="149"/>
      <c r="RWG1533" s="100"/>
      <c r="RWH1533" s="98"/>
      <c r="RWI1533" s="117"/>
      <c r="RWJ1533" s="148"/>
      <c r="RWK1533" s="149"/>
      <c r="RWL1533" s="100"/>
      <c r="RWM1533" s="98"/>
      <c r="RWN1533" s="117"/>
      <c r="RWO1533" s="148"/>
      <c r="RWP1533" s="149"/>
      <c r="RWQ1533" s="100"/>
      <c r="RWR1533" s="98"/>
      <c r="RWS1533" s="117"/>
      <c r="RWT1533" s="148"/>
      <c r="RWU1533" s="149"/>
      <c r="RWV1533" s="100"/>
      <c r="RWW1533" s="98"/>
      <c r="RWX1533" s="117"/>
      <c r="RWY1533" s="148"/>
      <c r="RWZ1533" s="149"/>
      <c r="RXA1533" s="100"/>
      <c r="RXB1533" s="98"/>
      <c r="RXC1533" s="117"/>
      <c r="RXD1533" s="148"/>
      <c r="RXE1533" s="149"/>
      <c r="RXF1533" s="100"/>
      <c r="RXG1533" s="98"/>
      <c r="RXH1533" s="117"/>
      <c r="RXI1533" s="148"/>
      <c r="RXJ1533" s="149"/>
      <c r="RXK1533" s="100"/>
      <c r="RXL1533" s="98"/>
      <c r="RXM1533" s="117"/>
      <c r="RXN1533" s="148"/>
      <c r="RXO1533" s="149"/>
      <c r="RXP1533" s="100"/>
      <c r="RXQ1533" s="98"/>
      <c r="RXR1533" s="117"/>
      <c r="RXS1533" s="148"/>
      <c r="RXT1533" s="149"/>
      <c r="RXU1533" s="100"/>
      <c r="RXV1533" s="98"/>
      <c r="RXW1533" s="117"/>
      <c r="RXX1533" s="148"/>
      <c r="RXY1533" s="149"/>
      <c r="RXZ1533" s="100"/>
      <c r="RYA1533" s="98"/>
      <c r="RYB1533" s="117"/>
      <c r="RYC1533" s="148"/>
      <c r="RYD1533" s="149"/>
      <c r="RYE1533" s="100"/>
      <c r="RYF1533" s="98"/>
      <c r="RYG1533" s="117"/>
      <c r="RYH1533" s="148"/>
      <c r="RYI1533" s="149"/>
      <c r="RYJ1533" s="100"/>
      <c r="RYK1533" s="98"/>
      <c r="RYL1533" s="117"/>
      <c r="RYM1533" s="148"/>
      <c r="RYN1533" s="149"/>
      <c r="RYO1533" s="100"/>
      <c r="RYP1533" s="98"/>
      <c r="RYQ1533" s="117"/>
      <c r="RYR1533" s="148"/>
      <c r="RYS1533" s="149"/>
      <c r="RYT1533" s="100"/>
      <c r="RYU1533" s="98"/>
      <c r="RYV1533" s="117"/>
      <c r="RYW1533" s="148"/>
      <c r="RYX1533" s="149"/>
      <c r="RYY1533" s="100"/>
      <c r="RYZ1533" s="98"/>
      <c r="RZA1533" s="117"/>
      <c r="RZB1533" s="148"/>
      <c r="RZC1533" s="149"/>
      <c r="RZD1533" s="100"/>
      <c r="RZE1533" s="98"/>
      <c r="RZF1533" s="117"/>
      <c r="RZG1533" s="148"/>
      <c r="RZH1533" s="149"/>
      <c r="RZI1533" s="100"/>
      <c r="RZJ1533" s="98"/>
      <c r="RZK1533" s="117"/>
      <c r="RZL1533" s="148"/>
      <c r="RZM1533" s="149"/>
      <c r="RZN1533" s="100"/>
      <c r="RZO1533" s="98"/>
      <c r="RZP1533" s="117"/>
      <c r="RZQ1533" s="148"/>
      <c r="RZR1533" s="149"/>
      <c r="RZS1533" s="100"/>
      <c r="RZT1533" s="98"/>
      <c r="RZU1533" s="117"/>
      <c r="RZV1533" s="148"/>
      <c r="RZW1533" s="149"/>
      <c r="RZX1533" s="100"/>
      <c r="RZY1533" s="98"/>
      <c r="RZZ1533" s="117"/>
      <c r="SAA1533" s="148"/>
      <c r="SAB1533" s="149"/>
      <c r="SAC1533" s="100"/>
      <c r="SAD1533" s="98"/>
      <c r="SAE1533" s="117"/>
      <c r="SAF1533" s="148"/>
      <c r="SAG1533" s="149"/>
      <c r="SAH1533" s="100"/>
      <c r="SAI1533" s="98"/>
      <c r="SAJ1533" s="117"/>
      <c r="SAK1533" s="148"/>
      <c r="SAL1533" s="149"/>
      <c r="SAM1533" s="100"/>
      <c r="SAN1533" s="98"/>
      <c r="SAO1533" s="117"/>
      <c r="SAP1533" s="148"/>
      <c r="SAQ1533" s="149"/>
      <c r="SAR1533" s="100"/>
      <c r="SAS1533" s="98"/>
      <c r="SAT1533" s="117"/>
      <c r="SAU1533" s="148"/>
      <c r="SAV1533" s="149"/>
      <c r="SAW1533" s="100"/>
      <c r="SAX1533" s="98"/>
      <c r="SAY1533" s="117"/>
      <c r="SAZ1533" s="148"/>
      <c r="SBA1533" s="149"/>
      <c r="SBB1533" s="100"/>
      <c r="SBC1533" s="98"/>
      <c r="SBD1533" s="117"/>
      <c r="SBE1533" s="148"/>
      <c r="SBF1533" s="149"/>
      <c r="SBG1533" s="100"/>
      <c r="SBH1533" s="98"/>
      <c r="SBI1533" s="117"/>
      <c r="SBJ1533" s="148"/>
      <c r="SBK1533" s="149"/>
      <c r="SBL1533" s="100"/>
      <c r="SBM1533" s="98"/>
      <c r="SBN1533" s="117"/>
      <c r="SBO1533" s="148"/>
      <c r="SBP1533" s="149"/>
      <c r="SBQ1533" s="100"/>
      <c r="SBR1533" s="98"/>
      <c r="SBS1533" s="117"/>
      <c r="SBT1533" s="148"/>
      <c r="SBU1533" s="149"/>
      <c r="SBV1533" s="100"/>
      <c r="SBW1533" s="98"/>
      <c r="SBX1533" s="117"/>
      <c r="SBY1533" s="148"/>
      <c r="SBZ1533" s="149"/>
      <c r="SCA1533" s="100"/>
      <c r="SCB1533" s="98"/>
      <c r="SCC1533" s="117"/>
      <c r="SCD1533" s="148"/>
      <c r="SCE1533" s="149"/>
      <c r="SCF1533" s="100"/>
      <c r="SCG1533" s="98"/>
      <c r="SCH1533" s="117"/>
      <c r="SCI1533" s="148"/>
      <c r="SCJ1533" s="149"/>
      <c r="SCK1533" s="100"/>
      <c r="SCL1533" s="98"/>
      <c r="SCM1533" s="117"/>
      <c r="SCN1533" s="148"/>
      <c r="SCO1533" s="149"/>
      <c r="SCP1533" s="100"/>
      <c r="SCQ1533" s="98"/>
      <c r="SCR1533" s="117"/>
      <c r="SCS1533" s="148"/>
      <c r="SCT1533" s="149"/>
      <c r="SCU1533" s="100"/>
      <c r="SCV1533" s="98"/>
      <c r="SCW1533" s="117"/>
      <c r="SCX1533" s="148"/>
      <c r="SCY1533" s="149"/>
      <c r="SCZ1533" s="100"/>
      <c r="SDA1533" s="98"/>
      <c r="SDB1533" s="117"/>
      <c r="SDC1533" s="148"/>
      <c r="SDD1533" s="149"/>
      <c r="SDE1533" s="100"/>
      <c r="SDF1533" s="98"/>
      <c r="SDG1533" s="117"/>
      <c r="SDH1533" s="148"/>
      <c r="SDI1533" s="149"/>
      <c r="SDJ1533" s="100"/>
      <c r="SDK1533" s="98"/>
      <c r="SDL1533" s="117"/>
      <c r="SDM1533" s="148"/>
      <c r="SDN1533" s="149"/>
      <c r="SDO1533" s="100"/>
      <c r="SDP1533" s="98"/>
      <c r="SDQ1533" s="117"/>
      <c r="SDR1533" s="148"/>
      <c r="SDS1533" s="149"/>
      <c r="SDT1533" s="100"/>
      <c r="SDU1533" s="98"/>
      <c r="SDV1533" s="117"/>
      <c r="SDW1533" s="148"/>
      <c r="SDX1533" s="149"/>
      <c r="SDY1533" s="100"/>
      <c r="SDZ1533" s="98"/>
      <c r="SEA1533" s="117"/>
      <c r="SEB1533" s="148"/>
      <c r="SEC1533" s="149"/>
      <c r="SED1533" s="100"/>
      <c r="SEE1533" s="98"/>
      <c r="SEF1533" s="117"/>
      <c r="SEG1533" s="148"/>
      <c r="SEH1533" s="149"/>
      <c r="SEI1533" s="100"/>
      <c r="SEJ1533" s="98"/>
      <c r="SEK1533" s="117"/>
      <c r="SEL1533" s="148"/>
      <c r="SEM1533" s="149"/>
      <c r="SEN1533" s="100"/>
      <c r="SEO1533" s="98"/>
      <c r="SEP1533" s="117"/>
      <c r="SEQ1533" s="148"/>
      <c r="SER1533" s="149"/>
      <c r="SES1533" s="100"/>
      <c r="SET1533" s="98"/>
      <c r="SEU1533" s="117"/>
      <c r="SEV1533" s="148"/>
      <c r="SEW1533" s="149"/>
      <c r="SEX1533" s="100"/>
      <c r="SEY1533" s="98"/>
      <c r="SEZ1533" s="117"/>
      <c r="SFA1533" s="148"/>
      <c r="SFB1533" s="149"/>
      <c r="SFC1533" s="100"/>
      <c r="SFD1533" s="98"/>
      <c r="SFE1533" s="117"/>
      <c r="SFF1533" s="148"/>
      <c r="SFG1533" s="149"/>
      <c r="SFH1533" s="100"/>
      <c r="SFI1533" s="98"/>
      <c r="SFJ1533" s="117"/>
      <c r="SFK1533" s="148"/>
      <c r="SFL1533" s="149"/>
      <c r="SFM1533" s="100"/>
      <c r="SFN1533" s="98"/>
      <c r="SFO1533" s="117"/>
      <c r="SFP1533" s="148"/>
      <c r="SFQ1533" s="149"/>
      <c r="SFR1533" s="100"/>
      <c r="SFS1533" s="98"/>
      <c r="SFT1533" s="117"/>
      <c r="SFU1533" s="148"/>
      <c r="SFV1533" s="149"/>
      <c r="SFW1533" s="100"/>
      <c r="SFX1533" s="98"/>
      <c r="SFY1533" s="117"/>
      <c r="SFZ1533" s="148"/>
      <c r="SGA1533" s="149"/>
      <c r="SGB1533" s="100"/>
      <c r="SGC1533" s="98"/>
      <c r="SGD1533" s="117"/>
      <c r="SGE1533" s="148"/>
      <c r="SGF1533" s="149"/>
      <c r="SGG1533" s="100"/>
      <c r="SGH1533" s="98"/>
      <c r="SGI1533" s="117"/>
      <c r="SGJ1533" s="148"/>
      <c r="SGK1533" s="149"/>
      <c r="SGL1533" s="100"/>
      <c r="SGM1533" s="98"/>
      <c r="SGN1533" s="117"/>
      <c r="SGO1533" s="148"/>
      <c r="SGP1533" s="149"/>
      <c r="SGQ1533" s="100"/>
      <c r="SGR1533" s="98"/>
      <c r="SGS1533" s="117"/>
      <c r="SGT1533" s="148"/>
      <c r="SGU1533" s="149"/>
      <c r="SGV1533" s="100"/>
      <c r="SGW1533" s="98"/>
      <c r="SGX1533" s="117"/>
      <c r="SGY1533" s="148"/>
      <c r="SGZ1533" s="149"/>
      <c r="SHA1533" s="100"/>
      <c r="SHB1533" s="98"/>
      <c r="SHC1533" s="117"/>
      <c r="SHD1533" s="148"/>
      <c r="SHE1533" s="149"/>
      <c r="SHF1533" s="100"/>
      <c r="SHG1533" s="98"/>
      <c r="SHH1533" s="117"/>
      <c r="SHI1533" s="148"/>
      <c r="SHJ1533" s="149"/>
      <c r="SHK1533" s="100"/>
      <c r="SHL1533" s="98"/>
      <c r="SHM1533" s="117"/>
      <c r="SHN1533" s="148"/>
      <c r="SHO1533" s="149"/>
      <c r="SHP1533" s="100"/>
      <c r="SHQ1533" s="98"/>
      <c r="SHR1533" s="117"/>
      <c r="SHS1533" s="148"/>
      <c r="SHT1533" s="149"/>
      <c r="SHU1533" s="100"/>
      <c r="SHV1533" s="98"/>
      <c r="SHW1533" s="117"/>
      <c r="SHX1533" s="148"/>
      <c r="SHY1533" s="149"/>
      <c r="SHZ1533" s="100"/>
      <c r="SIA1533" s="98"/>
      <c r="SIB1533" s="117"/>
      <c r="SIC1533" s="148"/>
      <c r="SID1533" s="149"/>
      <c r="SIE1533" s="100"/>
      <c r="SIF1533" s="98"/>
      <c r="SIG1533" s="117"/>
      <c r="SIH1533" s="148"/>
      <c r="SII1533" s="149"/>
      <c r="SIJ1533" s="100"/>
      <c r="SIK1533" s="98"/>
      <c r="SIL1533" s="117"/>
      <c r="SIM1533" s="148"/>
      <c r="SIN1533" s="149"/>
      <c r="SIO1533" s="100"/>
      <c r="SIP1533" s="98"/>
      <c r="SIQ1533" s="117"/>
      <c r="SIR1533" s="148"/>
      <c r="SIS1533" s="149"/>
      <c r="SIT1533" s="100"/>
      <c r="SIU1533" s="98"/>
      <c r="SIV1533" s="117"/>
      <c r="SIW1533" s="148"/>
      <c r="SIX1533" s="149"/>
      <c r="SIY1533" s="100"/>
      <c r="SIZ1533" s="98"/>
      <c r="SJA1533" s="117"/>
      <c r="SJB1533" s="148"/>
      <c r="SJC1533" s="149"/>
      <c r="SJD1533" s="100"/>
      <c r="SJE1533" s="98"/>
      <c r="SJF1533" s="117"/>
      <c r="SJG1533" s="148"/>
      <c r="SJH1533" s="149"/>
      <c r="SJI1533" s="100"/>
      <c r="SJJ1533" s="98"/>
      <c r="SJK1533" s="117"/>
      <c r="SJL1533" s="148"/>
      <c r="SJM1533" s="149"/>
      <c r="SJN1533" s="100"/>
      <c r="SJO1533" s="98"/>
      <c r="SJP1533" s="117"/>
      <c r="SJQ1533" s="148"/>
      <c r="SJR1533" s="149"/>
      <c r="SJS1533" s="100"/>
      <c r="SJT1533" s="98"/>
      <c r="SJU1533" s="117"/>
      <c r="SJV1533" s="148"/>
      <c r="SJW1533" s="149"/>
      <c r="SJX1533" s="100"/>
      <c r="SJY1533" s="98"/>
      <c r="SJZ1533" s="117"/>
      <c r="SKA1533" s="148"/>
      <c r="SKB1533" s="149"/>
      <c r="SKC1533" s="100"/>
      <c r="SKD1533" s="98"/>
      <c r="SKE1533" s="117"/>
      <c r="SKF1533" s="148"/>
      <c r="SKG1533" s="149"/>
      <c r="SKH1533" s="100"/>
      <c r="SKI1533" s="98"/>
      <c r="SKJ1533" s="117"/>
      <c r="SKK1533" s="148"/>
      <c r="SKL1533" s="149"/>
      <c r="SKM1533" s="100"/>
      <c r="SKN1533" s="98"/>
      <c r="SKO1533" s="117"/>
      <c r="SKP1533" s="148"/>
      <c r="SKQ1533" s="149"/>
      <c r="SKR1533" s="100"/>
      <c r="SKS1533" s="98"/>
      <c r="SKT1533" s="117"/>
      <c r="SKU1533" s="148"/>
      <c r="SKV1533" s="149"/>
      <c r="SKW1533" s="100"/>
      <c r="SKX1533" s="98"/>
      <c r="SKY1533" s="117"/>
      <c r="SKZ1533" s="148"/>
      <c r="SLA1533" s="149"/>
      <c r="SLB1533" s="100"/>
      <c r="SLC1533" s="98"/>
      <c r="SLD1533" s="117"/>
      <c r="SLE1533" s="148"/>
      <c r="SLF1533" s="149"/>
      <c r="SLG1533" s="100"/>
      <c r="SLH1533" s="98"/>
      <c r="SLI1533" s="117"/>
      <c r="SLJ1533" s="148"/>
      <c r="SLK1533" s="149"/>
      <c r="SLL1533" s="100"/>
      <c r="SLM1533" s="98"/>
      <c r="SLN1533" s="117"/>
      <c r="SLO1533" s="148"/>
      <c r="SLP1533" s="149"/>
      <c r="SLQ1533" s="100"/>
      <c r="SLR1533" s="98"/>
      <c r="SLS1533" s="117"/>
      <c r="SLT1533" s="148"/>
      <c r="SLU1533" s="149"/>
      <c r="SLV1533" s="100"/>
      <c r="SLW1533" s="98"/>
      <c r="SLX1533" s="117"/>
      <c r="SLY1533" s="148"/>
      <c r="SLZ1533" s="149"/>
      <c r="SMA1533" s="100"/>
      <c r="SMB1533" s="98"/>
      <c r="SMC1533" s="117"/>
      <c r="SMD1533" s="148"/>
      <c r="SME1533" s="149"/>
      <c r="SMF1533" s="100"/>
      <c r="SMG1533" s="98"/>
      <c r="SMH1533" s="117"/>
      <c r="SMI1533" s="148"/>
      <c r="SMJ1533" s="149"/>
      <c r="SMK1533" s="100"/>
      <c r="SML1533" s="98"/>
      <c r="SMM1533" s="117"/>
      <c r="SMN1533" s="148"/>
      <c r="SMO1533" s="149"/>
      <c r="SMP1533" s="100"/>
      <c r="SMQ1533" s="98"/>
      <c r="SMR1533" s="117"/>
      <c r="SMS1533" s="148"/>
      <c r="SMT1533" s="149"/>
      <c r="SMU1533" s="100"/>
      <c r="SMV1533" s="98"/>
      <c r="SMW1533" s="117"/>
      <c r="SMX1533" s="148"/>
      <c r="SMY1533" s="149"/>
      <c r="SMZ1533" s="100"/>
      <c r="SNA1533" s="98"/>
      <c r="SNB1533" s="117"/>
      <c r="SNC1533" s="148"/>
      <c r="SND1533" s="149"/>
      <c r="SNE1533" s="100"/>
      <c r="SNF1533" s="98"/>
      <c r="SNG1533" s="117"/>
      <c r="SNH1533" s="148"/>
      <c r="SNI1533" s="149"/>
      <c r="SNJ1533" s="100"/>
      <c r="SNK1533" s="98"/>
      <c r="SNL1533" s="117"/>
      <c r="SNM1533" s="148"/>
      <c r="SNN1533" s="149"/>
      <c r="SNO1533" s="100"/>
      <c r="SNP1533" s="98"/>
      <c r="SNQ1533" s="117"/>
      <c r="SNR1533" s="148"/>
      <c r="SNS1533" s="149"/>
      <c r="SNT1533" s="100"/>
      <c r="SNU1533" s="98"/>
      <c r="SNV1533" s="117"/>
      <c r="SNW1533" s="148"/>
      <c r="SNX1533" s="149"/>
      <c r="SNY1533" s="100"/>
      <c r="SNZ1533" s="98"/>
      <c r="SOA1533" s="117"/>
      <c r="SOB1533" s="148"/>
      <c r="SOC1533" s="149"/>
      <c r="SOD1533" s="100"/>
      <c r="SOE1533" s="98"/>
      <c r="SOF1533" s="117"/>
      <c r="SOG1533" s="148"/>
      <c r="SOH1533" s="149"/>
      <c r="SOI1533" s="100"/>
      <c r="SOJ1533" s="98"/>
      <c r="SOK1533" s="117"/>
      <c r="SOL1533" s="148"/>
      <c r="SOM1533" s="149"/>
      <c r="SON1533" s="100"/>
      <c r="SOO1533" s="98"/>
      <c r="SOP1533" s="117"/>
      <c r="SOQ1533" s="148"/>
      <c r="SOR1533" s="149"/>
      <c r="SOS1533" s="100"/>
      <c r="SOT1533" s="98"/>
      <c r="SOU1533" s="117"/>
      <c r="SOV1533" s="148"/>
      <c r="SOW1533" s="149"/>
      <c r="SOX1533" s="100"/>
      <c r="SOY1533" s="98"/>
      <c r="SOZ1533" s="117"/>
      <c r="SPA1533" s="148"/>
      <c r="SPB1533" s="149"/>
      <c r="SPC1533" s="100"/>
      <c r="SPD1533" s="98"/>
      <c r="SPE1533" s="117"/>
      <c r="SPF1533" s="148"/>
      <c r="SPG1533" s="149"/>
      <c r="SPH1533" s="100"/>
      <c r="SPI1533" s="98"/>
      <c r="SPJ1533" s="117"/>
      <c r="SPK1533" s="148"/>
      <c r="SPL1533" s="149"/>
      <c r="SPM1533" s="100"/>
      <c r="SPN1533" s="98"/>
      <c r="SPO1533" s="117"/>
      <c r="SPP1533" s="148"/>
      <c r="SPQ1533" s="149"/>
      <c r="SPR1533" s="100"/>
      <c r="SPS1533" s="98"/>
      <c r="SPT1533" s="117"/>
      <c r="SPU1533" s="148"/>
      <c r="SPV1533" s="149"/>
      <c r="SPW1533" s="100"/>
      <c r="SPX1533" s="98"/>
      <c r="SPY1533" s="117"/>
      <c r="SPZ1533" s="148"/>
      <c r="SQA1533" s="149"/>
      <c r="SQB1533" s="100"/>
      <c r="SQC1533" s="98"/>
      <c r="SQD1533" s="117"/>
      <c r="SQE1533" s="148"/>
      <c r="SQF1533" s="149"/>
      <c r="SQG1533" s="100"/>
      <c r="SQH1533" s="98"/>
      <c r="SQI1533" s="117"/>
      <c r="SQJ1533" s="148"/>
      <c r="SQK1533" s="149"/>
      <c r="SQL1533" s="100"/>
      <c r="SQM1533" s="98"/>
      <c r="SQN1533" s="117"/>
      <c r="SQO1533" s="148"/>
      <c r="SQP1533" s="149"/>
      <c r="SQQ1533" s="100"/>
      <c r="SQR1533" s="98"/>
      <c r="SQS1533" s="117"/>
      <c r="SQT1533" s="148"/>
      <c r="SQU1533" s="149"/>
      <c r="SQV1533" s="100"/>
      <c r="SQW1533" s="98"/>
      <c r="SQX1533" s="117"/>
      <c r="SQY1533" s="148"/>
      <c r="SQZ1533" s="149"/>
      <c r="SRA1533" s="100"/>
      <c r="SRB1533" s="98"/>
      <c r="SRC1533" s="117"/>
      <c r="SRD1533" s="148"/>
      <c r="SRE1533" s="149"/>
      <c r="SRF1533" s="100"/>
      <c r="SRG1533" s="98"/>
      <c r="SRH1533" s="117"/>
      <c r="SRI1533" s="148"/>
      <c r="SRJ1533" s="149"/>
      <c r="SRK1533" s="100"/>
      <c r="SRL1533" s="98"/>
      <c r="SRM1533" s="117"/>
      <c r="SRN1533" s="148"/>
      <c r="SRO1533" s="149"/>
      <c r="SRP1533" s="100"/>
      <c r="SRQ1533" s="98"/>
      <c r="SRR1533" s="117"/>
      <c r="SRS1533" s="148"/>
      <c r="SRT1533" s="149"/>
      <c r="SRU1533" s="100"/>
      <c r="SRV1533" s="98"/>
      <c r="SRW1533" s="117"/>
      <c r="SRX1533" s="148"/>
      <c r="SRY1533" s="149"/>
      <c r="SRZ1533" s="100"/>
      <c r="SSA1533" s="98"/>
      <c r="SSB1533" s="117"/>
      <c r="SSC1533" s="148"/>
      <c r="SSD1533" s="149"/>
      <c r="SSE1533" s="100"/>
      <c r="SSF1533" s="98"/>
      <c r="SSG1533" s="117"/>
      <c r="SSH1533" s="148"/>
      <c r="SSI1533" s="149"/>
      <c r="SSJ1533" s="100"/>
      <c r="SSK1533" s="98"/>
      <c r="SSL1533" s="117"/>
      <c r="SSM1533" s="148"/>
      <c r="SSN1533" s="149"/>
      <c r="SSO1533" s="100"/>
      <c r="SSP1533" s="98"/>
      <c r="SSQ1533" s="117"/>
      <c r="SSR1533" s="148"/>
      <c r="SSS1533" s="149"/>
      <c r="SST1533" s="100"/>
      <c r="SSU1533" s="98"/>
      <c r="SSV1533" s="117"/>
      <c r="SSW1533" s="148"/>
      <c r="SSX1533" s="149"/>
      <c r="SSY1533" s="100"/>
      <c r="SSZ1533" s="98"/>
      <c r="STA1533" s="117"/>
      <c r="STB1533" s="148"/>
      <c r="STC1533" s="149"/>
      <c r="STD1533" s="100"/>
      <c r="STE1533" s="98"/>
      <c r="STF1533" s="117"/>
      <c r="STG1533" s="148"/>
      <c r="STH1533" s="149"/>
      <c r="STI1533" s="100"/>
      <c r="STJ1533" s="98"/>
      <c r="STK1533" s="117"/>
      <c r="STL1533" s="148"/>
      <c r="STM1533" s="149"/>
      <c r="STN1533" s="100"/>
      <c r="STO1533" s="98"/>
      <c r="STP1533" s="117"/>
      <c r="STQ1533" s="148"/>
      <c r="STR1533" s="149"/>
      <c r="STS1533" s="100"/>
      <c r="STT1533" s="98"/>
      <c r="STU1533" s="117"/>
      <c r="STV1533" s="148"/>
      <c r="STW1533" s="149"/>
      <c r="STX1533" s="100"/>
      <c r="STY1533" s="98"/>
      <c r="STZ1533" s="117"/>
      <c r="SUA1533" s="148"/>
      <c r="SUB1533" s="149"/>
      <c r="SUC1533" s="100"/>
      <c r="SUD1533" s="98"/>
      <c r="SUE1533" s="117"/>
      <c r="SUF1533" s="148"/>
      <c r="SUG1533" s="149"/>
      <c r="SUH1533" s="100"/>
      <c r="SUI1533" s="98"/>
      <c r="SUJ1533" s="117"/>
      <c r="SUK1533" s="148"/>
      <c r="SUL1533" s="149"/>
      <c r="SUM1533" s="100"/>
      <c r="SUN1533" s="98"/>
      <c r="SUO1533" s="117"/>
      <c r="SUP1533" s="148"/>
      <c r="SUQ1533" s="149"/>
      <c r="SUR1533" s="100"/>
      <c r="SUS1533" s="98"/>
      <c r="SUT1533" s="117"/>
      <c r="SUU1533" s="148"/>
      <c r="SUV1533" s="149"/>
      <c r="SUW1533" s="100"/>
      <c r="SUX1533" s="98"/>
      <c r="SUY1533" s="117"/>
      <c r="SUZ1533" s="148"/>
      <c r="SVA1533" s="149"/>
      <c r="SVB1533" s="100"/>
      <c r="SVC1533" s="98"/>
      <c r="SVD1533" s="117"/>
      <c r="SVE1533" s="148"/>
      <c r="SVF1533" s="149"/>
      <c r="SVG1533" s="100"/>
      <c r="SVH1533" s="98"/>
      <c r="SVI1533" s="117"/>
      <c r="SVJ1533" s="148"/>
      <c r="SVK1533" s="149"/>
      <c r="SVL1533" s="100"/>
      <c r="SVM1533" s="98"/>
      <c r="SVN1533" s="117"/>
      <c r="SVO1533" s="148"/>
      <c r="SVP1533" s="149"/>
      <c r="SVQ1533" s="100"/>
      <c r="SVR1533" s="98"/>
      <c r="SVS1533" s="117"/>
      <c r="SVT1533" s="148"/>
      <c r="SVU1533" s="149"/>
      <c r="SVV1533" s="100"/>
      <c r="SVW1533" s="98"/>
      <c r="SVX1533" s="117"/>
      <c r="SVY1533" s="148"/>
      <c r="SVZ1533" s="149"/>
      <c r="SWA1533" s="100"/>
      <c r="SWB1533" s="98"/>
      <c r="SWC1533" s="117"/>
      <c r="SWD1533" s="148"/>
      <c r="SWE1533" s="149"/>
      <c r="SWF1533" s="100"/>
      <c r="SWG1533" s="98"/>
      <c r="SWH1533" s="117"/>
      <c r="SWI1533" s="148"/>
      <c r="SWJ1533" s="149"/>
      <c r="SWK1533" s="100"/>
      <c r="SWL1533" s="98"/>
      <c r="SWM1533" s="117"/>
      <c r="SWN1533" s="148"/>
      <c r="SWO1533" s="149"/>
      <c r="SWP1533" s="100"/>
      <c r="SWQ1533" s="98"/>
      <c r="SWR1533" s="117"/>
      <c r="SWS1533" s="148"/>
      <c r="SWT1533" s="149"/>
      <c r="SWU1533" s="100"/>
      <c r="SWV1533" s="98"/>
      <c r="SWW1533" s="117"/>
      <c r="SWX1533" s="148"/>
      <c r="SWY1533" s="149"/>
      <c r="SWZ1533" s="100"/>
      <c r="SXA1533" s="98"/>
      <c r="SXB1533" s="117"/>
      <c r="SXC1533" s="148"/>
      <c r="SXD1533" s="149"/>
      <c r="SXE1533" s="100"/>
      <c r="SXF1533" s="98"/>
      <c r="SXG1533" s="117"/>
      <c r="SXH1533" s="148"/>
      <c r="SXI1533" s="149"/>
      <c r="SXJ1533" s="100"/>
      <c r="SXK1533" s="98"/>
      <c r="SXL1533" s="117"/>
      <c r="SXM1533" s="148"/>
      <c r="SXN1533" s="149"/>
      <c r="SXO1533" s="100"/>
      <c r="SXP1533" s="98"/>
      <c r="SXQ1533" s="117"/>
      <c r="SXR1533" s="148"/>
      <c r="SXS1533" s="149"/>
      <c r="SXT1533" s="100"/>
      <c r="SXU1533" s="98"/>
      <c r="SXV1533" s="117"/>
      <c r="SXW1533" s="148"/>
      <c r="SXX1533" s="149"/>
      <c r="SXY1533" s="100"/>
      <c r="SXZ1533" s="98"/>
      <c r="SYA1533" s="117"/>
      <c r="SYB1533" s="148"/>
      <c r="SYC1533" s="149"/>
      <c r="SYD1533" s="100"/>
      <c r="SYE1533" s="98"/>
      <c r="SYF1533" s="117"/>
      <c r="SYG1533" s="148"/>
      <c r="SYH1533" s="149"/>
      <c r="SYI1533" s="100"/>
      <c r="SYJ1533" s="98"/>
      <c r="SYK1533" s="117"/>
      <c r="SYL1533" s="148"/>
      <c r="SYM1533" s="149"/>
      <c r="SYN1533" s="100"/>
      <c r="SYO1533" s="98"/>
      <c r="SYP1533" s="117"/>
      <c r="SYQ1533" s="148"/>
      <c r="SYR1533" s="149"/>
      <c r="SYS1533" s="100"/>
      <c r="SYT1533" s="98"/>
      <c r="SYU1533" s="117"/>
      <c r="SYV1533" s="148"/>
      <c r="SYW1533" s="149"/>
      <c r="SYX1533" s="100"/>
      <c r="SYY1533" s="98"/>
      <c r="SYZ1533" s="117"/>
      <c r="SZA1533" s="148"/>
      <c r="SZB1533" s="149"/>
      <c r="SZC1533" s="100"/>
      <c r="SZD1533" s="98"/>
      <c r="SZE1533" s="117"/>
      <c r="SZF1533" s="148"/>
      <c r="SZG1533" s="149"/>
      <c r="SZH1533" s="100"/>
      <c r="SZI1533" s="98"/>
      <c r="SZJ1533" s="117"/>
      <c r="SZK1533" s="148"/>
      <c r="SZL1533" s="149"/>
      <c r="SZM1533" s="100"/>
      <c r="SZN1533" s="98"/>
      <c r="SZO1533" s="117"/>
      <c r="SZP1533" s="148"/>
      <c r="SZQ1533" s="149"/>
      <c r="SZR1533" s="100"/>
      <c r="SZS1533" s="98"/>
      <c r="SZT1533" s="117"/>
      <c r="SZU1533" s="148"/>
      <c r="SZV1533" s="149"/>
      <c r="SZW1533" s="100"/>
      <c r="SZX1533" s="98"/>
      <c r="SZY1533" s="117"/>
      <c r="SZZ1533" s="148"/>
      <c r="TAA1533" s="149"/>
      <c r="TAB1533" s="100"/>
      <c r="TAC1533" s="98"/>
      <c r="TAD1533" s="117"/>
      <c r="TAE1533" s="148"/>
      <c r="TAF1533" s="149"/>
      <c r="TAG1533" s="100"/>
      <c r="TAH1533" s="98"/>
      <c r="TAI1533" s="117"/>
      <c r="TAJ1533" s="148"/>
      <c r="TAK1533" s="149"/>
      <c r="TAL1533" s="100"/>
      <c r="TAM1533" s="98"/>
      <c r="TAN1533" s="117"/>
      <c r="TAO1533" s="148"/>
      <c r="TAP1533" s="149"/>
      <c r="TAQ1533" s="100"/>
      <c r="TAR1533" s="98"/>
      <c r="TAS1533" s="117"/>
      <c r="TAT1533" s="148"/>
      <c r="TAU1533" s="149"/>
      <c r="TAV1533" s="100"/>
      <c r="TAW1533" s="98"/>
      <c r="TAX1533" s="117"/>
      <c r="TAY1533" s="148"/>
      <c r="TAZ1533" s="149"/>
      <c r="TBA1533" s="100"/>
      <c r="TBB1533" s="98"/>
      <c r="TBC1533" s="117"/>
      <c r="TBD1533" s="148"/>
      <c r="TBE1533" s="149"/>
      <c r="TBF1533" s="100"/>
      <c r="TBG1533" s="98"/>
      <c r="TBH1533" s="117"/>
      <c r="TBI1533" s="148"/>
      <c r="TBJ1533" s="149"/>
      <c r="TBK1533" s="100"/>
      <c r="TBL1533" s="98"/>
      <c r="TBM1533" s="117"/>
      <c r="TBN1533" s="148"/>
      <c r="TBO1533" s="149"/>
      <c r="TBP1533" s="100"/>
      <c r="TBQ1533" s="98"/>
      <c r="TBR1533" s="117"/>
      <c r="TBS1533" s="148"/>
      <c r="TBT1533" s="149"/>
      <c r="TBU1533" s="100"/>
      <c r="TBV1533" s="98"/>
      <c r="TBW1533" s="117"/>
      <c r="TBX1533" s="148"/>
      <c r="TBY1533" s="149"/>
      <c r="TBZ1533" s="100"/>
      <c r="TCA1533" s="98"/>
      <c r="TCB1533" s="117"/>
      <c r="TCC1533" s="148"/>
      <c r="TCD1533" s="149"/>
      <c r="TCE1533" s="100"/>
      <c r="TCF1533" s="98"/>
      <c r="TCG1533" s="117"/>
      <c r="TCH1533" s="148"/>
      <c r="TCI1533" s="149"/>
      <c r="TCJ1533" s="100"/>
      <c r="TCK1533" s="98"/>
      <c r="TCL1533" s="117"/>
      <c r="TCM1533" s="148"/>
      <c r="TCN1533" s="149"/>
      <c r="TCO1533" s="100"/>
      <c r="TCP1533" s="98"/>
      <c r="TCQ1533" s="117"/>
      <c r="TCR1533" s="148"/>
      <c r="TCS1533" s="149"/>
      <c r="TCT1533" s="100"/>
      <c r="TCU1533" s="98"/>
      <c r="TCV1533" s="117"/>
      <c r="TCW1533" s="148"/>
      <c r="TCX1533" s="149"/>
      <c r="TCY1533" s="100"/>
      <c r="TCZ1533" s="98"/>
      <c r="TDA1533" s="117"/>
      <c r="TDB1533" s="148"/>
      <c r="TDC1533" s="149"/>
      <c r="TDD1533" s="100"/>
      <c r="TDE1533" s="98"/>
      <c r="TDF1533" s="117"/>
      <c r="TDG1533" s="148"/>
      <c r="TDH1533" s="149"/>
      <c r="TDI1533" s="100"/>
      <c r="TDJ1533" s="98"/>
      <c r="TDK1533" s="117"/>
      <c r="TDL1533" s="148"/>
      <c r="TDM1533" s="149"/>
      <c r="TDN1533" s="100"/>
      <c r="TDO1533" s="98"/>
      <c r="TDP1533" s="117"/>
      <c r="TDQ1533" s="148"/>
      <c r="TDR1533" s="149"/>
      <c r="TDS1533" s="100"/>
      <c r="TDT1533" s="98"/>
      <c r="TDU1533" s="117"/>
      <c r="TDV1533" s="148"/>
      <c r="TDW1533" s="149"/>
      <c r="TDX1533" s="100"/>
      <c r="TDY1533" s="98"/>
      <c r="TDZ1533" s="117"/>
      <c r="TEA1533" s="148"/>
      <c r="TEB1533" s="149"/>
      <c r="TEC1533" s="100"/>
      <c r="TED1533" s="98"/>
      <c r="TEE1533" s="117"/>
      <c r="TEF1533" s="148"/>
      <c r="TEG1533" s="149"/>
      <c r="TEH1533" s="100"/>
      <c r="TEI1533" s="98"/>
      <c r="TEJ1533" s="117"/>
      <c r="TEK1533" s="148"/>
      <c r="TEL1533" s="149"/>
      <c r="TEM1533" s="100"/>
      <c r="TEN1533" s="98"/>
      <c r="TEO1533" s="117"/>
      <c r="TEP1533" s="148"/>
      <c r="TEQ1533" s="149"/>
      <c r="TER1533" s="100"/>
      <c r="TES1533" s="98"/>
      <c r="TET1533" s="117"/>
      <c r="TEU1533" s="148"/>
      <c r="TEV1533" s="149"/>
      <c r="TEW1533" s="100"/>
      <c r="TEX1533" s="98"/>
      <c r="TEY1533" s="117"/>
      <c r="TEZ1533" s="148"/>
      <c r="TFA1533" s="149"/>
      <c r="TFB1533" s="100"/>
      <c r="TFC1533" s="98"/>
      <c r="TFD1533" s="117"/>
      <c r="TFE1533" s="148"/>
      <c r="TFF1533" s="149"/>
      <c r="TFG1533" s="100"/>
      <c r="TFH1533" s="98"/>
      <c r="TFI1533" s="117"/>
      <c r="TFJ1533" s="148"/>
      <c r="TFK1533" s="149"/>
      <c r="TFL1533" s="100"/>
      <c r="TFM1533" s="98"/>
      <c r="TFN1533" s="117"/>
      <c r="TFO1533" s="148"/>
      <c r="TFP1533" s="149"/>
      <c r="TFQ1533" s="100"/>
      <c r="TFR1533" s="98"/>
      <c r="TFS1533" s="117"/>
      <c r="TFT1533" s="148"/>
      <c r="TFU1533" s="149"/>
      <c r="TFV1533" s="100"/>
      <c r="TFW1533" s="98"/>
      <c r="TFX1533" s="117"/>
      <c r="TFY1533" s="148"/>
      <c r="TFZ1533" s="149"/>
      <c r="TGA1533" s="100"/>
      <c r="TGB1533" s="98"/>
      <c r="TGC1533" s="117"/>
      <c r="TGD1533" s="148"/>
      <c r="TGE1533" s="149"/>
      <c r="TGF1533" s="100"/>
      <c r="TGG1533" s="98"/>
      <c r="TGH1533" s="117"/>
      <c r="TGI1533" s="148"/>
      <c r="TGJ1533" s="149"/>
      <c r="TGK1533" s="100"/>
      <c r="TGL1533" s="98"/>
      <c r="TGM1533" s="117"/>
      <c r="TGN1533" s="148"/>
      <c r="TGO1533" s="149"/>
      <c r="TGP1533" s="100"/>
      <c r="TGQ1533" s="98"/>
      <c r="TGR1533" s="117"/>
      <c r="TGS1533" s="148"/>
      <c r="TGT1533" s="149"/>
      <c r="TGU1533" s="100"/>
      <c r="TGV1533" s="98"/>
      <c r="TGW1533" s="117"/>
      <c r="TGX1533" s="148"/>
      <c r="TGY1533" s="149"/>
      <c r="TGZ1533" s="100"/>
      <c r="THA1533" s="98"/>
      <c r="THB1533" s="117"/>
      <c r="THC1533" s="148"/>
      <c r="THD1533" s="149"/>
      <c r="THE1533" s="100"/>
      <c r="THF1533" s="98"/>
      <c r="THG1533" s="117"/>
      <c r="THH1533" s="148"/>
      <c r="THI1533" s="149"/>
      <c r="THJ1533" s="100"/>
      <c r="THK1533" s="98"/>
      <c r="THL1533" s="117"/>
      <c r="THM1533" s="148"/>
      <c r="THN1533" s="149"/>
      <c r="THO1533" s="100"/>
      <c r="THP1533" s="98"/>
      <c r="THQ1533" s="117"/>
      <c r="THR1533" s="148"/>
      <c r="THS1533" s="149"/>
      <c r="THT1533" s="100"/>
      <c r="THU1533" s="98"/>
      <c r="THV1533" s="117"/>
      <c r="THW1533" s="148"/>
      <c r="THX1533" s="149"/>
      <c r="THY1533" s="100"/>
      <c r="THZ1533" s="98"/>
      <c r="TIA1533" s="117"/>
      <c r="TIB1533" s="148"/>
      <c r="TIC1533" s="149"/>
      <c r="TID1533" s="100"/>
      <c r="TIE1533" s="98"/>
      <c r="TIF1533" s="117"/>
      <c r="TIG1533" s="148"/>
      <c r="TIH1533" s="149"/>
      <c r="TII1533" s="100"/>
      <c r="TIJ1533" s="98"/>
      <c r="TIK1533" s="117"/>
      <c r="TIL1533" s="148"/>
      <c r="TIM1533" s="149"/>
      <c r="TIN1533" s="100"/>
      <c r="TIO1533" s="98"/>
      <c r="TIP1533" s="117"/>
      <c r="TIQ1533" s="148"/>
      <c r="TIR1533" s="149"/>
      <c r="TIS1533" s="100"/>
      <c r="TIT1533" s="98"/>
      <c r="TIU1533" s="117"/>
      <c r="TIV1533" s="148"/>
      <c r="TIW1533" s="149"/>
      <c r="TIX1533" s="100"/>
      <c r="TIY1533" s="98"/>
      <c r="TIZ1533" s="117"/>
      <c r="TJA1533" s="148"/>
      <c r="TJB1533" s="149"/>
      <c r="TJC1533" s="100"/>
      <c r="TJD1533" s="98"/>
      <c r="TJE1533" s="117"/>
      <c r="TJF1533" s="148"/>
      <c r="TJG1533" s="149"/>
      <c r="TJH1533" s="100"/>
      <c r="TJI1533" s="98"/>
      <c r="TJJ1533" s="117"/>
      <c r="TJK1533" s="148"/>
      <c r="TJL1533" s="149"/>
      <c r="TJM1533" s="100"/>
      <c r="TJN1533" s="98"/>
      <c r="TJO1533" s="117"/>
      <c r="TJP1533" s="148"/>
      <c r="TJQ1533" s="149"/>
      <c r="TJR1533" s="100"/>
      <c r="TJS1533" s="98"/>
      <c r="TJT1533" s="117"/>
      <c r="TJU1533" s="148"/>
      <c r="TJV1533" s="149"/>
      <c r="TJW1533" s="100"/>
      <c r="TJX1533" s="98"/>
      <c r="TJY1533" s="117"/>
      <c r="TJZ1533" s="148"/>
      <c r="TKA1533" s="149"/>
      <c r="TKB1533" s="100"/>
      <c r="TKC1533" s="98"/>
      <c r="TKD1533" s="117"/>
      <c r="TKE1533" s="148"/>
      <c r="TKF1533" s="149"/>
      <c r="TKG1533" s="100"/>
      <c r="TKH1533" s="98"/>
      <c r="TKI1533" s="117"/>
      <c r="TKJ1533" s="148"/>
      <c r="TKK1533" s="149"/>
      <c r="TKL1533" s="100"/>
      <c r="TKM1533" s="98"/>
      <c r="TKN1533" s="117"/>
      <c r="TKO1533" s="148"/>
      <c r="TKP1533" s="149"/>
      <c r="TKQ1533" s="100"/>
      <c r="TKR1533" s="98"/>
      <c r="TKS1533" s="117"/>
      <c r="TKT1533" s="148"/>
      <c r="TKU1533" s="149"/>
      <c r="TKV1533" s="100"/>
      <c r="TKW1533" s="98"/>
      <c r="TKX1533" s="117"/>
      <c r="TKY1533" s="148"/>
      <c r="TKZ1533" s="149"/>
      <c r="TLA1533" s="100"/>
      <c r="TLB1533" s="98"/>
      <c r="TLC1533" s="117"/>
      <c r="TLD1533" s="148"/>
      <c r="TLE1533" s="149"/>
      <c r="TLF1533" s="100"/>
      <c r="TLG1533" s="98"/>
      <c r="TLH1533" s="117"/>
      <c r="TLI1533" s="148"/>
      <c r="TLJ1533" s="149"/>
      <c r="TLK1533" s="100"/>
      <c r="TLL1533" s="98"/>
      <c r="TLM1533" s="117"/>
      <c r="TLN1533" s="148"/>
      <c r="TLO1533" s="149"/>
      <c r="TLP1533" s="100"/>
      <c r="TLQ1533" s="98"/>
      <c r="TLR1533" s="117"/>
      <c r="TLS1533" s="148"/>
      <c r="TLT1533" s="149"/>
      <c r="TLU1533" s="100"/>
      <c r="TLV1533" s="98"/>
      <c r="TLW1533" s="117"/>
      <c r="TLX1533" s="148"/>
      <c r="TLY1533" s="149"/>
      <c r="TLZ1533" s="100"/>
      <c r="TMA1533" s="98"/>
      <c r="TMB1533" s="117"/>
      <c r="TMC1533" s="148"/>
      <c r="TMD1533" s="149"/>
      <c r="TME1533" s="100"/>
      <c r="TMF1533" s="98"/>
      <c r="TMG1533" s="117"/>
      <c r="TMH1533" s="148"/>
      <c r="TMI1533" s="149"/>
      <c r="TMJ1533" s="100"/>
      <c r="TMK1533" s="98"/>
      <c r="TML1533" s="117"/>
      <c r="TMM1533" s="148"/>
      <c r="TMN1533" s="149"/>
      <c r="TMO1533" s="100"/>
      <c r="TMP1533" s="98"/>
      <c r="TMQ1533" s="117"/>
      <c r="TMR1533" s="148"/>
      <c r="TMS1533" s="149"/>
      <c r="TMT1533" s="100"/>
      <c r="TMU1533" s="98"/>
      <c r="TMV1533" s="117"/>
      <c r="TMW1533" s="148"/>
      <c r="TMX1533" s="149"/>
      <c r="TMY1533" s="100"/>
      <c r="TMZ1533" s="98"/>
      <c r="TNA1533" s="117"/>
      <c r="TNB1533" s="148"/>
      <c r="TNC1533" s="149"/>
      <c r="TND1533" s="100"/>
      <c r="TNE1533" s="98"/>
      <c r="TNF1533" s="117"/>
      <c r="TNG1533" s="148"/>
      <c r="TNH1533" s="149"/>
      <c r="TNI1533" s="100"/>
      <c r="TNJ1533" s="98"/>
      <c r="TNK1533" s="117"/>
      <c r="TNL1533" s="148"/>
      <c r="TNM1533" s="149"/>
      <c r="TNN1533" s="100"/>
      <c r="TNO1533" s="98"/>
      <c r="TNP1533" s="117"/>
      <c r="TNQ1533" s="148"/>
      <c r="TNR1533" s="149"/>
      <c r="TNS1533" s="100"/>
      <c r="TNT1533" s="98"/>
      <c r="TNU1533" s="117"/>
      <c r="TNV1533" s="148"/>
      <c r="TNW1533" s="149"/>
      <c r="TNX1533" s="100"/>
      <c r="TNY1533" s="98"/>
      <c r="TNZ1533" s="117"/>
      <c r="TOA1533" s="148"/>
      <c r="TOB1533" s="149"/>
      <c r="TOC1533" s="100"/>
      <c r="TOD1533" s="98"/>
      <c r="TOE1533" s="117"/>
      <c r="TOF1533" s="148"/>
      <c r="TOG1533" s="149"/>
      <c r="TOH1533" s="100"/>
      <c r="TOI1533" s="98"/>
      <c r="TOJ1533" s="117"/>
      <c r="TOK1533" s="148"/>
      <c r="TOL1533" s="149"/>
      <c r="TOM1533" s="100"/>
      <c r="TON1533" s="98"/>
      <c r="TOO1533" s="117"/>
      <c r="TOP1533" s="148"/>
      <c r="TOQ1533" s="149"/>
      <c r="TOR1533" s="100"/>
      <c r="TOS1533" s="98"/>
      <c r="TOT1533" s="117"/>
      <c r="TOU1533" s="148"/>
      <c r="TOV1533" s="149"/>
      <c r="TOW1533" s="100"/>
      <c r="TOX1533" s="98"/>
      <c r="TOY1533" s="117"/>
      <c r="TOZ1533" s="148"/>
      <c r="TPA1533" s="149"/>
      <c r="TPB1533" s="100"/>
      <c r="TPC1533" s="98"/>
      <c r="TPD1533" s="117"/>
      <c r="TPE1533" s="148"/>
      <c r="TPF1533" s="149"/>
      <c r="TPG1533" s="100"/>
      <c r="TPH1533" s="98"/>
      <c r="TPI1533" s="117"/>
      <c r="TPJ1533" s="148"/>
      <c r="TPK1533" s="149"/>
      <c r="TPL1533" s="100"/>
      <c r="TPM1533" s="98"/>
      <c r="TPN1533" s="117"/>
      <c r="TPO1533" s="148"/>
      <c r="TPP1533" s="149"/>
      <c r="TPQ1533" s="100"/>
      <c r="TPR1533" s="98"/>
      <c r="TPS1533" s="117"/>
      <c r="TPT1533" s="148"/>
      <c r="TPU1533" s="149"/>
      <c r="TPV1533" s="100"/>
      <c r="TPW1533" s="98"/>
      <c r="TPX1533" s="117"/>
      <c r="TPY1533" s="148"/>
      <c r="TPZ1533" s="149"/>
      <c r="TQA1533" s="100"/>
      <c r="TQB1533" s="98"/>
      <c r="TQC1533" s="117"/>
      <c r="TQD1533" s="148"/>
      <c r="TQE1533" s="149"/>
      <c r="TQF1533" s="100"/>
      <c r="TQG1533" s="98"/>
      <c r="TQH1533" s="117"/>
      <c r="TQI1533" s="148"/>
      <c r="TQJ1533" s="149"/>
      <c r="TQK1533" s="100"/>
      <c r="TQL1533" s="98"/>
      <c r="TQM1533" s="117"/>
      <c r="TQN1533" s="148"/>
      <c r="TQO1533" s="149"/>
      <c r="TQP1533" s="100"/>
      <c r="TQQ1533" s="98"/>
      <c r="TQR1533" s="117"/>
      <c r="TQS1533" s="148"/>
      <c r="TQT1533" s="149"/>
      <c r="TQU1533" s="100"/>
      <c r="TQV1533" s="98"/>
      <c r="TQW1533" s="117"/>
      <c r="TQX1533" s="148"/>
      <c r="TQY1533" s="149"/>
      <c r="TQZ1533" s="100"/>
      <c r="TRA1533" s="98"/>
      <c r="TRB1533" s="117"/>
      <c r="TRC1533" s="148"/>
      <c r="TRD1533" s="149"/>
      <c r="TRE1533" s="100"/>
      <c r="TRF1533" s="98"/>
      <c r="TRG1533" s="117"/>
      <c r="TRH1533" s="148"/>
      <c r="TRI1533" s="149"/>
      <c r="TRJ1533" s="100"/>
      <c r="TRK1533" s="98"/>
      <c r="TRL1533" s="117"/>
      <c r="TRM1533" s="148"/>
      <c r="TRN1533" s="149"/>
      <c r="TRO1533" s="100"/>
      <c r="TRP1533" s="98"/>
      <c r="TRQ1533" s="117"/>
      <c r="TRR1533" s="148"/>
      <c r="TRS1533" s="149"/>
      <c r="TRT1533" s="100"/>
      <c r="TRU1533" s="98"/>
      <c r="TRV1533" s="117"/>
      <c r="TRW1533" s="148"/>
      <c r="TRX1533" s="149"/>
      <c r="TRY1533" s="100"/>
      <c r="TRZ1533" s="98"/>
      <c r="TSA1533" s="117"/>
      <c r="TSB1533" s="148"/>
      <c r="TSC1533" s="149"/>
      <c r="TSD1533" s="100"/>
      <c r="TSE1533" s="98"/>
      <c r="TSF1533" s="117"/>
      <c r="TSG1533" s="148"/>
      <c r="TSH1533" s="149"/>
      <c r="TSI1533" s="100"/>
      <c r="TSJ1533" s="98"/>
      <c r="TSK1533" s="117"/>
      <c r="TSL1533" s="148"/>
      <c r="TSM1533" s="149"/>
      <c r="TSN1533" s="100"/>
      <c r="TSO1533" s="98"/>
      <c r="TSP1533" s="117"/>
      <c r="TSQ1533" s="148"/>
      <c r="TSR1533" s="149"/>
      <c r="TSS1533" s="100"/>
      <c r="TST1533" s="98"/>
      <c r="TSU1533" s="117"/>
      <c r="TSV1533" s="148"/>
      <c r="TSW1533" s="149"/>
      <c r="TSX1533" s="100"/>
      <c r="TSY1533" s="98"/>
      <c r="TSZ1533" s="117"/>
      <c r="TTA1533" s="148"/>
      <c r="TTB1533" s="149"/>
      <c r="TTC1533" s="100"/>
      <c r="TTD1533" s="98"/>
      <c r="TTE1533" s="117"/>
      <c r="TTF1533" s="148"/>
      <c r="TTG1533" s="149"/>
      <c r="TTH1533" s="100"/>
      <c r="TTI1533" s="98"/>
      <c r="TTJ1533" s="117"/>
      <c r="TTK1533" s="148"/>
      <c r="TTL1533" s="149"/>
      <c r="TTM1533" s="100"/>
      <c r="TTN1533" s="98"/>
      <c r="TTO1533" s="117"/>
      <c r="TTP1533" s="148"/>
      <c r="TTQ1533" s="149"/>
      <c r="TTR1533" s="100"/>
      <c r="TTS1533" s="98"/>
      <c r="TTT1533" s="117"/>
      <c r="TTU1533" s="148"/>
      <c r="TTV1533" s="149"/>
      <c r="TTW1533" s="100"/>
      <c r="TTX1533" s="98"/>
      <c r="TTY1533" s="117"/>
      <c r="TTZ1533" s="148"/>
      <c r="TUA1533" s="149"/>
      <c r="TUB1533" s="100"/>
      <c r="TUC1533" s="98"/>
      <c r="TUD1533" s="117"/>
      <c r="TUE1533" s="148"/>
      <c r="TUF1533" s="149"/>
      <c r="TUG1533" s="100"/>
      <c r="TUH1533" s="98"/>
      <c r="TUI1533" s="117"/>
      <c r="TUJ1533" s="148"/>
      <c r="TUK1533" s="149"/>
      <c r="TUL1533" s="100"/>
      <c r="TUM1533" s="98"/>
      <c r="TUN1533" s="117"/>
      <c r="TUO1533" s="148"/>
      <c r="TUP1533" s="149"/>
      <c r="TUQ1533" s="100"/>
      <c r="TUR1533" s="98"/>
      <c r="TUS1533" s="117"/>
      <c r="TUT1533" s="148"/>
      <c r="TUU1533" s="149"/>
      <c r="TUV1533" s="100"/>
      <c r="TUW1533" s="98"/>
      <c r="TUX1533" s="117"/>
      <c r="TUY1533" s="148"/>
      <c r="TUZ1533" s="149"/>
      <c r="TVA1533" s="100"/>
      <c r="TVB1533" s="98"/>
      <c r="TVC1533" s="117"/>
      <c r="TVD1533" s="148"/>
      <c r="TVE1533" s="149"/>
      <c r="TVF1533" s="100"/>
      <c r="TVG1533" s="98"/>
      <c r="TVH1533" s="117"/>
      <c r="TVI1533" s="148"/>
      <c r="TVJ1533" s="149"/>
      <c r="TVK1533" s="100"/>
      <c r="TVL1533" s="98"/>
      <c r="TVM1533" s="117"/>
      <c r="TVN1533" s="148"/>
      <c r="TVO1533" s="149"/>
      <c r="TVP1533" s="100"/>
      <c r="TVQ1533" s="98"/>
      <c r="TVR1533" s="117"/>
      <c r="TVS1533" s="148"/>
      <c r="TVT1533" s="149"/>
      <c r="TVU1533" s="100"/>
      <c r="TVV1533" s="98"/>
      <c r="TVW1533" s="117"/>
      <c r="TVX1533" s="148"/>
      <c r="TVY1533" s="149"/>
      <c r="TVZ1533" s="100"/>
      <c r="TWA1533" s="98"/>
      <c r="TWB1533" s="117"/>
      <c r="TWC1533" s="148"/>
      <c r="TWD1533" s="149"/>
      <c r="TWE1533" s="100"/>
      <c r="TWF1533" s="98"/>
      <c r="TWG1533" s="117"/>
      <c r="TWH1533" s="148"/>
      <c r="TWI1533" s="149"/>
      <c r="TWJ1533" s="100"/>
      <c r="TWK1533" s="98"/>
      <c r="TWL1533" s="117"/>
      <c r="TWM1533" s="148"/>
      <c r="TWN1533" s="149"/>
      <c r="TWO1533" s="100"/>
      <c r="TWP1533" s="98"/>
      <c r="TWQ1533" s="117"/>
      <c r="TWR1533" s="148"/>
      <c r="TWS1533" s="149"/>
      <c r="TWT1533" s="100"/>
      <c r="TWU1533" s="98"/>
      <c r="TWV1533" s="117"/>
      <c r="TWW1533" s="148"/>
      <c r="TWX1533" s="149"/>
      <c r="TWY1533" s="100"/>
      <c r="TWZ1533" s="98"/>
      <c r="TXA1533" s="117"/>
      <c r="TXB1533" s="148"/>
      <c r="TXC1533" s="149"/>
      <c r="TXD1533" s="100"/>
      <c r="TXE1533" s="98"/>
      <c r="TXF1533" s="117"/>
      <c r="TXG1533" s="148"/>
      <c r="TXH1533" s="149"/>
      <c r="TXI1533" s="100"/>
      <c r="TXJ1533" s="98"/>
      <c r="TXK1533" s="117"/>
      <c r="TXL1533" s="148"/>
      <c r="TXM1533" s="149"/>
      <c r="TXN1533" s="100"/>
      <c r="TXO1533" s="98"/>
      <c r="TXP1533" s="117"/>
      <c r="TXQ1533" s="148"/>
      <c r="TXR1533" s="149"/>
      <c r="TXS1533" s="100"/>
      <c r="TXT1533" s="98"/>
      <c r="TXU1533" s="117"/>
      <c r="TXV1533" s="148"/>
      <c r="TXW1533" s="149"/>
      <c r="TXX1533" s="100"/>
      <c r="TXY1533" s="98"/>
      <c r="TXZ1533" s="117"/>
      <c r="TYA1533" s="148"/>
      <c r="TYB1533" s="149"/>
      <c r="TYC1533" s="100"/>
      <c r="TYD1533" s="98"/>
      <c r="TYE1533" s="117"/>
      <c r="TYF1533" s="148"/>
      <c r="TYG1533" s="149"/>
      <c r="TYH1533" s="100"/>
      <c r="TYI1533" s="98"/>
      <c r="TYJ1533" s="117"/>
      <c r="TYK1533" s="148"/>
      <c r="TYL1533" s="149"/>
      <c r="TYM1533" s="100"/>
      <c r="TYN1533" s="98"/>
      <c r="TYO1533" s="117"/>
      <c r="TYP1533" s="148"/>
      <c r="TYQ1533" s="149"/>
      <c r="TYR1533" s="100"/>
      <c r="TYS1533" s="98"/>
      <c r="TYT1533" s="117"/>
      <c r="TYU1533" s="148"/>
      <c r="TYV1533" s="149"/>
      <c r="TYW1533" s="100"/>
      <c r="TYX1533" s="98"/>
      <c r="TYY1533" s="117"/>
      <c r="TYZ1533" s="148"/>
      <c r="TZA1533" s="149"/>
      <c r="TZB1533" s="100"/>
      <c r="TZC1533" s="98"/>
      <c r="TZD1533" s="117"/>
      <c r="TZE1533" s="148"/>
      <c r="TZF1533" s="149"/>
      <c r="TZG1533" s="100"/>
      <c r="TZH1533" s="98"/>
      <c r="TZI1533" s="117"/>
      <c r="TZJ1533" s="148"/>
      <c r="TZK1533" s="149"/>
      <c r="TZL1533" s="100"/>
      <c r="TZM1533" s="98"/>
      <c r="TZN1533" s="117"/>
      <c r="TZO1533" s="148"/>
      <c r="TZP1533" s="149"/>
      <c r="TZQ1533" s="100"/>
      <c r="TZR1533" s="98"/>
      <c r="TZS1533" s="117"/>
      <c r="TZT1533" s="148"/>
      <c r="TZU1533" s="149"/>
      <c r="TZV1533" s="100"/>
      <c r="TZW1533" s="98"/>
      <c r="TZX1533" s="117"/>
      <c r="TZY1533" s="148"/>
      <c r="TZZ1533" s="149"/>
      <c r="UAA1533" s="100"/>
      <c r="UAB1533" s="98"/>
      <c r="UAC1533" s="117"/>
      <c r="UAD1533" s="148"/>
      <c r="UAE1533" s="149"/>
      <c r="UAF1533" s="100"/>
      <c r="UAG1533" s="98"/>
      <c r="UAH1533" s="117"/>
      <c r="UAI1533" s="148"/>
      <c r="UAJ1533" s="149"/>
      <c r="UAK1533" s="100"/>
      <c r="UAL1533" s="98"/>
      <c r="UAM1533" s="117"/>
      <c r="UAN1533" s="148"/>
      <c r="UAO1533" s="149"/>
      <c r="UAP1533" s="100"/>
      <c r="UAQ1533" s="98"/>
      <c r="UAR1533" s="117"/>
      <c r="UAS1533" s="148"/>
      <c r="UAT1533" s="149"/>
      <c r="UAU1533" s="100"/>
      <c r="UAV1533" s="98"/>
      <c r="UAW1533" s="117"/>
      <c r="UAX1533" s="148"/>
      <c r="UAY1533" s="149"/>
      <c r="UAZ1533" s="100"/>
      <c r="UBA1533" s="98"/>
      <c r="UBB1533" s="117"/>
      <c r="UBC1533" s="148"/>
      <c r="UBD1533" s="149"/>
      <c r="UBE1533" s="100"/>
      <c r="UBF1533" s="98"/>
      <c r="UBG1533" s="117"/>
      <c r="UBH1533" s="148"/>
      <c r="UBI1533" s="149"/>
      <c r="UBJ1533" s="100"/>
      <c r="UBK1533" s="98"/>
      <c r="UBL1533" s="117"/>
      <c r="UBM1533" s="148"/>
      <c r="UBN1533" s="149"/>
      <c r="UBO1533" s="100"/>
      <c r="UBP1533" s="98"/>
      <c r="UBQ1533" s="117"/>
      <c r="UBR1533" s="148"/>
      <c r="UBS1533" s="149"/>
      <c r="UBT1533" s="100"/>
      <c r="UBU1533" s="98"/>
      <c r="UBV1533" s="117"/>
      <c r="UBW1533" s="148"/>
      <c r="UBX1533" s="149"/>
      <c r="UBY1533" s="100"/>
      <c r="UBZ1533" s="98"/>
      <c r="UCA1533" s="117"/>
      <c r="UCB1533" s="148"/>
      <c r="UCC1533" s="149"/>
      <c r="UCD1533" s="100"/>
      <c r="UCE1533" s="98"/>
      <c r="UCF1533" s="117"/>
      <c r="UCG1533" s="148"/>
      <c r="UCH1533" s="149"/>
      <c r="UCI1533" s="100"/>
      <c r="UCJ1533" s="98"/>
      <c r="UCK1533" s="117"/>
      <c r="UCL1533" s="148"/>
      <c r="UCM1533" s="149"/>
      <c r="UCN1533" s="100"/>
      <c r="UCO1533" s="98"/>
      <c r="UCP1533" s="117"/>
      <c r="UCQ1533" s="148"/>
      <c r="UCR1533" s="149"/>
      <c r="UCS1533" s="100"/>
      <c r="UCT1533" s="98"/>
      <c r="UCU1533" s="117"/>
      <c r="UCV1533" s="148"/>
      <c r="UCW1533" s="149"/>
      <c r="UCX1533" s="100"/>
      <c r="UCY1533" s="98"/>
      <c r="UCZ1533" s="117"/>
      <c r="UDA1533" s="148"/>
      <c r="UDB1533" s="149"/>
      <c r="UDC1533" s="100"/>
      <c r="UDD1533" s="98"/>
      <c r="UDE1533" s="117"/>
      <c r="UDF1533" s="148"/>
      <c r="UDG1533" s="149"/>
      <c r="UDH1533" s="100"/>
      <c r="UDI1533" s="98"/>
      <c r="UDJ1533" s="117"/>
      <c r="UDK1533" s="148"/>
      <c r="UDL1533" s="149"/>
      <c r="UDM1533" s="100"/>
      <c r="UDN1533" s="98"/>
      <c r="UDO1533" s="117"/>
      <c r="UDP1533" s="148"/>
      <c r="UDQ1533" s="149"/>
      <c r="UDR1533" s="100"/>
      <c r="UDS1533" s="98"/>
      <c r="UDT1533" s="117"/>
      <c r="UDU1533" s="148"/>
      <c r="UDV1533" s="149"/>
      <c r="UDW1533" s="100"/>
      <c r="UDX1533" s="98"/>
      <c r="UDY1533" s="117"/>
      <c r="UDZ1533" s="148"/>
      <c r="UEA1533" s="149"/>
      <c r="UEB1533" s="100"/>
      <c r="UEC1533" s="98"/>
      <c r="UED1533" s="117"/>
      <c r="UEE1533" s="148"/>
      <c r="UEF1533" s="149"/>
      <c r="UEG1533" s="100"/>
      <c r="UEH1533" s="98"/>
      <c r="UEI1533" s="117"/>
      <c r="UEJ1533" s="148"/>
      <c r="UEK1533" s="149"/>
      <c r="UEL1533" s="100"/>
      <c r="UEM1533" s="98"/>
      <c r="UEN1533" s="117"/>
      <c r="UEO1533" s="148"/>
      <c r="UEP1533" s="149"/>
      <c r="UEQ1533" s="100"/>
      <c r="UER1533" s="98"/>
      <c r="UES1533" s="117"/>
      <c r="UET1533" s="148"/>
      <c r="UEU1533" s="149"/>
      <c r="UEV1533" s="100"/>
      <c r="UEW1533" s="98"/>
      <c r="UEX1533" s="117"/>
      <c r="UEY1533" s="148"/>
      <c r="UEZ1533" s="149"/>
      <c r="UFA1533" s="100"/>
      <c r="UFB1533" s="98"/>
      <c r="UFC1533" s="117"/>
      <c r="UFD1533" s="148"/>
      <c r="UFE1533" s="149"/>
      <c r="UFF1533" s="100"/>
      <c r="UFG1533" s="98"/>
      <c r="UFH1533" s="117"/>
      <c r="UFI1533" s="148"/>
      <c r="UFJ1533" s="149"/>
      <c r="UFK1533" s="100"/>
      <c r="UFL1533" s="98"/>
      <c r="UFM1533" s="117"/>
      <c r="UFN1533" s="148"/>
      <c r="UFO1533" s="149"/>
      <c r="UFP1533" s="100"/>
      <c r="UFQ1533" s="98"/>
      <c r="UFR1533" s="117"/>
      <c r="UFS1533" s="148"/>
      <c r="UFT1533" s="149"/>
      <c r="UFU1533" s="100"/>
      <c r="UFV1533" s="98"/>
      <c r="UFW1533" s="117"/>
      <c r="UFX1533" s="148"/>
      <c r="UFY1533" s="149"/>
      <c r="UFZ1533" s="100"/>
      <c r="UGA1533" s="98"/>
      <c r="UGB1533" s="117"/>
      <c r="UGC1533" s="148"/>
      <c r="UGD1533" s="149"/>
      <c r="UGE1533" s="100"/>
      <c r="UGF1533" s="98"/>
      <c r="UGG1533" s="117"/>
      <c r="UGH1533" s="148"/>
      <c r="UGI1533" s="149"/>
      <c r="UGJ1533" s="100"/>
      <c r="UGK1533" s="98"/>
      <c r="UGL1533" s="117"/>
      <c r="UGM1533" s="148"/>
      <c r="UGN1533" s="149"/>
      <c r="UGO1533" s="100"/>
      <c r="UGP1533" s="98"/>
      <c r="UGQ1533" s="117"/>
      <c r="UGR1533" s="148"/>
      <c r="UGS1533" s="149"/>
      <c r="UGT1533" s="100"/>
      <c r="UGU1533" s="98"/>
      <c r="UGV1533" s="117"/>
      <c r="UGW1533" s="148"/>
      <c r="UGX1533" s="149"/>
      <c r="UGY1533" s="100"/>
      <c r="UGZ1533" s="98"/>
      <c r="UHA1533" s="117"/>
      <c r="UHB1533" s="148"/>
      <c r="UHC1533" s="149"/>
      <c r="UHD1533" s="100"/>
      <c r="UHE1533" s="98"/>
      <c r="UHF1533" s="117"/>
      <c r="UHG1533" s="148"/>
      <c r="UHH1533" s="149"/>
      <c r="UHI1533" s="100"/>
      <c r="UHJ1533" s="98"/>
      <c r="UHK1533" s="117"/>
      <c r="UHL1533" s="148"/>
      <c r="UHM1533" s="149"/>
      <c r="UHN1533" s="100"/>
      <c r="UHO1533" s="98"/>
      <c r="UHP1533" s="117"/>
      <c r="UHQ1533" s="148"/>
      <c r="UHR1533" s="149"/>
      <c r="UHS1533" s="100"/>
      <c r="UHT1533" s="98"/>
      <c r="UHU1533" s="117"/>
      <c r="UHV1533" s="148"/>
      <c r="UHW1533" s="149"/>
      <c r="UHX1533" s="100"/>
      <c r="UHY1533" s="98"/>
      <c r="UHZ1533" s="117"/>
      <c r="UIA1533" s="148"/>
      <c r="UIB1533" s="149"/>
      <c r="UIC1533" s="100"/>
      <c r="UID1533" s="98"/>
      <c r="UIE1533" s="117"/>
      <c r="UIF1533" s="148"/>
      <c r="UIG1533" s="149"/>
      <c r="UIH1533" s="100"/>
      <c r="UII1533" s="98"/>
      <c r="UIJ1533" s="117"/>
      <c r="UIK1533" s="148"/>
      <c r="UIL1533" s="149"/>
      <c r="UIM1533" s="100"/>
      <c r="UIN1533" s="98"/>
      <c r="UIO1533" s="117"/>
      <c r="UIP1533" s="148"/>
      <c r="UIQ1533" s="149"/>
      <c r="UIR1533" s="100"/>
      <c r="UIS1533" s="98"/>
      <c r="UIT1533" s="117"/>
      <c r="UIU1533" s="148"/>
      <c r="UIV1533" s="149"/>
      <c r="UIW1533" s="100"/>
      <c r="UIX1533" s="98"/>
      <c r="UIY1533" s="117"/>
      <c r="UIZ1533" s="148"/>
      <c r="UJA1533" s="149"/>
      <c r="UJB1533" s="100"/>
      <c r="UJC1533" s="98"/>
      <c r="UJD1533" s="117"/>
      <c r="UJE1533" s="148"/>
      <c r="UJF1533" s="149"/>
      <c r="UJG1533" s="100"/>
      <c r="UJH1533" s="98"/>
      <c r="UJI1533" s="117"/>
      <c r="UJJ1533" s="148"/>
      <c r="UJK1533" s="149"/>
      <c r="UJL1533" s="100"/>
      <c r="UJM1533" s="98"/>
      <c r="UJN1533" s="117"/>
      <c r="UJO1533" s="148"/>
      <c r="UJP1533" s="149"/>
      <c r="UJQ1533" s="100"/>
      <c r="UJR1533" s="98"/>
      <c r="UJS1533" s="117"/>
      <c r="UJT1533" s="148"/>
      <c r="UJU1533" s="149"/>
      <c r="UJV1533" s="100"/>
      <c r="UJW1533" s="98"/>
      <c r="UJX1533" s="117"/>
      <c r="UJY1533" s="148"/>
      <c r="UJZ1533" s="149"/>
      <c r="UKA1533" s="100"/>
      <c r="UKB1533" s="98"/>
      <c r="UKC1533" s="117"/>
      <c r="UKD1533" s="148"/>
      <c r="UKE1533" s="149"/>
      <c r="UKF1533" s="100"/>
      <c r="UKG1533" s="98"/>
      <c r="UKH1533" s="117"/>
      <c r="UKI1533" s="148"/>
      <c r="UKJ1533" s="149"/>
      <c r="UKK1533" s="100"/>
      <c r="UKL1533" s="98"/>
      <c r="UKM1533" s="117"/>
      <c r="UKN1533" s="148"/>
      <c r="UKO1533" s="149"/>
      <c r="UKP1533" s="100"/>
      <c r="UKQ1533" s="98"/>
      <c r="UKR1533" s="117"/>
      <c r="UKS1533" s="148"/>
      <c r="UKT1533" s="149"/>
      <c r="UKU1533" s="100"/>
      <c r="UKV1533" s="98"/>
      <c r="UKW1533" s="117"/>
      <c r="UKX1533" s="148"/>
      <c r="UKY1533" s="149"/>
      <c r="UKZ1533" s="100"/>
      <c r="ULA1533" s="98"/>
      <c r="ULB1533" s="117"/>
      <c r="ULC1533" s="148"/>
      <c r="ULD1533" s="149"/>
      <c r="ULE1533" s="100"/>
      <c r="ULF1533" s="98"/>
      <c r="ULG1533" s="117"/>
      <c r="ULH1533" s="148"/>
      <c r="ULI1533" s="149"/>
      <c r="ULJ1533" s="100"/>
      <c r="ULK1533" s="98"/>
      <c r="ULL1533" s="117"/>
      <c r="ULM1533" s="148"/>
      <c r="ULN1533" s="149"/>
      <c r="ULO1533" s="100"/>
      <c r="ULP1533" s="98"/>
      <c r="ULQ1533" s="117"/>
      <c r="ULR1533" s="148"/>
      <c r="ULS1533" s="149"/>
      <c r="ULT1533" s="100"/>
      <c r="ULU1533" s="98"/>
      <c r="ULV1533" s="117"/>
      <c r="ULW1533" s="148"/>
      <c r="ULX1533" s="149"/>
      <c r="ULY1533" s="100"/>
      <c r="ULZ1533" s="98"/>
      <c r="UMA1533" s="117"/>
      <c r="UMB1533" s="148"/>
      <c r="UMC1533" s="149"/>
      <c r="UMD1533" s="100"/>
      <c r="UME1533" s="98"/>
      <c r="UMF1533" s="117"/>
      <c r="UMG1533" s="148"/>
      <c r="UMH1533" s="149"/>
      <c r="UMI1533" s="100"/>
      <c r="UMJ1533" s="98"/>
      <c r="UMK1533" s="117"/>
      <c r="UML1533" s="148"/>
      <c r="UMM1533" s="149"/>
      <c r="UMN1533" s="100"/>
      <c r="UMO1533" s="98"/>
      <c r="UMP1533" s="117"/>
      <c r="UMQ1533" s="148"/>
      <c r="UMR1533" s="149"/>
      <c r="UMS1533" s="100"/>
      <c r="UMT1533" s="98"/>
      <c r="UMU1533" s="117"/>
      <c r="UMV1533" s="148"/>
      <c r="UMW1533" s="149"/>
      <c r="UMX1533" s="100"/>
      <c r="UMY1533" s="98"/>
      <c r="UMZ1533" s="117"/>
      <c r="UNA1533" s="148"/>
      <c r="UNB1533" s="149"/>
      <c r="UNC1533" s="100"/>
      <c r="UND1533" s="98"/>
      <c r="UNE1533" s="117"/>
      <c r="UNF1533" s="148"/>
      <c r="UNG1533" s="149"/>
      <c r="UNH1533" s="100"/>
      <c r="UNI1533" s="98"/>
      <c r="UNJ1533" s="117"/>
      <c r="UNK1533" s="148"/>
      <c r="UNL1533" s="149"/>
      <c r="UNM1533" s="100"/>
      <c r="UNN1533" s="98"/>
      <c r="UNO1533" s="117"/>
      <c r="UNP1533" s="148"/>
      <c r="UNQ1533" s="149"/>
      <c r="UNR1533" s="100"/>
      <c r="UNS1533" s="98"/>
      <c r="UNT1533" s="117"/>
      <c r="UNU1533" s="148"/>
      <c r="UNV1533" s="149"/>
      <c r="UNW1533" s="100"/>
      <c r="UNX1533" s="98"/>
      <c r="UNY1533" s="117"/>
      <c r="UNZ1533" s="148"/>
      <c r="UOA1533" s="149"/>
      <c r="UOB1533" s="100"/>
      <c r="UOC1533" s="98"/>
      <c r="UOD1533" s="117"/>
      <c r="UOE1533" s="148"/>
      <c r="UOF1533" s="149"/>
      <c r="UOG1533" s="100"/>
      <c r="UOH1533" s="98"/>
      <c r="UOI1533" s="117"/>
      <c r="UOJ1533" s="148"/>
      <c r="UOK1533" s="149"/>
      <c r="UOL1533" s="100"/>
      <c r="UOM1533" s="98"/>
      <c r="UON1533" s="117"/>
      <c r="UOO1533" s="148"/>
      <c r="UOP1533" s="149"/>
      <c r="UOQ1533" s="100"/>
      <c r="UOR1533" s="98"/>
      <c r="UOS1533" s="117"/>
      <c r="UOT1533" s="148"/>
      <c r="UOU1533" s="149"/>
      <c r="UOV1533" s="100"/>
      <c r="UOW1533" s="98"/>
      <c r="UOX1533" s="117"/>
      <c r="UOY1533" s="148"/>
      <c r="UOZ1533" s="149"/>
      <c r="UPA1533" s="100"/>
      <c r="UPB1533" s="98"/>
      <c r="UPC1533" s="117"/>
      <c r="UPD1533" s="148"/>
      <c r="UPE1533" s="149"/>
      <c r="UPF1533" s="100"/>
      <c r="UPG1533" s="98"/>
      <c r="UPH1533" s="117"/>
      <c r="UPI1533" s="148"/>
      <c r="UPJ1533" s="149"/>
      <c r="UPK1533" s="100"/>
      <c r="UPL1533" s="98"/>
      <c r="UPM1533" s="117"/>
      <c r="UPN1533" s="148"/>
      <c r="UPO1533" s="149"/>
      <c r="UPP1533" s="100"/>
      <c r="UPQ1533" s="98"/>
      <c r="UPR1533" s="117"/>
      <c r="UPS1533" s="148"/>
      <c r="UPT1533" s="149"/>
      <c r="UPU1533" s="100"/>
      <c r="UPV1533" s="98"/>
      <c r="UPW1533" s="117"/>
      <c r="UPX1533" s="148"/>
      <c r="UPY1533" s="149"/>
      <c r="UPZ1533" s="100"/>
      <c r="UQA1533" s="98"/>
      <c r="UQB1533" s="117"/>
      <c r="UQC1533" s="148"/>
      <c r="UQD1533" s="149"/>
      <c r="UQE1533" s="100"/>
      <c r="UQF1533" s="98"/>
      <c r="UQG1533" s="117"/>
      <c r="UQH1533" s="148"/>
      <c r="UQI1533" s="149"/>
      <c r="UQJ1533" s="100"/>
      <c r="UQK1533" s="98"/>
      <c r="UQL1533" s="117"/>
      <c r="UQM1533" s="148"/>
      <c r="UQN1533" s="149"/>
      <c r="UQO1533" s="100"/>
      <c r="UQP1533" s="98"/>
      <c r="UQQ1533" s="117"/>
      <c r="UQR1533" s="148"/>
      <c r="UQS1533" s="149"/>
      <c r="UQT1533" s="100"/>
      <c r="UQU1533" s="98"/>
      <c r="UQV1533" s="117"/>
      <c r="UQW1533" s="148"/>
      <c r="UQX1533" s="149"/>
      <c r="UQY1533" s="100"/>
      <c r="UQZ1533" s="98"/>
      <c r="URA1533" s="117"/>
      <c r="URB1533" s="148"/>
      <c r="URC1533" s="149"/>
      <c r="URD1533" s="100"/>
      <c r="URE1533" s="98"/>
      <c r="URF1533" s="117"/>
      <c r="URG1533" s="148"/>
      <c r="URH1533" s="149"/>
      <c r="URI1533" s="100"/>
      <c r="URJ1533" s="98"/>
      <c r="URK1533" s="117"/>
      <c r="URL1533" s="148"/>
      <c r="URM1533" s="149"/>
      <c r="URN1533" s="100"/>
      <c r="URO1533" s="98"/>
      <c r="URP1533" s="117"/>
      <c r="URQ1533" s="148"/>
      <c r="URR1533" s="149"/>
      <c r="URS1533" s="100"/>
      <c r="URT1533" s="98"/>
      <c r="URU1533" s="117"/>
      <c r="URV1533" s="148"/>
      <c r="URW1533" s="149"/>
      <c r="URX1533" s="100"/>
      <c r="URY1533" s="98"/>
      <c r="URZ1533" s="117"/>
      <c r="USA1533" s="148"/>
      <c r="USB1533" s="149"/>
      <c r="USC1533" s="100"/>
      <c r="USD1533" s="98"/>
      <c r="USE1533" s="117"/>
      <c r="USF1533" s="148"/>
      <c r="USG1533" s="149"/>
      <c r="USH1533" s="100"/>
      <c r="USI1533" s="98"/>
      <c r="USJ1533" s="117"/>
      <c r="USK1533" s="148"/>
      <c r="USL1533" s="149"/>
      <c r="USM1533" s="100"/>
      <c r="USN1533" s="98"/>
      <c r="USO1533" s="117"/>
      <c r="USP1533" s="148"/>
      <c r="USQ1533" s="149"/>
      <c r="USR1533" s="100"/>
      <c r="USS1533" s="98"/>
      <c r="UST1533" s="117"/>
      <c r="USU1533" s="148"/>
      <c r="USV1533" s="149"/>
      <c r="USW1533" s="100"/>
      <c r="USX1533" s="98"/>
      <c r="USY1533" s="117"/>
      <c r="USZ1533" s="148"/>
      <c r="UTA1533" s="149"/>
      <c r="UTB1533" s="100"/>
      <c r="UTC1533" s="98"/>
      <c r="UTD1533" s="117"/>
      <c r="UTE1533" s="148"/>
      <c r="UTF1533" s="149"/>
      <c r="UTG1533" s="100"/>
      <c r="UTH1533" s="98"/>
      <c r="UTI1533" s="117"/>
      <c r="UTJ1533" s="148"/>
      <c r="UTK1533" s="149"/>
      <c r="UTL1533" s="100"/>
      <c r="UTM1533" s="98"/>
      <c r="UTN1533" s="117"/>
      <c r="UTO1533" s="148"/>
      <c r="UTP1533" s="149"/>
      <c r="UTQ1533" s="100"/>
      <c r="UTR1533" s="98"/>
      <c r="UTS1533" s="117"/>
      <c r="UTT1533" s="148"/>
      <c r="UTU1533" s="149"/>
      <c r="UTV1533" s="100"/>
      <c r="UTW1533" s="98"/>
      <c r="UTX1533" s="117"/>
      <c r="UTY1533" s="148"/>
      <c r="UTZ1533" s="149"/>
      <c r="UUA1533" s="100"/>
      <c r="UUB1533" s="98"/>
      <c r="UUC1533" s="117"/>
      <c r="UUD1533" s="148"/>
      <c r="UUE1533" s="149"/>
      <c r="UUF1533" s="100"/>
      <c r="UUG1533" s="98"/>
      <c r="UUH1533" s="117"/>
      <c r="UUI1533" s="148"/>
      <c r="UUJ1533" s="149"/>
      <c r="UUK1533" s="100"/>
      <c r="UUL1533" s="98"/>
      <c r="UUM1533" s="117"/>
      <c r="UUN1533" s="148"/>
      <c r="UUO1533" s="149"/>
      <c r="UUP1533" s="100"/>
      <c r="UUQ1533" s="98"/>
      <c r="UUR1533" s="117"/>
      <c r="UUS1533" s="148"/>
      <c r="UUT1533" s="149"/>
      <c r="UUU1533" s="100"/>
      <c r="UUV1533" s="98"/>
      <c r="UUW1533" s="117"/>
      <c r="UUX1533" s="148"/>
      <c r="UUY1533" s="149"/>
      <c r="UUZ1533" s="100"/>
      <c r="UVA1533" s="98"/>
      <c r="UVB1533" s="117"/>
      <c r="UVC1533" s="148"/>
      <c r="UVD1533" s="149"/>
      <c r="UVE1533" s="100"/>
      <c r="UVF1533" s="98"/>
      <c r="UVG1533" s="117"/>
      <c r="UVH1533" s="148"/>
      <c r="UVI1533" s="149"/>
      <c r="UVJ1533" s="100"/>
      <c r="UVK1533" s="98"/>
      <c r="UVL1533" s="117"/>
      <c r="UVM1533" s="148"/>
      <c r="UVN1533" s="149"/>
      <c r="UVO1533" s="100"/>
      <c r="UVP1533" s="98"/>
      <c r="UVQ1533" s="117"/>
      <c r="UVR1533" s="148"/>
      <c r="UVS1533" s="149"/>
      <c r="UVT1533" s="100"/>
      <c r="UVU1533" s="98"/>
      <c r="UVV1533" s="117"/>
      <c r="UVW1533" s="148"/>
      <c r="UVX1533" s="149"/>
      <c r="UVY1533" s="100"/>
      <c r="UVZ1533" s="98"/>
      <c r="UWA1533" s="117"/>
      <c r="UWB1533" s="148"/>
      <c r="UWC1533" s="149"/>
      <c r="UWD1533" s="100"/>
      <c r="UWE1533" s="98"/>
      <c r="UWF1533" s="117"/>
      <c r="UWG1533" s="148"/>
      <c r="UWH1533" s="149"/>
      <c r="UWI1533" s="100"/>
      <c r="UWJ1533" s="98"/>
      <c r="UWK1533" s="117"/>
      <c r="UWL1533" s="148"/>
      <c r="UWM1533" s="149"/>
      <c r="UWN1533" s="100"/>
      <c r="UWO1533" s="98"/>
      <c r="UWP1533" s="117"/>
      <c r="UWQ1533" s="148"/>
      <c r="UWR1533" s="149"/>
      <c r="UWS1533" s="100"/>
      <c r="UWT1533" s="98"/>
      <c r="UWU1533" s="117"/>
      <c r="UWV1533" s="148"/>
      <c r="UWW1533" s="149"/>
      <c r="UWX1533" s="100"/>
      <c r="UWY1533" s="98"/>
      <c r="UWZ1533" s="117"/>
      <c r="UXA1533" s="148"/>
      <c r="UXB1533" s="149"/>
      <c r="UXC1533" s="100"/>
      <c r="UXD1533" s="98"/>
      <c r="UXE1533" s="117"/>
      <c r="UXF1533" s="148"/>
      <c r="UXG1533" s="149"/>
      <c r="UXH1533" s="100"/>
      <c r="UXI1533" s="98"/>
      <c r="UXJ1533" s="117"/>
      <c r="UXK1533" s="148"/>
      <c r="UXL1533" s="149"/>
      <c r="UXM1533" s="100"/>
      <c r="UXN1533" s="98"/>
      <c r="UXO1533" s="117"/>
      <c r="UXP1533" s="148"/>
      <c r="UXQ1533" s="149"/>
      <c r="UXR1533" s="100"/>
      <c r="UXS1533" s="98"/>
      <c r="UXT1533" s="117"/>
      <c r="UXU1533" s="148"/>
      <c r="UXV1533" s="149"/>
      <c r="UXW1533" s="100"/>
      <c r="UXX1533" s="98"/>
      <c r="UXY1533" s="117"/>
      <c r="UXZ1533" s="148"/>
      <c r="UYA1533" s="149"/>
      <c r="UYB1533" s="100"/>
      <c r="UYC1533" s="98"/>
      <c r="UYD1533" s="117"/>
      <c r="UYE1533" s="148"/>
      <c r="UYF1533" s="149"/>
      <c r="UYG1533" s="100"/>
      <c r="UYH1533" s="98"/>
      <c r="UYI1533" s="117"/>
      <c r="UYJ1533" s="148"/>
      <c r="UYK1533" s="149"/>
      <c r="UYL1533" s="100"/>
      <c r="UYM1533" s="98"/>
      <c r="UYN1533" s="117"/>
      <c r="UYO1533" s="148"/>
      <c r="UYP1533" s="149"/>
      <c r="UYQ1533" s="100"/>
      <c r="UYR1533" s="98"/>
      <c r="UYS1533" s="117"/>
      <c r="UYT1533" s="148"/>
      <c r="UYU1533" s="149"/>
      <c r="UYV1533" s="100"/>
      <c r="UYW1533" s="98"/>
      <c r="UYX1533" s="117"/>
      <c r="UYY1533" s="148"/>
      <c r="UYZ1533" s="149"/>
      <c r="UZA1533" s="100"/>
      <c r="UZB1533" s="98"/>
      <c r="UZC1533" s="117"/>
      <c r="UZD1533" s="148"/>
      <c r="UZE1533" s="149"/>
      <c r="UZF1533" s="100"/>
      <c r="UZG1533" s="98"/>
      <c r="UZH1533" s="117"/>
      <c r="UZI1533" s="148"/>
      <c r="UZJ1533" s="149"/>
      <c r="UZK1533" s="100"/>
      <c r="UZL1533" s="98"/>
      <c r="UZM1533" s="117"/>
      <c r="UZN1533" s="148"/>
      <c r="UZO1533" s="149"/>
      <c r="UZP1533" s="100"/>
      <c r="UZQ1533" s="98"/>
      <c r="UZR1533" s="117"/>
      <c r="UZS1533" s="148"/>
      <c r="UZT1533" s="149"/>
      <c r="UZU1533" s="100"/>
      <c r="UZV1533" s="98"/>
      <c r="UZW1533" s="117"/>
      <c r="UZX1533" s="148"/>
      <c r="UZY1533" s="149"/>
      <c r="UZZ1533" s="100"/>
      <c r="VAA1533" s="98"/>
      <c r="VAB1533" s="117"/>
      <c r="VAC1533" s="148"/>
      <c r="VAD1533" s="149"/>
      <c r="VAE1533" s="100"/>
      <c r="VAF1533" s="98"/>
      <c r="VAG1533" s="117"/>
      <c r="VAH1533" s="148"/>
      <c r="VAI1533" s="149"/>
      <c r="VAJ1533" s="100"/>
      <c r="VAK1533" s="98"/>
      <c r="VAL1533" s="117"/>
      <c r="VAM1533" s="148"/>
      <c r="VAN1533" s="149"/>
      <c r="VAO1533" s="100"/>
      <c r="VAP1533" s="98"/>
      <c r="VAQ1533" s="117"/>
      <c r="VAR1533" s="148"/>
      <c r="VAS1533" s="149"/>
      <c r="VAT1533" s="100"/>
      <c r="VAU1533" s="98"/>
      <c r="VAV1533" s="117"/>
      <c r="VAW1533" s="148"/>
      <c r="VAX1533" s="149"/>
      <c r="VAY1533" s="100"/>
      <c r="VAZ1533" s="98"/>
      <c r="VBA1533" s="117"/>
      <c r="VBB1533" s="148"/>
      <c r="VBC1533" s="149"/>
      <c r="VBD1533" s="100"/>
      <c r="VBE1533" s="98"/>
      <c r="VBF1533" s="117"/>
      <c r="VBG1533" s="148"/>
      <c r="VBH1533" s="149"/>
      <c r="VBI1533" s="100"/>
      <c r="VBJ1533" s="98"/>
      <c r="VBK1533" s="117"/>
      <c r="VBL1533" s="148"/>
      <c r="VBM1533" s="149"/>
      <c r="VBN1533" s="100"/>
      <c r="VBO1533" s="98"/>
      <c r="VBP1533" s="117"/>
      <c r="VBQ1533" s="148"/>
      <c r="VBR1533" s="149"/>
      <c r="VBS1533" s="100"/>
      <c r="VBT1533" s="98"/>
      <c r="VBU1533" s="117"/>
      <c r="VBV1533" s="148"/>
      <c r="VBW1533" s="149"/>
      <c r="VBX1533" s="100"/>
      <c r="VBY1533" s="98"/>
      <c r="VBZ1533" s="117"/>
      <c r="VCA1533" s="148"/>
      <c r="VCB1533" s="149"/>
      <c r="VCC1533" s="100"/>
      <c r="VCD1533" s="98"/>
      <c r="VCE1533" s="117"/>
      <c r="VCF1533" s="148"/>
      <c r="VCG1533" s="149"/>
      <c r="VCH1533" s="100"/>
      <c r="VCI1533" s="98"/>
      <c r="VCJ1533" s="117"/>
      <c r="VCK1533" s="148"/>
      <c r="VCL1533" s="149"/>
      <c r="VCM1533" s="100"/>
      <c r="VCN1533" s="98"/>
      <c r="VCO1533" s="117"/>
      <c r="VCP1533" s="148"/>
      <c r="VCQ1533" s="149"/>
      <c r="VCR1533" s="100"/>
      <c r="VCS1533" s="98"/>
      <c r="VCT1533" s="117"/>
      <c r="VCU1533" s="148"/>
      <c r="VCV1533" s="149"/>
      <c r="VCW1533" s="100"/>
      <c r="VCX1533" s="98"/>
      <c r="VCY1533" s="117"/>
      <c r="VCZ1533" s="148"/>
      <c r="VDA1533" s="149"/>
      <c r="VDB1533" s="100"/>
      <c r="VDC1533" s="98"/>
      <c r="VDD1533" s="117"/>
      <c r="VDE1533" s="148"/>
      <c r="VDF1533" s="149"/>
      <c r="VDG1533" s="100"/>
      <c r="VDH1533" s="98"/>
      <c r="VDI1533" s="117"/>
      <c r="VDJ1533" s="148"/>
      <c r="VDK1533" s="149"/>
      <c r="VDL1533" s="100"/>
      <c r="VDM1533" s="98"/>
      <c r="VDN1533" s="117"/>
      <c r="VDO1533" s="148"/>
      <c r="VDP1533" s="149"/>
      <c r="VDQ1533" s="100"/>
      <c r="VDR1533" s="98"/>
      <c r="VDS1533" s="117"/>
      <c r="VDT1533" s="148"/>
      <c r="VDU1533" s="149"/>
      <c r="VDV1533" s="100"/>
      <c r="VDW1533" s="98"/>
      <c r="VDX1533" s="117"/>
      <c r="VDY1533" s="148"/>
      <c r="VDZ1533" s="149"/>
      <c r="VEA1533" s="100"/>
      <c r="VEB1533" s="98"/>
      <c r="VEC1533" s="117"/>
      <c r="VED1533" s="148"/>
      <c r="VEE1533" s="149"/>
      <c r="VEF1533" s="100"/>
      <c r="VEG1533" s="98"/>
      <c r="VEH1533" s="117"/>
      <c r="VEI1533" s="148"/>
      <c r="VEJ1533" s="149"/>
      <c r="VEK1533" s="100"/>
      <c r="VEL1533" s="98"/>
      <c r="VEM1533" s="117"/>
      <c r="VEN1533" s="148"/>
      <c r="VEO1533" s="149"/>
      <c r="VEP1533" s="100"/>
      <c r="VEQ1533" s="98"/>
      <c r="VER1533" s="117"/>
      <c r="VES1533" s="148"/>
      <c r="VET1533" s="149"/>
      <c r="VEU1533" s="100"/>
      <c r="VEV1533" s="98"/>
      <c r="VEW1533" s="117"/>
      <c r="VEX1533" s="148"/>
      <c r="VEY1533" s="149"/>
      <c r="VEZ1533" s="100"/>
      <c r="VFA1533" s="98"/>
      <c r="VFB1533" s="117"/>
      <c r="VFC1533" s="148"/>
      <c r="VFD1533" s="149"/>
      <c r="VFE1533" s="100"/>
      <c r="VFF1533" s="98"/>
      <c r="VFG1533" s="117"/>
      <c r="VFH1533" s="148"/>
      <c r="VFI1533" s="149"/>
      <c r="VFJ1533" s="100"/>
      <c r="VFK1533" s="98"/>
      <c r="VFL1533" s="117"/>
      <c r="VFM1533" s="148"/>
      <c r="VFN1533" s="149"/>
      <c r="VFO1533" s="100"/>
      <c r="VFP1533" s="98"/>
      <c r="VFQ1533" s="117"/>
      <c r="VFR1533" s="148"/>
      <c r="VFS1533" s="149"/>
      <c r="VFT1533" s="100"/>
      <c r="VFU1533" s="98"/>
      <c r="VFV1533" s="117"/>
      <c r="VFW1533" s="148"/>
      <c r="VFX1533" s="149"/>
      <c r="VFY1533" s="100"/>
      <c r="VFZ1533" s="98"/>
      <c r="VGA1533" s="117"/>
      <c r="VGB1533" s="148"/>
      <c r="VGC1533" s="149"/>
      <c r="VGD1533" s="100"/>
      <c r="VGE1533" s="98"/>
      <c r="VGF1533" s="117"/>
      <c r="VGG1533" s="148"/>
      <c r="VGH1533" s="149"/>
      <c r="VGI1533" s="100"/>
      <c r="VGJ1533" s="98"/>
      <c r="VGK1533" s="117"/>
      <c r="VGL1533" s="148"/>
      <c r="VGM1533" s="149"/>
      <c r="VGN1533" s="100"/>
      <c r="VGO1533" s="98"/>
      <c r="VGP1533" s="117"/>
      <c r="VGQ1533" s="148"/>
      <c r="VGR1533" s="149"/>
      <c r="VGS1533" s="100"/>
      <c r="VGT1533" s="98"/>
      <c r="VGU1533" s="117"/>
      <c r="VGV1533" s="148"/>
      <c r="VGW1533" s="149"/>
      <c r="VGX1533" s="100"/>
      <c r="VGY1533" s="98"/>
      <c r="VGZ1533" s="117"/>
      <c r="VHA1533" s="148"/>
      <c r="VHB1533" s="149"/>
      <c r="VHC1533" s="100"/>
      <c r="VHD1533" s="98"/>
      <c r="VHE1533" s="117"/>
      <c r="VHF1533" s="148"/>
      <c r="VHG1533" s="149"/>
      <c r="VHH1533" s="100"/>
      <c r="VHI1533" s="98"/>
      <c r="VHJ1533" s="117"/>
      <c r="VHK1533" s="148"/>
      <c r="VHL1533" s="149"/>
      <c r="VHM1533" s="100"/>
      <c r="VHN1533" s="98"/>
      <c r="VHO1533" s="117"/>
      <c r="VHP1533" s="148"/>
      <c r="VHQ1533" s="149"/>
      <c r="VHR1533" s="100"/>
      <c r="VHS1533" s="98"/>
      <c r="VHT1533" s="117"/>
      <c r="VHU1533" s="148"/>
      <c r="VHV1533" s="149"/>
      <c r="VHW1533" s="100"/>
      <c r="VHX1533" s="98"/>
      <c r="VHY1533" s="117"/>
      <c r="VHZ1533" s="148"/>
      <c r="VIA1533" s="149"/>
      <c r="VIB1533" s="100"/>
      <c r="VIC1533" s="98"/>
      <c r="VID1533" s="117"/>
      <c r="VIE1533" s="148"/>
      <c r="VIF1533" s="149"/>
      <c r="VIG1533" s="100"/>
      <c r="VIH1533" s="98"/>
      <c r="VII1533" s="117"/>
      <c r="VIJ1533" s="148"/>
      <c r="VIK1533" s="149"/>
      <c r="VIL1533" s="100"/>
      <c r="VIM1533" s="98"/>
      <c r="VIN1533" s="117"/>
      <c r="VIO1533" s="148"/>
      <c r="VIP1533" s="149"/>
      <c r="VIQ1533" s="100"/>
      <c r="VIR1533" s="98"/>
      <c r="VIS1533" s="117"/>
      <c r="VIT1533" s="148"/>
      <c r="VIU1533" s="149"/>
      <c r="VIV1533" s="100"/>
      <c r="VIW1533" s="98"/>
      <c r="VIX1533" s="117"/>
      <c r="VIY1533" s="148"/>
      <c r="VIZ1533" s="149"/>
      <c r="VJA1533" s="100"/>
      <c r="VJB1533" s="98"/>
      <c r="VJC1533" s="117"/>
      <c r="VJD1533" s="148"/>
      <c r="VJE1533" s="149"/>
      <c r="VJF1533" s="100"/>
      <c r="VJG1533" s="98"/>
      <c r="VJH1533" s="117"/>
      <c r="VJI1533" s="148"/>
      <c r="VJJ1533" s="149"/>
      <c r="VJK1533" s="100"/>
      <c r="VJL1533" s="98"/>
      <c r="VJM1533" s="117"/>
      <c r="VJN1533" s="148"/>
      <c r="VJO1533" s="149"/>
      <c r="VJP1533" s="100"/>
      <c r="VJQ1533" s="98"/>
      <c r="VJR1533" s="117"/>
      <c r="VJS1533" s="148"/>
      <c r="VJT1533" s="149"/>
      <c r="VJU1533" s="100"/>
      <c r="VJV1533" s="98"/>
      <c r="VJW1533" s="117"/>
      <c r="VJX1533" s="148"/>
      <c r="VJY1533" s="149"/>
      <c r="VJZ1533" s="100"/>
      <c r="VKA1533" s="98"/>
      <c r="VKB1533" s="117"/>
      <c r="VKC1533" s="148"/>
      <c r="VKD1533" s="149"/>
      <c r="VKE1533" s="100"/>
      <c r="VKF1533" s="98"/>
      <c r="VKG1533" s="117"/>
      <c r="VKH1533" s="148"/>
      <c r="VKI1533" s="149"/>
      <c r="VKJ1533" s="100"/>
      <c r="VKK1533" s="98"/>
      <c r="VKL1533" s="117"/>
      <c r="VKM1533" s="148"/>
      <c r="VKN1533" s="149"/>
      <c r="VKO1533" s="100"/>
      <c r="VKP1533" s="98"/>
      <c r="VKQ1533" s="117"/>
      <c r="VKR1533" s="148"/>
      <c r="VKS1533" s="149"/>
      <c r="VKT1533" s="100"/>
      <c r="VKU1533" s="98"/>
      <c r="VKV1533" s="117"/>
      <c r="VKW1533" s="148"/>
      <c r="VKX1533" s="149"/>
      <c r="VKY1533" s="100"/>
      <c r="VKZ1533" s="98"/>
      <c r="VLA1533" s="117"/>
      <c r="VLB1533" s="148"/>
      <c r="VLC1533" s="149"/>
      <c r="VLD1533" s="100"/>
      <c r="VLE1533" s="98"/>
      <c r="VLF1533" s="117"/>
      <c r="VLG1533" s="148"/>
      <c r="VLH1533" s="149"/>
      <c r="VLI1533" s="100"/>
      <c r="VLJ1533" s="98"/>
      <c r="VLK1533" s="117"/>
      <c r="VLL1533" s="148"/>
      <c r="VLM1533" s="149"/>
      <c r="VLN1533" s="100"/>
      <c r="VLO1533" s="98"/>
      <c r="VLP1533" s="117"/>
      <c r="VLQ1533" s="148"/>
      <c r="VLR1533" s="149"/>
      <c r="VLS1533" s="100"/>
      <c r="VLT1533" s="98"/>
      <c r="VLU1533" s="117"/>
      <c r="VLV1533" s="148"/>
      <c r="VLW1533" s="149"/>
      <c r="VLX1533" s="100"/>
      <c r="VLY1533" s="98"/>
      <c r="VLZ1533" s="117"/>
      <c r="VMA1533" s="148"/>
      <c r="VMB1533" s="149"/>
      <c r="VMC1533" s="100"/>
      <c r="VMD1533" s="98"/>
      <c r="VME1533" s="117"/>
      <c r="VMF1533" s="148"/>
      <c r="VMG1533" s="149"/>
      <c r="VMH1533" s="100"/>
      <c r="VMI1533" s="98"/>
      <c r="VMJ1533" s="117"/>
      <c r="VMK1533" s="148"/>
      <c r="VML1533" s="149"/>
      <c r="VMM1533" s="100"/>
      <c r="VMN1533" s="98"/>
      <c r="VMO1533" s="117"/>
      <c r="VMP1533" s="148"/>
      <c r="VMQ1533" s="149"/>
      <c r="VMR1533" s="100"/>
      <c r="VMS1533" s="98"/>
      <c r="VMT1533" s="117"/>
      <c r="VMU1533" s="148"/>
      <c r="VMV1533" s="149"/>
      <c r="VMW1533" s="100"/>
      <c r="VMX1533" s="98"/>
      <c r="VMY1533" s="117"/>
      <c r="VMZ1533" s="148"/>
      <c r="VNA1533" s="149"/>
      <c r="VNB1533" s="100"/>
      <c r="VNC1533" s="98"/>
      <c r="VND1533" s="117"/>
      <c r="VNE1533" s="148"/>
      <c r="VNF1533" s="149"/>
      <c r="VNG1533" s="100"/>
      <c r="VNH1533" s="98"/>
      <c r="VNI1533" s="117"/>
      <c r="VNJ1533" s="148"/>
      <c r="VNK1533" s="149"/>
      <c r="VNL1533" s="100"/>
      <c r="VNM1533" s="98"/>
      <c r="VNN1533" s="117"/>
      <c r="VNO1533" s="148"/>
      <c r="VNP1533" s="149"/>
      <c r="VNQ1533" s="100"/>
      <c r="VNR1533" s="98"/>
      <c r="VNS1533" s="117"/>
      <c r="VNT1533" s="148"/>
      <c r="VNU1533" s="149"/>
      <c r="VNV1533" s="100"/>
      <c r="VNW1533" s="98"/>
      <c r="VNX1533" s="117"/>
      <c r="VNY1533" s="148"/>
      <c r="VNZ1533" s="149"/>
      <c r="VOA1533" s="100"/>
      <c r="VOB1533" s="98"/>
      <c r="VOC1533" s="117"/>
      <c r="VOD1533" s="148"/>
      <c r="VOE1533" s="149"/>
      <c r="VOF1533" s="100"/>
      <c r="VOG1533" s="98"/>
      <c r="VOH1533" s="117"/>
      <c r="VOI1533" s="148"/>
      <c r="VOJ1533" s="149"/>
      <c r="VOK1533" s="100"/>
      <c r="VOL1533" s="98"/>
      <c r="VOM1533" s="117"/>
      <c r="VON1533" s="148"/>
      <c r="VOO1533" s="149"/>
      <c r="VOP1533" s="100"/>
      <c r="VOQ1533" s="98"/>
      <c r="VOR1533" s="117"/>
      <c r="VOS1533" s="148"/>
      <c r="VOT1533" s="149"/>
      <c r="VOU1533" s="100"/>
      <c r="VOV1533" s="98"/>
      <c r="VOW1533" s="117"/>
      <c r="VOX1533" s="148"/>
      <c r="VOY1533" s="149"/>
      <c r="VOZ1533" s="100"/>
      <c r="VPA1533" s="98"/>
      <c r="VPB1533" s="117"/>
      <c r="VPC1533" s="148"/>
      <c r="VPD1533" s="149"/>
      <c r="VPE1533" s="100"/>
      <c r="VPF1533" s="98"/>
      <c r="VPG1533" s="117"/>
      <c r="VPH1533" s="148"/>
      <c r="VPI1533" s="149"/>
      <c r="VPJ1533" s="100"/>
      <c r="VPK1533" s="98"/>
      <c r="VPL1533" s="117"/>
      <c r="VPM1533" s="148"/>
      <c r="VPN1533" s="149"/>
      <c r="VPO1533" s="100"/>
      <c r="VPP1533" s="98"/>
      <c r="VPQ1533" s="117"/>
      <c r="VPR1533" s="148"/>
      <c r="VPS1533" s="149"/>
      <c r="VPT1533" s="100"/>
      <c r="VPU1533" s="98"/>
      <c r="VPV1533" s="117"/>
      <c r="VPW1533" s="148"/>
      <c r="VPX1533" s="149"/>
      <c r="VPY1533" s="100"/>
      <c r="VPZ1533" s="98"/>
      <c r="VQA1533" s="117"/>
      <c r="VQB1533" s="148"/>
      <c r="VQC1533" s="149"/>
      <c r="VQD1533" s="100"/>
      <c r="VQE1533" s="98"/>
      <c r="VQF1533" s="117"/>
      <c r="VQG1533" s="148"/>
      <c r="VQH1533" s="149"/>
      <c r="VQI1533" s="100"/>
      <c r="VQJ1533" s="98"/>
      <c r="VQK1533" s="117"/>
      <c r="VQL1533" s="148"/>
      <c r="VQM1533" s="149"/>
      <c r="VQN1533" s="100"/>
      <c r="VQO1533" s="98"/>
      <c r="VQP1533" s="117"/>
      <c r="VQQ1533" s="148"/>
      <c r="VQR1533" s="149"/>
      <c r="VQS1533" s="100"/>
      <c r="VQT1533" s="98"/>
      <c r="VQU1533" s="117"/>
      <c r="VQV1533" s="148"/>
      <c r="VQW1533" s="149"/>
      <c r="VQX1533" s="100"/>
      <c r="VQY1533" s="98"/>
      <c r="VQZ1533" s="117"/>
      <c r="VRA1533" s="148"/>
      <c r="VRB1533" s="149"/>
      <c r="VRC1533" s="100"/>
      <c r="VRD1533" s="98"/>
      <c r="VRE1533" s="117"/>
      <c r="VRF1533" s="148"/>
      <c r="VRG1533" s="149"/>
      <c r="VRH1533" s="100"/>
      <c r="VRI1533" s="98"/>
      <c r="VRJ1533" s="117"/>
      <c r="VRK1533" s="148"/>
      <c r="VRL1533" s="149"/>
      <c r="VRM1533" s="100"/>
      <c r="VRN1533" s="98"/>
      <c r="VRO1533" s="117"/>
      <c r="VRP1533" s="148"/>
      <c r="VRQ1533" s="149"/>
      <c r="VRR1533" s="100"/>
      <c r="VRS1533" s="98"/>
      <c r="VRT1533" s="117"/>
      <c r="VRU1533" s="148"/>
      <c r="VRV1533" s="149"/>
      <c r="VRW1533" s="100"/>
      <c r="VRX1533" s="98"/>
      <c r="VRY1533" s="117"/>
      <c r="VRZ1533" s="148"/>
      <c r="VSA1533" s="149"/>
      <c r="VSB1533" s="100"/>
      <c r="VSC1533" s="98"/>
      <c r="VSD1533" s="117"/>
      <c r="VSE1533" s="148"/>
      <c r="VSF1533" s="149"/>
      <c r="VSG1533" s="100"/>
      <c r="VSH1533" s="98"/>
      <c r="VSI1533" s="117"/>
      <c r="VSJ1533" s="148"/>
      <c r="VSK1533" s="149"/>
      <c r="VSL1533" s="100"/>
      <c r="VSM1533" s="98"/>
      <c r="VSN1533" s="117"/>
      <c r="VSO1533" s="148"/>
      <c r="VSP1533" s="149"/>
      <c r="VSQ1533" s="100"/>
      <c r="VSR1533" s="98"/>
      <c r="VSS1533" s="117"/>
      <c r="VST1533" s="148"/>
      <c r="VSU1533" s="149"/>
      <c r="VSV1533" s="100"/>
      <c r="VSW1533" s="98"/>
      <c r="VSX1533" s="117"/>
      <c r="VSY1533" s="148"/>
      <c r="VSZ1533" s="149"/>
      <c r="VTA1533" s="100"/>
      <c r="VTB1533" s="98"/>
      <c r="VTC1533" s="117"/>
      <c r="VTD1533" s="148"/>
      <c r="VTE1533" s="149"/>
      <c r="VTF1533" s="100"/>
      <c r="VTG1533" s="98"/>
      <c r="VTH1533" s="117"/>
      <c r="VTI1533" s="148"/>
      <c r="VTJ1533" s="149"/>
      <c r="VTK1533" s="100"/>
      <c r="VTL1533" s="98"/>
      <c r="VTM1533" s="117"/>
      <c r="VTN1533" s="148"/>
      <c r="VTO1533" s="149"/>
      <c r="VTP1533" s="100"/>
      <c r="VTQ1533" s="98"/>
      <c r="VTR1533" s="117"/>
      <c r="VTS1533" s="148"/>
      <c r="VTT1533" s="149"/>
      <c r="VTU1533" s="100"/>
      <c r="VTV1533" s="98"/>
      <c r="VTW1533" s="117"/>
      <c r="VTX1533" s="148"/>
      <c r="VTY1533" s="149"/>
      <c r="VTZ1533" s="100"/>
      <c r="VUA1533" s="98"/>
      <c r="VUB1533" s="117"/>
      <c r="VUC1533" s="148"/>
      <c r="VUD1533" s="149"/>
      <c r="VUE1533" s="100"/>
      <c r="VUF1533" s="98"/>
      <c r="VUG1533" s="117"/>
      <c r="VUH1533" s="148"/>
      <c r="VUI1533" s="149"/>
      <c r="VUJ1533" s="100"/>
      <c r="VUK1533" s="98"/>
      <c r="VUL1533" s="117"/>
      <c r="VUM1533" s="148"/>
      <c r="VUN1533" s="149"/>
      <c r="VUO1533" s="100"/>
      <c r="VUP1533" s="98"/>
      <c r="VUQ1533" s="117"/>
      <c r="VUR1533" s="148"/>
      <c r="VUS1533" s="149"/>
      <c r="VUT1533" s="100"/>
      <c r="VUU1533" s="98"/>
      <c r="VUV1533" s="117"/>
      <c r="VUW1533" s="148"/>
      <c r="VUX1533" s="149"/>
      <c r="VUY1533" s="100"/>
      <c r="VUZ1533" s="98"/>
      <c r="VVA1533" s="117"/>
      <c r="VVB1533" s="148"/>
      <c r="VVC1533" s="149"/>
      <c r="VVD1533" s="100"/>
      <c r="VVE1533" s="98"/>
      <c r="VVF1533" s="117"/>
      <c r="VVG1533" s="148"/>
      <c r="VVH1533" s="149"/>
      <c r="VVI1533" s="100"/>
      <c r="VVJ1533" s="98"/>
      <c r="VVK1533" s="117"/>
      <c r="VVL1533" s="148"/>
      <c r="VVM1533" s="149"/>
      <c r="VVN1533" s="100"/>
      <c r="VVO1533" s="98"/>
      <c r="VVP1533" s="117"/>
      <c r="VVQ1533" s="148"/>
      <c r="VVR1533" s="149"/>
      <c r="VVS1533" s="100"/>
      <c r="VVT1533" s="98"/>
      <c r="VVU1533" s="117"/>
      <c r="VVV1533" s="148"/>
      <c r="VVW1533" s="149"/>
      <c r="VVX1533" s="100"/>
      <c r="VVY1533" s="98"/>
      <c r="VVZ1533" s="117"/>
      <c r="VWA1533" s="148"/>
      <c r="VWB1533" s="149"/>
      <c r="VWC1533" s="100"/>
      <c r="VWD1533" s="98"/>
      <c r="VWE1533" s="117"/>
      <c r="VWF1533" s="148"/>
      <c r="VWG1533" s="149"/>
      <c r="VWH1533" s="100"/>
      <c r="VWI1533" s="98"/>
      <c r="VWJ1533" s="117"/>
      <c r="VWK1533" s="148"/>
      <c r="VWL1533" s="149"/>
      <c r="VWM1533" s="100"/>
      <c r="VWN1533" s="98"/>
      <c r="VWO1533" s="117"/>
      <c r="VWP1533" s="148"/>
      <c r="VWQ1533" s="149"/>
      <c r="VWR1533" s="100"/>
      <c r="VWS1533" s="98"/>
      <c r="VWT1533" s="117"/>
      <c r="VWU1533" s="148"/>
      <c r="VWV1533" s="149"/>
      <c r="VWW1533" s="100"/>
      <c r="VWX1533" s="98"/>
      <c r="VWY1533" s="117"/>
      <c r="VWZ1533" s="148"/>
      <c r="VXA1533" s="149"/>
      <c r="VXB1533" s="100"/>
      <c r="VXC1533" s="98"/>
      <c r="VXD1533" s="117"/>
      <c r="VXE1533" s="148"/>
      <c r="VXF1533" s="149"/>
      <c r="VXG1533" s="100"/>
      <c r="VXH1533" s="98"/>
      <c r="VXI1533" s="117"/>
      <c r="VXJ1533" s="148"/>
      <c r="VXK1533" s="149"/>
      <c r="VXL1533" s="100"/>
      <c r="VXM1533" s="98"/>
      <c r="VXN1533" s="117"/>
      <c r="VXO1533" s="148"/>
      <c r="VXP1533" s="149"/>
      <c r="VXQ1533" s="100"/>
      <c r="VXR1533" s="98"/>
      <c r="VXS1533" s="117"/>
      <c r="VXT1533" s="148"/>
      <c r="VXU1533" s="149"/>
      <c r="VXV1533" s="100"/>
      <c r="VXW1533" s="98"/>
      <c r="VXX1533" s="117"/>
      <c r="VXY1533" s="148"/>
      <c r="VXZ1533" s="149"/>
      <c r="VYA1533" s="100"/>
      <c r="VYB1533" s="98"/>
      <c r="VYC1533" s="117"/>
      <c r="VYD1533" s="148"/>
      <c r="VYE1533" s="149"/>
      <c r="VYF1533" s="100"/>
      <c r="VYG1533" s="98"/>
      <c r="VYH1533" s="117"/>
      <c r="VYI1533" s="148"/>
      <c r="VYJ1533" s="149"/>
      <c r="VYK1533" s="100"/>
      <c r="VYL1533" s="98"/>
      <c r="VYM1533" s="117"/>
      <c r="VYN1533" s="148"/>
      <c r="VYO1533" s="149"/>
      <c r="VYP1533" s="100"/>
      <c r="VYQ1533" s="98"/>
      <c r="VYR1533" s="117"/>
      <c r="VYS1533" s="148"/>
      <c r="VYT1533" s="149"/>
      <c r="VYU1533" s="100"/>
      <c r="VYV1533" s="98"/>
      <c r="VYW1533" s="117"/>
      <c r="VYX1533" s="148"/>
      <c r="VYY1533" s="149"/>
      <c r="VYZ1533" s="100"/>
      <c r="VZA1533" s="98"/>
      <c r="VZB1533" s="117"/>
      <c r="VZC1533" s="148"/>
      <c r="VZD1533" s="149"/>
      <c r="VZE1533" s="100"/>
      <c r="VZF1533" s="98"/>
      <c r="VZG1533" s="117"/>
      <c r="VZH1533" s="148"/>
      <c r="VZI1533" s="149"/>
      <c r="VZJ1533" s="100"/>
      <c r="VZK1533" s="98"/>
      <c r="VZL1533" s="117"/>
      <c r="VZM1533" s="148"/>
      <c r="VZN1533" s="149"/>
      <c r="VZO1533" s="100"/>
      <c r="VZP1533" s="98"/>
      <c r="VZQ1533" s="117"/>
      <c r="VZR1533" s="148"/>
      <c r="VZS1533" s="149"/>
      <c r="VZT1533" s="100"/>
      <c r="VZU1533" s="98"/>
      <c r="VZV1533" s="117"/>
      <c r="VZW1533" s="148"/>
      <c r="VZX1533" s="149"/>
      <c r="VZY1533" s="100"/>
      <c r="VZZ1533" s="98"/>
      <c r="WAA1533" s="117"/>
      <c r="WAB1533" s="148"/>
      <c r="WAC1533" s="149"/>
      <c r="WAD1533" s="100"/>
      <c r="WAE1533" s="98"/>
      <c r="WAF1533" s="117"/>
      <c r="WAG1533" s="148"/>
      <c r="WAH1533" s="149"/>
      <c r="WAI1533" s="100"/>
      <c r="WAJ1533" s="98"/>
      <c r="WAK1533" s="117"/>
      <c r="WAL1533" s="148"/>
      <c r="WAM1533" s="149"/>
      <c r="WAN1533" s="100"/>
      <c r="WAO1533" s="98"/>
      <c r="WAP1533" s="117"/>
      <c r="WAQ1533" s="148"/>
      <c r="WAR1533" s="149"/>
      <c r="WAS1533" s="100"/>
      <c r="WAT1533" s="98"/>
      <c r="WAU1533" s="117"/>
      <c r="WAV1533" s="148"/>
      <c r="WAW1533" s="149"/>
      <c r="WAX1533" s="100"/>
      <c r="WAY1533" s="98"/>
      <c r="WAZ1533" s="117"/>
      <c r="WBA1533" s="148"/>
      <c r="WBB1533" s="149"/>
      <c r="WBC1533" s="100"/>
      <c r="WBD1533" s="98"/>
      <c r="WBE1533" s="117"/>
      <c r="WBF1533" s="148"/>
      <c r="WBG1533" s="149"/>
      <c r="WBH1533" s="100"/>
      <c r="WBI1533" s="98"/>
      <c r="WBJ1533" s="117"/>
      <c r="WBK1533" s="148"/>
      <c r="WBL1533" s="149"/>
      <c r="WBM1533" s="100"/>
      <c r="WBN1533" s="98"/>
      <c r="WBO1533" s="117"/>
      <c r="WBP1533" s="148"/>
      <c r="WBQ1533" s="149"/>
      <c r="WBR1533" s="100"/>
      <c r="WBS1533" s="98"/>
      <c r="WBT1533" s="117"/>
      <c r="WBU1533" s="148"/>
      <c r="WBV1533" s="149"/>
      <c r="WBW1533" s="100"/>
      <c r="WBX1533" s="98"/>
      <c r="WBY1533" s="117"/>
      <c r="WBZ1533" s="148"/>
      <c r="WCA1533" s="149"/>
      <c r="WCB1533" s="100"/>
      <c r="WCC1533" s="98"/>
      <c r="WCD1533" s="117"/>
      <c r="WCE1533" s="148"/>
      <c r="WCF1533" s="149"/>
      <c r="WCG1533" s="100"/>
      <c r="WCH1533" s="98"/>
      <c r="WCI1533" s="117"/>
      <c r="WCJ1533" s="148"/>
      <c r="WCK1533" s="149"/>
      <c r="WCL1533" s="100"/>
      <c r="WCM1533" s="98"/>
      <c r="WCN1533" s="117"/>
      <c r="WCO1533" s="148"/>
      <c r="WCP1533" s="149"/>
      <c r="WCQ1533" s="100"/>
      <c r="WCR1533" s="98"/>
      <c r="WCS1533" s="117"/>
      <c r="WCT1533" s="148"/>
      <c r="WCU1533" s="149"/>
      <c r="WCV1533" s="100"/>
      <c r="WCW1533" s="98"/>
      <c r="WCX1533" s="117"/>
      <c r="WCY1533" s="148"/>
      <c r="WCZ1533" s="149"/>
      <c r="WDA1533" s="100"/>
      <c r="WDB1533" s="98"/>
      <c r="WDC1533" s="117"/>
      <c r="WDD1533" s="148"/>
      <c r="WDE1533" s="149"/>
      <c r="WDF1533" s="100"/>
      <c r="WDG1533" s="98"/>
      <c r="WDH1533" s="117"/>
      <c r="WDI1533" s="148"/>
      <c r="WDJ1533" s="149"/>
      <c r="WDK1533" s="100"/>
      <c r="WDL1533" s="98"/>
      <c r="WDM1533" s="117"/>
      <c r="WDN1533" s="148"/>
      <c r="WDO1533" s="149"/>
      <c r="WDP1533" s="100"/>
      <c r="WDQ1533" s="98"/>
      <c r="WDR1533" s="117"/>
      <c r="WDS1533" s="148"/>
      <c r="WDT1533" s="149"/>
      <c r="WDU1533" s="100"/>
      <c r="WDV1533" s="98"/>
      <c r="WDW1533" s="117"/>
      <c r="WDX1533" s="148"/>
      <c r="WDY1533" s="149"/>
      <c r="WDZ1533" s="100"/>
      <c r="WEA1533" s="98"/>
      <c r="WEB1533" s="117"/>
      <c r="WEC1533" s="148"/>
      <c r="WED1533" s="149"/>
      <c r="WEE1533" s="100"/>
      <c r="WEF1533" s="98"/>
      <c r="WEG1533" s="117"/>
      <c r="WEH1533" s="148"/>
      <c r="WEI1533" s="149"/>
      <c r="WEJ1533" s="100"/>
      <c r="WEK1533" s="98"/>
      <c r="WEL1533" s="117"/>
      <c r="WEM1533" s="148"/>
      <c r="WEN1533" s="149"/>
      <c r="WEO1533" s="100"/>
      <c r="WEP1533" s="98"/>
      <c r="WEQ1533" s="117"/>
      <c r="WER1533" s="148"/>
      <c r="WES1533" s="149"/>
      <c r="WET1533" s="100"/>
      <c r="WEU1533" s="98"/>
      <c r="WEV1533" s="117"/>
      <c r="WEW1533" s="148"/>
      <c r="WEX1533" s="149"/>
      <c r="WEY1533" s="100"/>
      <c r="WEZ1533" s="98"/>
      <c r="WFA1533" s="117"/>
      <c r="WFB1533" s="148"/>
      <c r="WFC1533" s="149"/>
      <c r="WFD1533" s="100"/>
      <c r="WFE1533" s="98"/>
      <c r="WFF1533" s="117"/>
      <c r="WFG1533" s="148"/>
      <c r="WFH1533" s="149"/>
      <c r="WFI1533" s="100"/>
      <c r="WFJ1533" s="98"/>
      <c r="WFK1533" s="117"/>
      <c r="WFL1533" s="148"/>
      <c r="WFM1533" s="149"/>
      <c r="WFN1533" s="100"/>
      <c r="WFO1533" s="98"/>
      <c r="WFP1533" s="117"/>
      <c r="WFQ1533" s="148"/>
      <c r="WFR1533" s="149"/>
      <c r="WFS1533" s="100"/>
      <c r="WFT1533" s="98"/>
      <c r="WFU1533" s="117"/>
      <c r="WFV1533" s="148"/>
      <c r="WFW1533" s="149"/>
      <c r="WFX1533" s="100"/>
      <c r="WFY1533" s="98"/>
      <c r="WFZ1533" s="117"/>
      <c r="WGA1533" s="148"/>
      <c r="WGB1533" s="149"/>
      <c r="WGC1533" s="100"/>
      <c r="WGD1533" s="98"/>
      <c r="WGE1533" s="117"/>
      <c r="WGF1533" s="148"/>
      <c r="WGG1533" s="149"/>
      <c r="WGH1533" s="100"/>
      <c r="WGI1533" s="98"/>
      <c r="WGJ1533" s="117"/>
      <c r="WGK1533" s="148"/>
      <c r="WGL1533" s="149"/>
      <c r="WGM1533" s="100"/>
      <c r="WGN1533" s="98"/>
      <c r="WGO1533" s="117"/>
      <c r="WGP1533" s="148"/>
      <c r="WGQ1533" s="149"/>
      <c r="WGR1533" s="100"/>
      <c r="WGS1533" s="98"/>
      <c r="WGT1533" s="117"/>
      <c r="WGU1533" s="148"/>
      <c r="WGV1533" s="149"/>
      <c r="WGW1533" s="100"/>
      <c r="WGX1533" s="98"/>
      <c r="WGY1533" s="117"/>
      <c r="WGZ1533" s="148"/>
      <c r="WHA1533" s="149"/>
      <c r="WHB1533" s="100"/>
      <c r="WHC1533" s="98"/>
      <c r="WHD1533" s="117"/>
      <c r="WHE1533" s="148"/>
      <c r="WHF1533" s="149"/>
      <c r="WHG1533" s="100"/>
      <c r="WHH1533" s="98"/>
      <c r="WHI1533" s="117"/>
      <c r="WHJ1533" s="148"/>
      <c r="WHK1533" s="149"/>
      <c r="WHL1533" s="100"/>
      <c r="WHM1533" s="98"/>
      <c r="WHN1533" s="117"/>
      <c r="WHO1533" s="148"/>
      <c r="WHP1533" s="149"/>
      <c r="WHQ1533" s="100"/>
      <c r="WHR1533" s="98"/>
      <c r="WHS1533" s="117"/>
      <c r="WHT1533" s="148"/>
      <c r="WHU1533" s="149"/>
      <c r="WHV1533" s="100"/>
      <c r="WHW1533" s="98"/>
      <c r="WHX1533" s="117"/>
      <c r="WHY1533" s="148"/>
      <c r="WHZ1533" s="149"/>
      <c r="WIA1533" s="100"/>
      <c r="WIB1533" s="98"/>
      <c r="WIC1533" s="117"/>
      <c r="WID1533" s="148"/>
      <c r="WIE1533" s="149"/>
      <c r="WIF1533" s="100"/>
      <c r="WIG1533" s="98"/>
      <c r="WIH1533" s="117"/>
      <c r="WII1533" s="148"/>
      <c r="WIJ1533" s="149"/>
      <c r="WIK1533" s="100"/>
      <c r="WIL1533" s="98"/>
      <c r="WIM1533" s="117"/>
      <c r="WIN1533" s="148"/>
      <c r="WIO1533" s="149"/>
      <c r="WIP1533" s="100"/>
      <c r="WIQ1533" s="98"/>
      <c r="WIR1533" s="117"/>
      <c r="WIS1533" s="148"/>
      <c r="WIT1533" s="149"/>
      <c r="WIU1533" s="100"/>
      <c r="WIV1533" s="98"/>
      <c r="WIW1533" s="117"/>
      <c r="WIX1533" s="148"/>
      <c r="WIY1533" s="149"/>
      <c r="WIZ1533" s="100"/>
      <c r="WJA1533" s="98"/>
      <c r="WJB1533" s="117"/>
      <c r="WJC1533" s="148"/>
      <c r="WJD1533" s="149"/>
      <c r="WJE1533" s="100"/>
      <c r="WJF1533" s="98"/>
      <c r="WJG1533" s="117"/>
      <c r="WJH1533" s="148"/>
      <c r="WJI1533" s="149"/>
      <c r="WJJ1533" s="100"/>
      <c r="WJK1533" s="98"/>
      <c r="WJL1533" s="117"/>
      <c r="WJM1533" s="148"/>
      <c r="WJN1533" s="149"/>
      <c r="WJO1533" s="100"/>
      <c r="WJP1533" s="98"/>
      <c r="WJQ1533" s="117"/>
      <c r="WJR1533" s="148"/>
      <c r="WJS1533" s="149"/>
      <c r="WJT1533" s="100"/>
      <c r="WJU1533" s="98"/>
      <c r="WJV1533" s="117"/>
      <c r="WJW1533" s="148"/>
      <c r="WJX1533" s="149"/>
      <c r="WJY1533" s="100"/>
      <c r="WJZ1533" s="98"/>
      <c r="WKA1533" s="117"/>
      <c r="WKB1533" s="148"/>
      <c r="WKC1533" s="149"/>
      <c r="WKD1533" s="100"/>
      <c r="WKE1533" s="98"/>
      <c r="WKF1533" s="117"/>
      <c r="WKG1533" s="148"/>
      <c r="WKH1533" s="149"/>
      <c r="WKI1533" s="100"/>
      <c r="WKJ1533" s="98"/>
      <c r="WKK1533" s="117"/>
      <c r="WKL1533" s="148"/>
      <c r="WKM1533" s="149"/>
      <c r="WKN1533" s="100"/>
      <c r="WKO1533" s="98"/>
      <c r="WKP1533" s="117"/>
      <c r="WKQ1533" s="148"/>
      <c r="WKR1533" s="149"/>
      <c r="WKS1533" s="100"/>
      <c r="WKT1533" s="98"/>
      <c r="WKU1533" s="117"/>
      <c r="WKV1533" s="148"/>
      <c r="WKW1533" s="149"/>
      <c r="WKX1533" s="100"/>
      <c r="WKY1533" s="98"/>
      <c r="WKZ1533" s="117"/>
      <c r="WLA1533" s="148"/>
      <c r="WLB1533" s="149"/>
      <c r="WLC1533" s="100"/>
      <c r="WLD1533" s="98"/>
      <c r="WLE1533" s="117"/>
      <c r="WLF1533" s="148"/>
      <c r="WLG1533" s="149"/>
      <c r="WLH1533" s="100"/>
      <c r="WLI1533" s="98"/>
      <c r="WLJ1533" s="117"/>
      <c r="WLK1533" s="148"/>
      <c r="WLL1533" s="149"/>
      <c r="WLM1533" s="100"/>
      <c r="WLN1533" s="98"/>
      <c r="WLO1533" s="117"/>
      <c r="WLP1533" s="148"/>
      <c r="WLQ1533" s="149"/>
      <c r="WLR1533" s="100"/>
      <c r="WLS1533" s="98"/>
      <c r="WLT1533" s="117"/>
      <c r="WLU1533" s="148"/>
      <c r="WLV1533" s="149"/>
      <c r="WLW1533" s="100"/>
      <c r="WLX1533" s="98"/>
      <c r="WLY1533" s="117"/>
      <c r="WLZ1533" s="148"/>
      <c r="WMA1533" s="149"/>
      <c r="WMB1533" s="100"/>
      <c r="WMC1533" s="98"/>
      <c r="WMD1533" s="117"/>
      <c r="WME1533" s="148"/>
      <c r="WMF1533" s="149"/>
      <c r="WMG1533" s="100"/>
      <c r="WMH1533" s="98"/>
      <c r="WMI1533" s="117"/>
      <c r="WMJ1533" s="148"/>
      <c r="WMK1533" s="149"/>
      <c r="WML1533" s="100"/>
      <c r="WMM1533" s="98"/>
      <c r="WMN1533" s="117"/>
      <c r="WMO1533" s="148"/>
      <c r="WMP1533" s="149"/>
      <c r="WMQ1533" s="100"/>
      <c r="WMR1533" s="98"/>
      <c r="WMS1533" s="117"/>
      <c r="WMT1533" s="148"/>
      <c r="WMU1533" s="149"/>
      <c r="WMV1533" s="100"/>
      <c r="WMW1533" s="98"/>
      <c r="WMX1533" s="117"/>
      <c r="WMY1533" s="148"/>
      <c r="WMZ1533" s="149"/>
      <c r="WNA1533" s="100"/>
      <c r="WNB1533" s="98"/>
      <c r="WNC1533" s="117"/>
      <c r="WND1533" s="148"/>
      <c r="WNE1533" s="149"/>
      <c r="WNF1533" s="100"/>
      <c r="WNG1533" s="98"/>
      <c r="WNH1533" s="117"/>
      <c r="WNI1533" s="148"/>
      <c r="WNJ1533" s="149"/>
      <c r="WNK1533" s="100"/>
      <c r="WNL1533" s="98"/>
      <c r="WNM1533" s="117"/>
      <c r="WNN1533" s="148"/>
      <c r="WNO1533" s="149"/>
      <c r="WNP1533" s="100"/>
      <c r="WNQ1533" s="98"/>
      <c r="WNR1533" s="117"/>
      <c r="WNS1533" s="148"/>
      <c r="WNT1533" s="149"/>
      <c r="WNU1533" s="100"/>
      <c r="WNV1533" s="98"/>
      <c r="WNW1533" s="117"/>
      <c r="WNX1533" s="148"/>
      <c r="WNY1533" s="149"/>
      <c r="WNZ1533" s="100"/>
      <c r="WOA1533" s="98"/>
      <c r="WOB1533" s="117"/>
      <c r="WOC1533" s="148"/>
      <c r="WOD1533" s="149"/>
      <c r="WOE1533" s="100"/>
      <c r="WOF1533" s="98"/>
      <c r="WOG1533" s="117"/>
      <c r="WOH1533" s="148"/>
      <c r="WOI1533" s="149"/>
      <c r="WOJ1533" s="100"/>
      <c r="WOK1533" s="98"/>
      <c r="WOL1533" s="117"/>
      <c r="WOM1533" s="148"/>
      <c r="WON1533" s="149"/>
      <c r="WOO1533" s="100"/>
      <c r="WOP1533" s="98"/>
      <c r="WOQ1533" s="117"/>
      <c r="WOR1533" s="148"/>
      <c r="WOS1533" s="149"/>
      <c r="WOT1533" s="100"/>
      <c r="WOU1533" s="98"/>
      <c r="WOV1533" s="117"/>
      <c r="WOW1533" s="148"/>
      <c r="WOX1533" s="149"/>
      <c r="WOY1533" s="100"/>
      <c r="WOZ1533" s="98"/>
      <c r="WPA1533" s="117"/>
      <c r="WPB1533" s="148"/>
      <c r="WPC1533" s="149"/>
      <c r="WPD1533" s="100"/>
      <c r="WPE1533" s="98"/>
      <c r="WPF1533" s="117"/>
      <c r="WPG1533" s="148"/>
      <c r="WPH1533" s="149"/>
      <c r="WPI1533" s="100"/>
      <c r="WPJ1533" s="98"/>
      <c r="WPK1533" s="117"/>
      <c r="WPL1533" s="148"/>
      <c r="WPM1533" s="149"/>
      <c r="WPN1533" s="100"/>
      <c r="WPO1533" s="98"/>
      <c r="WPP1533" s="117"/>
      <c r="WPQ1533" s="148"/>
      <c r="WPR1533" s="149"/>
      <c r="WPS1533" s="100"/>
      <c r="WPT1533" s="98"/>
      <c r="WPU1533" s="117"/>
      <c r="WPV1533" s="148"/>
      <c r="WPW1533" s="149"/>
      <c r="WPX1533" s="100"/>
      <c r="WPY1533" s="98"/>
      <c r="WPZ1533" s="117"/>
      <c r="WQA1533" s="148"/>
      <c r="WQB1533" s="149"/>
      <c r="WQC1533" s="100"/>
      <c r="WQD1533" s="98"/>
      <c r="WQE1533" s="117"/>
      <c r="WQF1533" s="148"/>
      <c r="WQG1533" s="149"/>
      <c r="WQH1533" s="100"/>
      <c r="WQI1533" s="98"/>
      <c r="WQJ1533" s="117"/>
      <c r="WQK1533" s="148"/>
      <c r="WQL1533" s="149"/>
      <c r="WQM1533" s="100"/>
      <c r="WQN1533" s="98"/>
      <c r="WQO1533" s="117"/>
      <c r="WQP1533" s="148"/>
      <c r="WQQ1533" s="149"/>
      <c r="WQR1533" s="100"/>
      <c r="WQS1533" s="98"/>
      <c r="WQT1533" s="117"/>
      <c r="WQU1533" s="148"/>
      <c r="WQV1533" s="149"/>
      <c r="WQW1533" s="100"/>
      <c r="WQX1533" s="98"/>
      <c r="WQY1533" s="117"/>
      <c r="WQZ1533" s="148"/>
      <c r="WRA1533" s="149"/>
      <c r="WRB1533" s="100"/>
      <c r="WRC1533" s="98"/>
      <c r="WRD1533" s="117"/>
      <c r="WRE1533" s="148"/>
      <c r="WRF1533" s="149"/>
      <c r="WRG1533" s="100"/>
      <c r="WRH1533" s="98"/>
      <c r="WRI1533" s="117"/>
      <c r="WRJ1533" s="148"/>
      <c r="WRK1533" s="149"/>
      <c r="WRL1533" s="100"/>
      <c r="WRM1533" s="98"/>
      <c r="WRN1533" s="117"/>
      <c r="WRO1533" s="148"/>
      <c r="WRP1533" s="149"/>
      <c r="WRQ1533" s="100"/>
      <c r="WRR1533" s="98"/>
      <c r="WRS1533" s="117"/>
      <c r="WRT1533" s="148"/>
      <c r="WRU1533" s="149"/>
      <c r="WRV1533" s="100"/>
      <c r="WRW1533" s="98"/>
      <c r="WRX1533" s="117"/>
      <c r="WRY1533" s="148"/>
      <c r="WRZ1533" s="149"/>
      <c r="WSA1533" s="100"/>
      <c r="WSB1533" s="98"/>
      <c r="WSC1533" s="117"/>
      <c r="WSD1533" s="148"/>
      <c r="WSE1533" s="149"/>
      <c r="WSF1533" s="100"/>
      <c r="WSG1533" s="98"/>
      <c r="WSH1533" s="117"/>
      <c r="WSI1533" s="148"/>
      <c r="WSJ1533" s="149"/>
      <c r="WSK1533" s="100"/>
      <c r="WSL1533" s="98"/>
      <c r="WSM1533" s="117"/>
      <c r="WSN1533" s="148"/>
      <c r="WSO1533" s="149"/>
      <c r="WSP1533" s="100"/>
      <c r="WSQ1533" s="98"/>
      <c r="WSR1533" s="117"/>
      <c r="WSS1533" s="148"/>
      <c r="WST1533" s="149"/>
      <c r="WSU1533" s="100"/>
      <c r="WSV1533" s="98"/>
      <c r="WSW1533" s="117"/>
      <c r="WSX1533" s="148"/>
      <c r="WSY1533" s="149"/>
      <c r="WSZ1533" s="100"/>
      <c r="WTA1533" s="98"/>
      <c r="WTB1533" s="117"/>
      <c r="WTC1533" s="148"/>
      <c r="WTD1533" s="149"/>
      <c r="WTE1533" s="100"/>
      <c r="WTF1533" s="98"/>
      <c r="WTG1533" s="117"/>
      <c r="WTH1533" s="148"/>
      <c r="WTI1533" s="149"/>
      <c r="WTJ1533" s="100"/>
      <c r="WTK1533" s="98"/>
      <c r="WTL1533" s="117"/>
      <c r="WTM1533" s="148"/>
      <c r="WTN1533" s="149"/>
      <c r="WTO1533" s="100"/>
      <c r="WTP1533" s="98"/>
      <c r="WTQ1533" s="117"/>
      <c r="WTR1533" s="148"/>
      <c r="WTS1533" s="149"/>
      <c r="WTT1533" s="100"/>
      <c r="WTU1533" s="98"/>
      <c r="WTV1533" s="117"/>
      <c r="WTW1533" s="148"/>
      <c r="WTX1533" s="149"/>
      <c r="WTY1533" s="100"/>
      <c r="WTZ1533" s="98"/>
      <c r="WUA1533" s="117"/>
      <c r="WUB1533" s="148"/>
      <c r="WUC1533" s="149"/>
      <c r="WUD1533" s="100"/>
      <c r="WUE1533" s="98"/>
      <c r="WUF1533" s="117"/>
      <c r="WUG1533" s="148"/>
      <c r="WUH1533" s="149"/>
      <c r="WUI1533" s="100"/>
      <c r="WUJ1533" s="98"/>
      <c r="WUK1533" s="117"/>
      <c r="WUL1533" s="148"/>
      <c r="WUM1533" s="149"/>
      <c r="WUN1533" s="100"/>
      <c r="WUO1533" s="98"/>
      <c r="WUP1533" s="117"/>
      <c r="WUQ1533" s="148"/>
      <c r="WUR1533" s="149"/>
      <c r="WUS1533" s="100"/>
      <c r="WUT1533" s="98"/>
      <c r="WUU1533" s="117"/>
      <c r="WUV1533" s="148"/>
      <c r="WUW1533" s="149"/>
      <c r="WUX1533" s="100"/>
      <c r="WUY1533" s="98"/>
      <c r="WUZ1533" s="117"/>
      <c r="WVA1533" s="148"/>
      <c r="WVB1533" s="149"/>
      <c r="WVC1533" s="100"/>
      <c r="WVD1533" s="98"/>
      <c r="WVE1533" s="117"/>
      <c r="WVF1533" s="148"/>
      <c r="WVG1533" s="149"/>
      <c r="WVH1533" s="100"/>
      <c r="WVI1533" s="98"/>
      <c r="WVJ1533" s="117"/>
      <c r="WVK1533" s="148"/>
      <c r="WVL1533" s="149"/>
      <c r="WVM1533" s="100"/>
      <c r="WVN1533" s="98"/>
      <c r="WVO1533" s="117"/>
      <c r="WVP1533" s="148"/>
      <c r="WVQ1533" s="149"/>
      <c r="WVR1533" s="100"/>
      <c r="WVS1533" s="98"/>
      <c r="WVT1533" s="117"/>
      <c r="WVU1533" s="148"/>
      <c r="WVV1533" s="149"/>
      <c r="WVW1533" s="100"/>
      <c r="WVX1533" s="98"/>
      <c r="WVY1533" s="117"/>
      <c r="WVZ1533" s="148"/>
      <c r="WWA1533" s="149"/>
      <c r="WWB1533" s="100"/>
      <c r="WWC1533" s="98"/>
      <c r="WWD1533" s="117"/>
      <c r="WWE1533" s="148"/>
      <c r="WWF1533" s="149"/>
      <c r="WWG1533" s="100"/>
      <c r="WWH1533" s="98"/>
      <c r="WWI1533" s="117"/>
      <c r="WWJ1533" s="148"/>
      <c r="WWK1533" s="149"/>
      <c r="WWL1533" s="100"/>
      <c r="WWM1533" s="98"/>
      <c r="WWN1533" s="117"/>
      <c r="WWO1533" s="148"/>
      <c r="WWP1533" s="149"/>
      <c r="WWQ1533" s="100"/>
      <c r="WWR1533" s="98"/>
      <c r="WWS1533" s="117"/>
      <c r="WWT1533" s="148"/>
      <c r="WWU1533" s="149"/>
      <c r="WWV1533" s="100"/>
      <c r="WWW1533" s="98"/>
      <c r="WWX1533" s="117"/>
      <c r="WWY1533" s="148"/>
      <c r="WWZ1533" s="149"/>
      <c r="WXA1533" s="100"/>
      <c r="WXB1533" s="98"/>
      <c r="WXC1533" s="117"/>
      <c r="WXD1533" s="148"/>
      <c r="WXE1533" s="149"/>
      <c r="WXF1533" s="100"/>
      <c r="WXG1533" s="98"/>
      <c r="WXH1533" s="117"/>
      <c r="WXI1533" s="148"/>
      <c r="WXJ1533" s="149"/>
      <c r="WXK1533" s="100"/>
      <c r="WXL1533" s="98"/>
      <c r="WXM1533" s="117"/>
      <c r="WXN1533" s="148"/>
      <c r="WXO1533" s="149"/>
      <c r="WXP1533" s="100"/>
      <c r="WXQ1533" s="98"/>
      <c r="WXR1533" s="117"/>
      <c r="WXS1533" s="148"/>
      <c r="WXT1533" s="149"/>
      <c r="WXU1533" s="100"/>
      <c r="WXV1533" s="98"/>
      <c r="WXW1533" s="117"/>
      <c r="WXX1533" s="148"/>
      <c r="WXY1533" s="149"/>
      <c r="WXZ1533" s="100"/>
      <c r="WYA1533" s="98"/>
      <c r="WYB1533" s="117"/>
      <c r="WYC1533" s="148"/>
      <c r="WYD1533" s="149"/>
      <c r="WYE1533" s="100"/>
      <c r="WYF1533" s="98"/>
      <c r="WYG1533" s="117"/>
      <c r="WYH1533" s="148"/>
      <c r="WYI1533" s="149"/>
      <c r="WYJ1533" s="100"/>
      <c r="WYK1533" s="98"/>
      <c r="WYL1533" s="117"/>
      <c r="WYM1533" s="148"/>
      <c r="WYN1533" s="149"/>
      <c r="WYO1533" s="100"/>
      <c r="WYP1533" s="98"/>
      <c r="WYQ1533" s="117"/>
      <c r="WYR1533" s="148"/>
      <c r="WYS1533" s="149"/>
      <c r="WYT1533" s="100"/>
      <c r="WYU1533" s="98"/>
      <c r="WYV1533" s="117"/>
      <c r="WYW1533" s="148"/>
      <c r="WYX1533" s="149"/>
      <c r="WYY1533" s="100"/>
      <c r="WYZ1533" s="98"/>
      <c r="WZA1533" s="117"/>
      <c r="WZB1533" s="148"/>
      <c r="WZC1533" s="149"/>
      <c r="WZD1533" s="100"/>
      <c r="WZE1533" s="98"/>
      <c r="WZF1533" s="117"/>
      <c r="WZG1533" s="148"/>
      <c r="WZH1533" s="149"/>
      <c r="WZI1533" s="100"/>
      <c r="WZJ1533" s="98"/>
      <c r="WZK1533" s="117"/>
      <c r="WZL1533" s="148"/>
      <c r="WZM1533" s="149"/>
      <c r="WZN1533" s="100"/>
      <c r="WZO1533" s="98"/>
      <c r="WZP1533" s="117"/>
      <c r="WZQ1533" s="148"/>
      <c r="WZR1533" s="149"/>
      <c r="WZS1533" s="100"/>
      <c r="WZT1533" s="98"/>
      <c r="WZU1533" s="117"/>
      <c r="WZV1533" s="148"/>
      <c r="WZW1533" s="149"/>
      <c r="WZX1533" s="100"/>
      <c r="WZY1533" s="98"/>
      <c r="WZZ1533" s="117"/>
      <c r="XAA1533" s="148"/>
      <c r="XAB1533" s="149"/>
      <c r="XAC1533" s="100"/>
      <c r="XAD1533" s="98"/>
      <c r="XAE1533" s="117"/>
      <c r="XAF1533" s="148"/>
      <c r="XAG1533" s="149"/>
      <c r="XAH1533" s="100"/>
      <c r="XAI1533" s="98"/>
      <c r="XAJ1533" s="117"/>
      <c r="XAK1533" s="148"/>
      <c r="XAL1533" s="149"/>
      <c r="XAM1533" s="100"/>
      <c r="XAN1533" s="98"/>
      <c r="XAO1533" s="117"/>
      <c r="XAP1533" s="148"/>
      <c r="XAQ1533" s="149"/>
      <c r="XAR1533" s="100"/>
      <c r="XAS1533" s="98"/>
      <c r="XAT1533" s="117"/>
      <c r="XAU1533" s="148"/>
      <c r="XAV1533" s="149"/>
      <c r="XAW1533" s="100"/>
      <c r="XAX1533" s="98"/>
      <c r="XAY1533" s="117"/>
      <c r="XAZ1533" s="148"/>
      <c r="XBA1533" s="149"/>
      <c r="XBB1533" s="100"/>
      <c r="XBC1533" s="98"/>
      <c r="XBD1533" s="117"/>
      <c r="XBE1533" s="148"/>
      <c r="XBF1533" s="149"/>
      <c r="XBG1533" s="100"/>
      <c r="XBH1533" s="98"/>
      <c r="XBI1533" s="117"/>
      <c r="XBJ1533" s="148"/>
      <c r="XBK1533" s="149"/>
      <c r="XBL1533" s="100"/>
      <c r="XBM1533" s="98"/>
      <c r="XBN1533" s="117"/>
      <c r="XBO1533" s="148"/>
      <c r="XBP1533" s="149"/>
      <c r="XBQ1533" s="100"/>
      <c r="XBR1533" s="98"/>
      <c r="XBS1533" s="117"/>
      <c r="XBT1533" s="148"/>
      <c r="XBU1533" s="149"/>
      <c r="XBV1533" s="100"/>
      <c r="XBW1533" s="98"/>
      <c r="XBX1533" s="117"/>
      <c r="XBY1533" s="148"/>
      <c r="XBZ1533" s="149"/>
      <c r="XCA1533" s="100"/>
      <c r="XCB1533" s="98"/>
      <c r="XCC1533" s="117"/>
      <c r="XCD1533" s="148"/>
      <c r="XCE1533" s="149"/>
      <c r="XCF1533" s="100"/>
      <c r="XCG1533" s="98"/>
      <c r="XCH1533" s="117"/>
      <c r="XCI1533" s="148"/>
      <c r="XCJ1533" s="149"/>
      <c r="XCK1533" s="100"/>
      <c r="XCL1533" s="98"/>
      <c r="XCM1533" s="117"/>
      <c r="XCN1533" s="148"/>
      <c r="XCO1533" s="149"/>
      <c r="XCP1533" s="100"/>
      <c r="XCQ1533" s="98"/>
      <c r="XCR1533" s="117"/>
      <c r="XCS1533" s="148"/>
      <c r="XCT1533" s="149"/>
      <c r="XCU1533" s="100"/>
      <c r="XCV1533" s="98"/>
      <c r="XCW1533" s="117"/>
      <c r="XCX1533" s="148"/>
      <c r="XCY1533" s="149"/>
      <c r="XCZ1533" s="100"/>
      <c r="XDA1533" s="98"/>
      <c r="XDB1533" s="117"/>
      <c r="XDC1533" s="148"/>
      <c r="XDD1533" s="149"/>
      <c r="XDE1533" s="100"/>
      <c r="XDF1533" s="98"/>
      <c r="XDG1533" s="117"/>
      <c r="XDH1533" s="148"/>
      <c r="XDI1533" s="149"/>
      <c r="XDJ1533" s="100"/>
      <c r="XDK1533" s="98"/>
      <c r="XDL1533" s="117"/>
      <c r="XDM1533" s="148"/>
      <c r="XDN1533" s="149"/>
      <c r="XDO1533" s="100"/>
      <c r="XDP1533" s="98"/>
      <c r="XDQ1533" s="117"/>
      <c r="XDR1533" s="148"/>
      <c r="XDS1533" s="149"/>
      <c r="XDT1533" s="100"/>
      <c r="XDU1533" s="98"/>
      <c r="XDV1533" s="117"/>
      <c r="XDW1533" s="148"/>
      <c r="XDX1533" s="149"/>
      <c r="XDY1533" s="100"/>
      <c r="XDZ1533" s="98"/>
      <c r="XEA1533" s="117"/>
      <c r="XEB1533" s="148"/>
      <c r="XEC1533" s="149"/>
      <c r="XED1533" s="100"/>
      <c r="XEE1533" s="98"/>
      <c r="XEF1533" s="117"/>
      <c r="XEG1533" s="148"/>
      <c r="XEH1533" s="149"/>
      <c r="XEI1533" s="100"/>
      <c r="XEJ1533" s="98"/>
      <c r="XEK1533" s="117"/>
      <c r="XEL1533" s="148"/>
      <c r="XEM1533" s="149"/>
      <c r="XEN1533" s="100"/>
      <c r="XEO1533" s="98"/>
      <c r="XEP1533" s="117"/>
      <c r="XEQ1533" s="148"/>
      <c r="XER1533" s="149"/>
      <c r="XES1533" s="100"/>
      <c r="XET1533" s="98"/>
      <c r="XEU1533" s="117"/>
      <c r="XEV1533" s="148"/>
      <c r="XEW1533" s="149"/>
      <c r="XEX1533" s="100"/>
      <c r="XEY1533" s="98"/>
      <c r="XEZ1533" s="117"/>
      <c r="XFA1533" s="148"/>
      <c r="XFB1533" s="149"/>
      <c r="XFC1533" s="100"/>
      <c r="XFD1533" s="98"/>
    </row>
    <row r="1534" spans="1:16384" s="121" customFormat="1" hidden="1" x14ac:dyDescent="0.25">
      <c r="A1534" s="151">
        <v>173</v>
      </c>
      <c r="B1534" s="152" t="s">
        <v>854</v>
      </c>
      <c r="C1534" s="100" t="s">
        <v>3440</v>
      </c>
      <c r="D1534" s="98" t="s">
        <v>3441</v>
      </c>
      <c r="E1534" s="117"/>
      <c r="F1534" s="148"/>
      <c r="G1534" s="149"/>
      <c r="H1534" s="100"/>
      <c r="I1534" s="98"/>
      <c r="J1534" s="117"/>
      <c r="K1534" s="148"/>
      <c r="L1534" s="149"/>
      <c r="M1534" s="100"/>
      <c r="N1534" s="98"/>
      <c r="O1534" s="117"/>
      <c r="P1534" s="148"/>
      <c r="Q1534" s="149"/>
      <c r="R1534" s="100"/>
      <c r="S1534" s="98"/>
      <c r="T1534" s="117"/>
      <c r="U1534" s="148"/>
      <c r="V1534" s="149"/>
      <c r="W1534" s="100"/>
      <c r="X1534" s="98"/>
      <c r="Y1534" s="117"/>
      <c r="Z1534" s="148"/>
      <c r="AA1534" s="149"/>
      <c r="AB1534" s="100"/>
      <c r="AC1534" s="98"/>
      <c r="AD1534" s="117"/>
      <c r="AE1534" s="148"/>
      <c r="AF1534" s="149"/>
      <c r="AG1534" s="100"/>
      <c r="AH1534" s="98"/>
      <c r="AI1534" s="117"/>
      <c r="AJ1534" s="148"/>
      <c r="AK1534" s="149"/>
      <c r="AL1534" s="100"/>
      <c r="AM1534" s="98"/>
      <c r="AN1534" s="117"/>
      <c r="AO1534" s="148"/>
      <c r="AP1534" s="149"/>
      <c r="AQ1534" s="100"/>
      <c r="AR1534" s="98"/>
      <c r="AS1534" s="117"/>
      <c r="AT1534" s="148"/>
      <c r="AU1534" s="149"/>
      <c r="AV1534" s="100"/>
      <c r="AW1534" s="98"/>
      <c r="AX1534" s="117"/>
      <c r="AY1534" s="148"/>
      <c r="AZ1534" s="149"/>
      <c r="BA1534" s="100"/>
      <c r="BB1534" s="98"/>
      <c r="BC1534" s="117"/>
      <c r="BD1534" s="148"/>
      <c r="BE1534" s="149"/>
      <c r="BF1534" s="100"/>
      <c r="BG1534" s="98"/>
      <c r="BH1534" s="117"/>
      <c r="BI1534" s="148"/>
      <c r="BJ1534" s="149"/>
      <c r="BK1534" s="100"/>
      <c r="BL1534" s="98"/>
      <c r="BM1534" s="117"/>
      <c r="BN1534" s="148"/>
      <c r="BO1534" s="149"/>
      <c r="BP1534" s="100"/>
      <c r="BQ1534" s="98"/>
      <c r="BR1534" s="117"/>
      <c r="BS1534" s="148"/>
      <c r="BT1534" s="149"/>
      <c r="BU1534" s="100"/>
      <c r="BV1534" s="98"/>
      <c r="BW1534" s="117"/>
      <c r="BX1534" s="148"/>
      <c r="BY1534" s="149"/>
      <c r="BZ1534" s="100"/>
      <c r="CA1534" s="98"/>
      <c r="CB1534" s="117"/>
      <c r="CC1534" s="148"/>
      <c r="CD1534" s="149"/>
      <c r="CE1534" s="100"/>
      <c r="CF1534" s="98"/>
      <c r="CG1534" s="117"/>
      <c r="CH1534" s="148"/>
      <c r="CI1534" s="149"/>
      <c r="CJ1534" s="100"/>
      <c r="CK1534" s="98"/>
      <c r="CL1534" s="117"/>
      <c r="CM1534" s="148"/>
      <c r="CN1534" s="149"/>
      <c r="CO1534" s="100"/>
      <c r="CP1534" s="98"/>
      <c r="CQ1534" s="117"/>
      <c r="CR1534" s="148"/>
      <c r="CS1534" s="149"/>
      <c r="CT1534" s="100"/>
      <c r="CU1534" s="98"/>
      <c r="CV1534" s="117"/>
      <c r="CW1534" s="148"/>
      <c r="CX1534" s="149"/>
      <c r="CY1534" s="100"/>
      <c r="CZ1534" s="98"/>
      <c r="DA1534" s="117"/>
      <c r="DB1534" s="148"/>
      <c r="DC1534" s="149"/>
      <c r="DD1534" s="100"/>
      <c r="DE1534" s="98"/>
      <c r="DF1534" s="117"/>
      <c r="DG1534" s="148"/>
      <c r="DH1534" s="149"/>
      <c r="DI1534" s="100"/>
      <c r="DJ1534" s="98"/>
      <c r="DK1534" s="117"/>
      <c r="DL1534" s="148"/>
      <c r="DM1534" s="149"/>
      <c r="DN1534" s="100"/>
      <c r="DO1534" s="98"/>
      <c r="DP1534" s="117"/>
      <c r="DQ1534" s="148"/>
      <c r="DR1534" s="149"/>
      <c r="DS1534" s="100"/>
      <c r="DT1534" s="98"/>
      <c r="DU1534" s="117"/>
      <c r="DV1534" s="148"/>
      <c r="DW1534" s="149"/>
      <c r="DX1534" s="100"/>
      <c r="DY1534" s="98"/>
      <c r="DZ1534" s="117"/>
      <c r="EA1534" s="148"/>
      <c r="EB1534" s="149"/>
      <c r="EC1534" s="100"/>
      <c r="ED1534" s="98"/>
      <c r="EE1534" s="117"/>
      <c r="EF1534" s="148"/>
      <c r="EG1534" s="149"/>
      <c r="EH1534" s="100"/>
      <c r="EI1534" s="98"/>
      <c r="EJ1534" s="117"/>
      <c r="EK1534" s="148"/>
      <c r="EL1534" s="149"/>
      <c r="EM1534" s="100"/>
      <c r="EN1534" s="98"/>
      <c r="EO1534" s="117"/>
      <c r="EP1534" s="148"/>
      <c r="EQ1534" s="149"/>
      <c r="ER1534" s="100"/>
      <c r="ES1534" s="98"/>
      <c r="ET1534" s="117"/>
      <c r="EU1534" s="148"/>
      <c r="EV1534" s="149"/>
      <c r="EW1534" s="100"/>
      <c r="EX1534" s="98"/>
      <c r="EY1534" s="117"/>
      <c r="EZ1534" s="148"/>
      <c r="FA1534" s="149"/>
      <c r="FB1534" s="100"/>
      <c r="FC1534" s="98"/>
      <c r="FD1534" s="117"/>
      <c r="FE1534" s="148"/>
      <c r="FF1534" s="149"/>
      <c r="FG1534" s="100"/>
      <c r="FH1534" s="98"/>
      <c r="FI1534" s="117"/>
      <c r="FJ1534" s="148"/>
      <c r="FK1534" s="149"/>
      <c r="FL1534" s="100"/>
      <c r="FM1534" s="98"/>
      <c r="FN1534" s="117"/>
      <c r="FO1534" s="148"/>
      <c r="FP1534" s="149"/>
      <c r="FQ1534" s="100"/>
      <c r="FR1534" s="98"/>
      <c r="FS1534" s="117"/>
      <c r="FT1534" s="148"/>
      <c r="FU1534" s="149"/>
      <c r="FV1534" s="100"/>
      <c r="FW1534" s="98"/>
      <c r="FX1534" s="117"/>
      <c r="FY1534" s="148"/>
      <c r="FZ1534" s="149"/>
      <c r="GA1534" s="100"/>
      <c r="GB1534" s="98"/>
      <c r="GC1534" s="117"/>
      <c r="GD1534" s="148"/>
      <c r="GE1534" s="149"/>
      <c r="GF1534" s="100"/>
      <c r="GG1534" s="98"/>
      <c r="GH1534" s="117"/>
      <c r="GI1534" s="148"/>
      <c r="GJ1534" s="149"/>
      <c r="GK1534" s="100"/>
      <c r="GL1534" s="98"/>
      <c r="GM1534" s="117"/>
      <c r="GN1534" s="148"/>
      <c r="GO1534" s="149"/>
      <c r="GP1534" s="100"/>
      <c r="GQ1534" s="98"/>
      <c r="GR1534" s="117"/>
      <c r="GS1534" s="148"/>
      <c r="GT1534" s="149"/>
      <c r="GU1534" s="100"/>
      <c r="GV1534" s="98"/>
      <c r="GW1534" s="117"/>
      <c r="GX1534" s="148"/>
      <c r="GY1534" s="149"/>
      <c r="GZ1534" s="100"/>
      <c r="HA1534" s="98"/>
      <c r="HB1534" s="117"/>
      <c r="HC1534" s="148"/>
      <c r="HD1534" s="149"/>
      <c r="HE1534" s="100"/>
      <c r="HF1534" s="98"/>
      <c r="HG1534" s="117"/>
      <c r="HH1534" s="148"/>
      <c r="HI1534" s="149"/>
      <c r="HJ1534" s="100"/>
      <c r="HK1534" s="98"/>
      <c r="HL1534" s="117"/>
      <c r="HM1534" s="148"/>
      <c r="HN1534" s="149"/>
      <c r="HO1534" s="100"/>
      <c r="HP1534" s="98"/>
      <c r="HQ1534" s="117"/>
      <c r="HR1534" s="148"/>
      <c r="HS1534" s="149"/>
      <c r="HT1534" s="100"/>
      <c r="HU1534" s="98"/>
      <c r="HV1534" s="117"/>
      <c r="HW1534" s="148"/>
      <c r="HX1534" s="149"/>
      <c r="HY1534" s="100"/>
      <c r="HZ1534" s="98"/>
      <c r="IA1534" s="117"/>
      <c r="IB1534" s="148"/>
      <c r="IC1534" s="149"/>
      <c r="ID1534" s="100"/>
      <c r="IE1534" s="98"/>
      <c r="IF1534" s="117"/>
      <c r="IG1534" s="148"/>
      <c r="IH1534" s="149"/>
      <c r="II1534" s="100"/>
      <c r="IJ1534" s="98"/>
      <c r="IK1534" s="117"/>
      <c r="IL1534" s="148"/>
      <c r="IM1534" s="149"/>
      <c r="IN1534" s="100"/>
      <c r="IO1534" s="98"/>
      <c r="IP1534" s="117"/>
      <c r="IQ1534" s="148"/>
      <c r="IR1534" s="149"/>
      <c r="IS1534" s="100"/>
      <c r="IT1534" s="98"/>
      <c r="IU1534" s="117"/>
      <c r="IV1534" s="148"/>
      <c r="IW1534" s="149"/>
      <c r="IX1534" s="100"/>
      <c r="IY1534" s="98"/>
      <c r="IZ1534" s="117"/>
      <c r="JA1534" s="148"/>
      <c r="JB1534" s="149"/>
      <c r="JC1534" s="100"/>
      <c r="JD1534" s="98"/>
      <c r="JE1534" s="117"/>
      <c r="JF1534" s="148"/>
      <c r="JG1534" s="149"/>
      <c r="JH1534" s="100"/>
      <c r="JI1534" s="98"/>
      <c r="JJ1534" s="117"/>
      <c r="JK1534" s="148"/>
      <c r="JL1534" s="149"/>
      <c r="JM1534" s="100"/>
      <c r="JN1534" s="98"/>
      <c r="JO1534" s="117"/>
      <c r="JP1534" s="148"/>
      <c r="JQ1534" s="149"/>
      <c r="JR1534" s="100"/>
      <c r="JS1534" s="98"/>
      <c r="JT1534" s="117"/>
      <c r="JU1534" s="148"/>
      <c r="JV1534" s="149"/>
      <c r="JW1534" s="100"/>
      <c r="JX1534" s="98"/>
      <c r="JY1534" s="117"/>
      <c r="JZ1534" s="148"/>
      <c r="KA1534" s="149"/>
      <c r="KB1534" s="100"/>
      <c r="KC1534" s="98"/>
      <c r="KD1534" s="117"/>
      <c r="KE1534" s="148"/>
      <c r="KF1534" s="149"/>
      <c r="KG1534" s="100"/>
      <c r="KH1534" s="98"/>
      <c r="KI1534" s="117"/>
      <c r="KJ1534" s="148"/>
      <c r="KK1534" s="149"/>
      <c r="KL1534" s="100"/>
      <c r="KM1534" s="98"/>
      <c r="KN1534" s="117"/>
      <c r="KO1534" s="148"/>
      <c r="KP1534" s="149"/>
      <c r="KQ1534" s="100"/>
      <c r="KR1534" s="98"/>
      <c r="KS1534" s="117"/>
      <c r="KT1534" s="148"/>
      <c r="KU1534" s="149"/>
      <c r="KV1534" s="100"/>
      <c r="KW1534" s="98"/>
      <c r="KX1534" s="117"/>
      <c r="KY1534" s="148"/>
      <c r="KZ1534" s="149"/>
      <c r="LA1534" s="100"/>
      <c r="LB1534" s="98"/>
      <c r="LC1534" s="117"/>
      <c r="LD1534" s="148"/>
      <c r="LE1534" s="149"/>
      <c r="LF1534" s="100"/>
      <c r="LG1534" s="98"/>
      <c r="LH1534" s="117"/>
      <c r="LI1534" s="148"/>
      <c r="LJ1534" s="149"/>
      <c r="LK1534" s="100"/>
      <c r="LL1534" s="98"/>
      <c r="LM1534" s="117"/>
      <c r="LN1534" s="148"/>
      <c r="LO1534" s="149"/>
      <c r="LP1534" s="100"/>
      <c r="LQ1534" s="98"/>
      <c r="LR1534" s="117"/>
      <c r="LS1534" s="148"/>
      <c r="LT1534" s="149"/>
      <c r="LU1534" s="100"/>
      <c r="LV1534" s="98"/>
      <c r="LW1534" s="117"/>
      <c r="LX1534" s="148"/>
      <c r="LY1534" s="149"/>
      <c r="LZ1534" s="100"/>
      <c r="MA1534" s="98"/>
      <c r="MB1534" s="117"/>
      <c r="MC1534" s="148"/>
      <c r="MD1534" s="149"/>
      <c r="ME1534" s="100"/>
      <c r="MF1534" s="98"/>
      <c r="MG1534" s="117"/>
      <c r="MH1534" s="148"/>
      <c r="MI1534" s="149"/>
      <c r="MJ1534" s="100"/>
      <c r="MK1534" s="98"/>
      <c r="ML1534" s="117"/>
      <c r="MM1534" s="148"/>
      <c r="MN1534" s="149"/>
      <c r="MO1534" s="100"/>
      <c r="MP1534" s="98"/>
      <c r="MQ1534" s="117"/>
      <c r="MR1534" s="148"/>
      <c r="MS1534" s="149"/>
      <c r="MT1534" s="100"/>
      <c r="MU1534" s="98"/>
      <c r="MV1534" s="117"/>
      <c r="MW1534" s="148"/>
      <c r="MX1534" s="149"/>
      <c r="MY1534" s="100"/>
      <c r="MZ1534" s="98"/>
      <c r="NA1534" s="117"/>
      <c r="NB1534" s="148"/>
      <c r="NC1534" s="149"/>
      <c r="ND1534" s="100"/>
      <c r="NE1534" s="98"/>
      <c r="NF1534" s="117"/>
      <c r="NG1534" s="148"/>
      <c r="NH1534" s="149"/>
      <c r="NI1534" s="100"/>
      <c r="NJ1534" s="98"/>
      <c r="NK1534" s="117"/>
      <c r="NL1534" s="148"/>
      <c r="NM1534" s="149"/>
      <c r="NN1534" s="100"/>
      <c r="NO1534" s="98"/>
      <c r="NP1534" s="117"/>
      <c r="NQ1534" s="148"/>
      <c r="NR1534" s="149"/>
      <c r="NS1534" s="100"/>
      <c r="NT1534" s="98"/>
      <c r="NU1534" s="117"/>
      <c r="NV1534" s="148"/>
      <c r="NW1534" s="149"/>
      <c r="NX1534" s="100"/>
      <c r="NY1534" s="98"/>
      <c r="NZ1534" s="117"/>
      <c r="OA1534" s="148"/>
      <c r="OB1534" s="149"/>
      <c r="OC1534" s="100"/>
      <c r="OD1534" s="98"/>
      <c r="OE1534" s="117"/>
      <c r="OF1534" s="148"/>
      <c r="OG1534" s="149"/>
      <c r="OH1534" s="100"/>
      <c r="OI1534" s="98"/>
      <c r="OJ1534" s="117"/>
      <c r="OK1534" s="148"/>
      <c r="OL1534" s="149"/>
      <c r="OM1534" s="100"/>
      <c r="ON1534" s="98"/>
      <c r="OO1534" s="117"/>
      <c r="OP1534" s="148"/>
      <c r="OQ1534" s="149"/>
      <c r="OR1534" s="100"/>
      <c r="OS1534" s="98"/>
      <c r="OT1534" s="117"/>
      <c r="OU1534" s="148"/>
      <c r="OV1534" s="149"/>
      <c r="OW1534" s="100"/>
      <c r="OX1534" s="98"/>
      <c r="OY1534" s="117"/>
      <c r="OZ1534" s="148"/>
      <c r="PA1534" s="149"/>
      <c r="PB1534" s="100"/>
      <c r="PC1534" s="98"/>
      <c r="PD1534" s="117"/>
      <c r="PE1534" s="148"/>
      <c r="PF1534" s="149"/>
      <c r="PG1534" s="100"/>
      <c r="PH1534" s="98"/>
      <c r="PI1534" s="117"/>
      <c r="PJ1534" s="148"/>
      <c r="PK1534" s="149"/>
      <c r="PL1534" s="100"/>
      <c r="PM1534" s="98"/>
      <c r="PN1534" s="117"/>
      <c r="PO1534" s="148"/>
      <c r="PP1534" s="149"/>
      <c r="PQ1534" s="100"/>
      <c r="PR1534" s="98"/>
      <c r="PS1534" s="117"/>
      <c r="PT1534" s="148"/>
      <c r="PU1534" s="149"/>
      <c r="PV1534" s="100"/>
      <c r="PW1534" s="98"/>
      <c r="PX1534" s="117"/>
      <c r="PY1534" s="148"/>
      <c r="PZ1534" s="149"/>
      <c r="QA1534" s="100"/>
      <c r="QB1534" s="98"/>
      <c r="QC1534" s="117"/>
      <c r="QD1534" s="148"/>
      <c r="QE1534" s="149"/>
      <c r="QF1534" s="100"/>
      <c r="QG1534" s="98"/>
      <c r="QH1534" s="117"/>
      <c r="QI1534" s="148"/>
      <c r="QJ1534" s="149"/>
      <c r="QK1534" s="100"/>
      <c r="QL1534" s="98"/>
      <c r="QM1534" s="117"/>
      <c r="QN1534" s="148"/>
      <c r="QO1534" s="149"/>
      <c r="QP1534" s="100"/>
      <c r="QQ1534" s="98"/>
      <c r="QR1534" s="117"/>
      <c r="QS1534" s="148"/>
      <c r="QT1534" s="149"/>
      <c r="QU1534" s="100"/>
      <c r="QV1534" s="98"/>
      <c r="QW1534" s="117"/>
      <c r="QX1534" s="148"/>
      <c r="QY1534" s="149"/>
      <c r="QZ1534" s="100"/>
      <c r="RA1534" s="98"/>
      <c r="RB1534" s="117"/>
      <c r="RC1534" s="148"/>
      <c r="RD1534" s="149"/>
      <c r="RE1534" s="100"/>
      <c r="RF1534" s="98"/>
      <c r="RG1534" s="117"/>
      <c r="RH1534" s="148"/>
      <c r="RI1534" s="149"/>
      <c r="RJ1534" s="100"/>
      <c r="RK1534" s="98"/>
      <c r="RL1534" s="117"/>
      <c r="RM1534" s="148"/>
      <c r="RN1534" s="149"/>
      <c r="RO1534" s="100"/>
      <c r="RP1534" s="98"/>
      <c r="RQ1534" s="117"/>
      <c r="RR1534" s="148"/>
      <c r="RS1534" s="149"/>
      <c r="RT1534" s="100"/>
      <c r="RU1534" s="98"/>
      <c r="RV1534" s="117"/>
      <c r="RW1534" s="148"/>
      <c r="RX1534" s="149"/>
      <c r="RY1534" s="100"/>
      <c r="RZ1534" s="98"/>
      <c r="SA1534" s="117"/>
      <c r="SB1534" s="148"/>
      <c r="SC1534" s="149"/>
      <c r="SD1534" s="100"/>
      <c r="SE1534" s="98"/>
      <c r="SF1534" s="117"/>
      <c r="SG1534" s="148"/>
      <c r="SH1534" s="149"/>
      <c r="SI1534" s="100"/>
      <c r="SJ1534" s="98"/>
      <c r="SK1534" s="117"/>
      <c r="SL1534" s="148"/>
      <c r="SM1534" s="149"/>
      <c r="SN1534" s="100"/>
      <c r="SO1534" s="98"/>
      <c r="SP1534" s="117"/>
      <c r="SQ1534" s="148"/>
      <c r="SR1534" s="149"/>
      <c r="SS1534" s="100"/>
      <c r="ST1534" s="98"/>
      <c r="SU1534" s="117"/>
      <c r="SV1534" s="148"/>
      <c r="SW1534" s="149"/>
      <c r="SX1534" s="100"/>
      <c r="SY1534" s="98"/>
      <c r="SZ1534" s="117"/>
      <c r="TA1534" s="148"/>
      <c r="TB1534" s="149"/>
      <c r="TC1534" s="100"/>
      <c r="TD1534" s="98"/>
      <c r="TE1534" s="117"/>
      <c r="TF1534" s="148"/>
      <c r="TG1534" s="149"/>
      <c r="TH1534" s="100"/>
      <c r="TI1534" s="98"/>
      <c r="TJ1534" s="117"/>
      <c r="TK1534" s="148"/>
      <c r="TL1534" s="149"/>
      <c r="TM1534" s="100"/>
      <c r="TN1534" s="98"/>
      <c r="TO1534" s="117"/>
      <c r="TP1534" s="148"/>
      <c r="TQ1534" s="149"/>
      <c r="TR1534" s="100"/>
      <c r="TS1534" s="98"/>
      <c r="TT1534" s="117"/>
      <c r="TU1534" s="148"/>
      <c r="TV1534" s="149"/>
      <c r="TW1534" s="100"/>
      <c r="TX1534" s="98"/>
      <c r="TY1534" s="117"/>
      <c r="TZ1534" s="148"/>
      <c r="UA1534" s="149"/>
      <c r="UB1534" s="100"/>
      <c r="UC1534" s="98"/>
      <c r="UD1534" s="117"/>
      <c r="UE1534" s="148"/>
      <c r="UF1534" s="149"/>
      <c r="UG1534" s="100"/>
      <c r="UH1534" s="98"/>
      <c r="UI1534" s="117"/>
      <c r="UJ1534" s="148"/>
      <c r="UK1534" s="149"/>
      <c r="UL1534" s="100"/>
      <c r="UM1534" s="98"/>
      <c r="UN1534" s="117"/>
      <c r="UO1534" s="148"/>
      <c r="UP1534" s="149"/>
      <c r="UQ1534" s="100"/>
      <c r="UR1534" s="98"/>
      <c r="US1534" s="117"/>
      <c r="UT1534" s="148"/>
      <c r="UU1534" s="149"/>
      <c r="UV1534" s="100"/>
      <c r="UW1534" s="98"/>
      <c r="UX1534" s="117"/>
      <c r="UY1534" s="148"/>
      <c r="UZ1534" s="149"/>
      <c r="VA1534" s="100"/>
      <c r="VB1534" s="98"/>
      <c r="VC1534" s="117"/>
      <c r="VD1534" s="148"/>
      <c r="VE1534" s="149"/>
      <c r="VF1534" s="100"/>
      <c r="VG1534" s="98"/>
      <c r="VH1534" s="117"/>
      <c r="VI1534" s="148"/>
      <c r="VJ1534" s="149"/>
      <c r="VK1534" s="100"/>
      <c r="VL1534" s="98"/>
      <c r="VM1534" s="117"/>
      <c r="VN1534" s="148"/>
      <c r="VO1534" s="149"/>
      <c r="VP1534" s="100"/>
      <c r="VQ1534" s="98"/>
      <c r="VR1534" s="117"/>
      <c r="VS1534" s="148"/>
      <c r="VT1534" s="149"/>
      <c r="VU1534" s="100"/>
      <c r="VV1534" s="98"/>
      <c r="VW1534" s="117"/>
      <c r="VX1534" s="148"/>
      <c r="VY1534" s="149"/>
      <c r="VZ1534" s="100"/>
      <c r="WA1534" s="98"/>
      <c r="WB1534" s="117"/>
      <c r="WC1534" s="148"/>
      <c r="WD1534" s="149"/>
      <c r="WE1534" s="100"/>
      <c r="WF1534" s="98"/>
      <c r="WG1534" s="117"/>
      <c r="WH1534" s="148"/>
      <c r="WI1534" s="149"/>
      <c r="WJ1534" s="100"/>
      <c r="WK1534" s="98"/>
      <c r="WL1534" s="117"/>
      <c r="WM1534" s="148"/>
      <c r="WN1534" s="149"/>
      <c r="WO1534" s="100"/>
      <c r="WP1534" s="98"/>
      <c r="WQ1534" s="117"/>
      <c r="WR1534" s="148"/>
      <c r="WS1534" s="149"/>
      <c r="WT1534" s="100"/>
      <c r="WU1534" s="98"/>
      <c r="WV1534" s="117"/>
      <c r="WW1534" s="148"/>
      <c r="WX1534" s="149"/>
      <c r="WY1534" s="100"/>
      <c r="WZ1534" s="98"/>
      <c r="XA1534" s="117"/>
      <c r="XB1534" s="148"/>
      <c r="XC1534" s="149"/>
      <c r="XD1534" s="100"/>
      <c r="XE1534" s="98"/>
      <c r="XF1534" s="117"/>
      <c r="XG1534" s="148"/>
      <c r="XH1534" s="149"/>
      <c r="XI1534" s="100"/>
      <c r="XJ1534" s="98"/>
      <c r="XK1534" s="117"/>
      <c r="XL1534" s="148"/>
      <c r="XM1534" s="149"/>
      <c r="XN1534" s="100"/>
      <c r="XO1534" s="98"/>
      <c r="XP1534" s="117"/>
      <c r="XQ1534" s="148"/>
      <c r="XR1534" s="149"/>
      <c r="XS1534" s="100"/>
      <c r="XT1534" s="98"/>
      <c r="XU1534" s="117"/>
      <c r="XV1534" s="148"/>
      <c r="XW1534" s="149"/>
      <c r="XX1534" s="100"/>
      <c r="XY1534" s="98"/>
      <c r="XZ1534" s="117"/>
      <c r="YA1534" s="148"/>
      <c r="YB1534" s="149"/>
      <c r="YC1534" s="100"/>
      <c r="YD1534" s="98"/>
      <c r="YE1534" s="117"/>
      <c r="YF1534" s="148"/>
      <c r="YG1534" s="149"/>
      <c r="YH1534" s="100"/>
      <c r="YI1534" s="98"/>
      <c r="YJ1534" s="117"/>
      <c r="YK1534" s="148"/>
      <c r="YL1534" s="149"/>
      <c r="YM1534" s="100"/>
      <c r="YN1534" s="98"/>
      <c r="YO1534" s="117"/>
      <c r="YP1534" s="148"/>
      <c r="YQ1534" s="149"/>
      <c r="YR1534" s="100"/>
      <c r="YS1534" s="98"/>
      <c r="YT1534" s="117"/>
      <c r="YU1534" s="148"/>
      <c r="YV1534" s="149"/>
      <c r="YW1534" s="100"/>
      <c r="YX1534" s="98"/>
      <c r="YY1534" s="117"/>
      <c r="YZ1534" s="148"/>
      <c r="ZA1534" s="149"/>
      <c r="ZB1534" s="100"/>
      <c r="ZC1534" s="98"/>
      <c r="ZD1534" s="117"/>
      <c r="ZE1534" s="148"/>
      <c r="ZF1534" s="149"/>
      <c r="ZG1534" s="100"/>
      <c r="ZH1534" s="98"/>
      <c r="ZI1534" s="117"/>
      <c r="ZJ1534" s="148"/>
      <c r="ZK1534" s="149"/>
      <c r="ZL1534" s="100"/>
      <c r="ZM1534" s="98"/>
      <c r="ZN1534" s="117"/>
      <c r="ZO1534" s="148"/>
      <c r="ZP1534" s="149"/>
      <c r="ZQ1534" s="100"/>
      <c r="ZR1534" s="98"/>
      <c r="ZS1534" s="117"/>
      <c r="ZT1534" s="148"/>
      <c r="ZU1534" s="149"/>
      <c r="ZV1534" s="100"/>
      <c r="ZW1534" s="98"/>
      <c r="ZX1534" s="117"/>
      <c r="ZY1534" s="148"/>
      <c r="ZZ1534" s="149"/>
      <c r="AAA1534" s="100"/>
      <c r="AAB1534" s="98"/>
      <c r="AAC1534" s="117"/>
      <c r="AAD1534" s="148"/>
      <c r="AAE1534" s="149"/>
      <c r="AAF1534" s="100"/>
      <c r="AAG1534" s="98"/>
      <c r="AAH1534" s="117"/>
      <c r="AAI1534" s="148"/>
      <c r="AAJ1534" s="149"/>
      <c r="AAK1534" s="100"/>
      <c r="AAL1534" s="98"/>
      <c r="AAM1534" s="117"/>
      <c r="AAN1534" s="148"/>
      <c r="AAO1534" s="149"/>
      <c r="AAP1534" s="100"/>
      <c r="AAQ1534" s="98"/>
      <c r="AAR1534" s="117"/>
      <c r="AAS1534" s="148"/>
      <c r="AAT1534" s="149"/>
      <c r="AAU1534" s="100"/>
      <c r="AAV1534" s="98"/>
      <c r="AAW1534" s="117"/>
      <c r="AAX1534" s="148"/>
      <c r="AAY1534" s="149"/>
      <c r="AAZ1534" s="100"/>
      <c r="ABA1534" s="98"/>
      <c r="ABB1534" s="117"/>
      <c r="ABC1534" s="148"/>
      <c r="ABD1534" s="149"/>
      <c r="ABE1534" s="100"/>
      <c r="ABF1534" s="98"/>
      <c r="ABG1534" s="117"/>
      <c r="ABH1534" s="148"/>
      <c r="ABI1534" s="149"/>
      <c r="ABJ1534" s="100"/>
      <c r="ABK1534" s="98"/>
      <c r="ABL1534" s="117"/>
      <c r="ABM1534" s="148"/>
      <c r="ABN1534" s="149"/>
      <c r="ABO1534" s="100"/>
      <c r="ABP1534" s="98"/>
      <c r="ABQ1534" s="117"/>
      <c r="ABR1534" s="148"/>
      <c r="ABS1534" s="149"/>
      <c r="ABT1534" s="100"/>
      <c r="ABU1534" s="98"/>
      <c r="ABV1534" s="117"/>
      <c r="ABW1534" s="148"/>
      <c r="ABX1534" s="149"/>
      <c r="ABY1534" s="100"/>
      <c r="ABZ1534" s="98"/>
      <c r="ACA1534" s="117"/>
      <c r="ACB1534" s="148"/>
      <c r="ACC1534" s="149"/>
      <c r="ACD1534" s="100"/>
      <c r="ACE1534" s="98"/>
      <c r="ACF1534" s="117"/>
      <c r="ACG1534" s="148"/>
      <c r="ACH1534" s="149"/>
      <c r="ACI1534" s="100"/>
      <c r="ACJ1534" s="98"/>
      <c r="ACK1534" s="117"/>
      <c r="ACL1534" s="148"/>
      <c r="ACM1534" s="149"/>
      <c r="ACN1534" s="100"/>
      <c r="ACO1534" s="98"/>
      <c r="ACP1534" s="117"/>
      <c r="ACQ1534" s="148"/>
      <c r="ACR1534" s="149"/>
      <c r="ACS1534" s="100"/>
      <c r="ACT1534" s="98"/>
      <c r="ACU1534" s="117"/>
      <c r="ACV1534" s="148"/>
      <c r="ACW1534" s="149"/>
      <c r="ACX1534" s="100"/>
      <c r="ACY1534" s="98"/>
      <c r="ACZ1534" s="117"/>
      <c r="ADA1534" s="148"/>
      <c r="ADB1534" s="149"/>
      <c r="ADC1534" s="100"/>
      <c r="ADD1534" s="98"/>
      <c r="ADE1534" s="117"/>
      <c r="ADF1534" s="148"/>
      <c r="ADG1534" s="149"/>
      <c r="ADH1534" s="100"/>
      <c r="ADI1534" s="98"/>
      <c r="ADJ1534" s="117"/>
      <c r="ADK1534" s="148"/>
      <c r="ADL1534" s="149"/>
      <c r="ADM1534" s="100"/>
      <c r="ADN1534" s="98"/>
      <c r="ADO1534" s="117"/>
      <c r="ADP1534" s="148"/>
      <c r="ADQ1534" s="149"/>
      <c r="ADR1534" s="100"/>
      <c r="ADS1534" s="98"/>
      <c r="ADT1534" s="117"/>
      <c r="ADU1534" s="148"/>
      <c r="ADV1534" s="149"/>
      <c r="ADW1534" s="100"/>
      <c r="ADX1534" s="98"/>
      <c r="ADY1534" s="117"/>
      <c r="ADZ1534" s="148"/>
      <c r="AEA1534" s="149"/>
      <c r="AEB1534" s="100"/>
      <c r="AEC1534" s="98"/>
      <c r="AED1534" s="117"/>
      <c r="AEE1534" s="148"/>
      <c r="AEF1534" s="149"/>
      <c r="AEG1534" s="100"/>
      <c r="AEH1534" s="98"/>
      <c r="AEI1534" s="117"/>
      <c r="AEJ1534" s="148"/>
      <c r="AEK1534" s="149"/>
      <c r="AEL1534" s="100"/>
      <c r="AEM1534" s="98"/>
      <c r="AEN1534" s="117"/>
      <c r="AEO1534" s="148"/>
      <c r="AEP1534" s="149"/>
      <c r="AEQ1534" s="100"/>
      <c r="AER1534" s="98"/>
      <c r="AES1534" s="117"/>
      <c r="AET1534" s="148"/>
      <c r="AEU1534" s="149"/>
      <c r="AEV1534" s="100"/>
      <c r="AEW1534" s="98"/>
      <c r="AEX1534" s="117"/>
      <c r="AEY1534" s="148"/>
      <c r="AEZ1534" s="149"/>
      <c r="AFA1534" s="100"/>
      <c r="AFB1534" s="98"/>
      <c r="AFC1534" s="117"/>
      <c r="AFD1534" s="148"/>
      <c r="AFE1534" s="149"/>
      <c r="AFF1534" s="100"/>
      <c r="AFG1534" s="98"/>
      <c r="AFH1534" s="117"/>
      <c r="AFI1534" s="148"/>
      <c r="AFJ1534" s="149"/>
      <c r="AFK1534" s="100"/>
      <c r="AFL1534" s="98"/>
      <c r="AFM1534" s="117"/>
      <c r="AFN1534" s="148"/>
      <c r="AFO1534" s="149"/>
      <c r="AFP1534" s="100"/>
      <c r="AFQ1534" s="98"/>
      <c r="AFR1534" s="117"/>
      <c r="AFS1534" s="148"/>
      <c r="AFT1534" s="149"/>
      <c r="AFU1534" s="100"/>
      <c r="AFV1534" s="98"/>
      <c r="AFW1534" s="117"/>
      <c r="AFX1534" s="148"/>
      <c r="AFY1534" s="149"/>
      <c r="AFZ1534" s="100"/>
      <c r="AGA1534" s="98"/>
      <c r="AGB1534" s="117"/>
      <c r="AGC1534" s="148"/>
      <c r="AGD1534" s="149"/>
      <c r="AGE1534" s="100"/>
      <c r="AGF1534" s="98"/>
      <c r="AGG1534" s="117"/>
      <c r="AGH1534" s="148"/>
      <c r="AGI1534" s="149"/>
      <c r="AGJ1534" s="100"/>
      <c r="AGK1534" s="98"/>
      <c r="AGL1534" s="117"/>
      <c r="AGM1534" s="148"/>
      <c r="AGN1534" s="149"/>
      <c r="AGO1534" s="100"/>
      <c r="AGP1534" s="98"/>
      <c r="AGQ1534" s="117"/>
      <c r="AGR1534" s="148"/>
      <c r="AGS1534" s="149"/>
      <c r="AGT1534" s="100"/>
      <c r="AGU1534" s="98"/>
      <c r="AGV1534" s="117"/>
      <c r="AGW1534" s="148"/>
      <c r="AGX1534" s="149"/>
      <c r="AGY1534" s="100"/>
      <c r="AGZ1534" s="98"/>
      <c r="AHA1534" s="117"/>
      <c r="AHB1534" s="148"/>
      <c r="AHC1534" s="149"/>
      <c r="AHD1534" s="100"/>
      <c r="AHE1534" s="98"/>
      <c r="AHF1534" s="117"/>
      <c r="AHG1534" s="148"/>
      <c r="AHH1534" s="149"/>
      <c r="AHI1534" s="100"/>
      <c r="AHJ1534" s="98"/>
      <c r="AHK1534" s="117"/>
      <c r="AHL1534" s="148"/>
      <c r="AHM1534" s="149"/>
      <c r="AHN1534" s="100"/>
      <c r="AHO1534" s="98"/>
      <c r="AHP1534" s="117"/>
      <c r="AHQ1534" s="148"/>
      <c r="AHR1534" s="149"/>
      <c r="AHS1534" s="100"/>
      <c r="AHT1534" s="98"/>
      <c r="AHU1534" s="117"/>
      <c r="AHV1534" s="148"/>
      <c r="AHW1534" s="149"/>
      <c r="AHX1534" s="100"/>
      <c r="AHY1534" s="98"/>
      <c r="AHZ1534" s="117"/>
      <c r="AIA1534" s="148"/>
      <c r="AIB1534" s="149"/>
      <c r="AIC1534" s="100"/>
      <c r="AID1534" s="98"/>
      <c r="AIE1534" s="117"/>
      <c r="AIF1534" s="148"/>
      <c r="AIG1534" s="149"/>
      <c r="AIH1534" s="100"/>
      <c r="AII1534" s="98"/>
      <c r="AIJ1534" s="117"/>
      <c r="AIK1534" s="148"/>
      <c r="AIL1534" s="149"/>
      <c r="AIM1534" s="100"/>
      <c r="AIN1534" s="98"/>
      <c r="AIO1534" s="117"/>
      <c r="AIP1534" s="148"/>
      <c r="AIQ1534" s="149"/>
      <c r="AIR1534" s="100"/>
      <c r="AIS1534" s="98"/>
      <c r="AIT1534" s="117"/>
      <c r="AIU1534" s="148"/>
      <c r="AIV1534" s="149"/>
      <c r="AIW1534" s="100"/>
      <c r="AIX1534" s="98"/>
      <c r="AIY1534" s="117"/>
      <c r="AIZ1534" s="148"/>
      <c r="AJA1534" s="149"/>
      <c r="AJB1534" s="100"/>
      <c r="AJC1534" s="98"/>
      <c r="AJD1534" s="117"/>
      <c r="AJE1534" s="148"/>
      <c r="AJF1534" s="149"/>
      <c r="AJG1534" s="100"/>
      <c r="AJH1534" s="98"/>
      <c r="AJI1534" s="117"/>
      <c r="AJJ1534" s="148"/>
      <c r="AJK1534" s="149"/>
      <c r="AJL1534" s="100"/>
      <c r="AJM1534" s="98"/>
      <c r="AJN1534" s="117"/>
      <c r="AJO1534" s="148"/>
      <c r="AJP1534" s="149"/>
      <c r="AJQ1534" s="100"/>
      <c r="AJR1534" s="98"/>
      <c r="AJS1534" s="117"/>
      <c r="AJT1534" s="148"/>
      <c r="AJU1534" s="149"/>
      <c r="AJV1534" s="100"/>
      <c r="AJW1534" s="98"/>
      <c r="AJX1534" s="117"/>
      <c r="AJY1534" s="148"/>
      <c r="AJZ1534" s="149"/>
      <c r="AKA1534" s="100"/>
      <c r="AKB1534" s="98"/>
      <c r="AKC1534" s="117"/>
      <c r="AKD1534" s="148"/>
      <c r="AKE1534" s="149"/>
      <c r="AKF1534" s="100"/>
      <c r="AKG1534" s="98"/>
      <c r="AKH1534" s="117"/>
      <c r="AKI1534" s="148"/>
      <c r="AKJ1534" s="149"/>
      <c r="AKK1534" s="100"/>
      <c r="AKL1534" s="98"/>
      <c r="AKM1534" s="117"/>
      <c r="AKN1534" s="148"/>
      <c r="AKO1534" s="149"/>
      <c r="AKP1534" s="100"/>
      <c r="AKQ1534" s="98"/>
      <c r="AKR1534" s="117"/>
      <c r="AKS1534" s="148"/>
      <c r="AKT1534" s="149"/>
      <c r="AKU1534" s="100"/>
      <c r="AKV1534" s="98"/>
      <c r="AKW1534" s="117"/>
      <c r="AKX1534" s="148"/>
      <c r="AKY1534" s="149"/>
      <c r="AKZ1534" s="100"/>
      <c r="ALA1534" s="98"/>
      <c r="ALB1534" s="117"/>
      <c r="ALC1534" s="148"/>
      <c r="ALD1534" s="149"/>
      <c r="ALE1534" s="100"/>
      <c r="ALF1534" s="98"/>
      <c r="ALG1534" s="117"/>
      <c r="ALH1534" s="148"/>
      <c r="ALI1534" s="149"/>
      <c r="ALJ1534" s="100"/>
      <c r="ALK1534" s="98"/>
      <c r="ALL1534" s="117"/>
      <c r="ALM1534" s="148"/>
      <c r="ALN1534" s="149"/>
      <c r="ALO1534" s="100"/>
      <c r="ALP1534" s="98"/>
      <c r="ALQ1534" s="117"/>
      <c r="ALR1534" s="148"/>
      <c r="ALS1534" s="149"/>
      <c r="ALT1534" s="100"/>
      <c r="ALU1534" s="98"/>
      <c r="ALV1534" s="117"/>
      <c r="ALW1534" s="148"/>
      <c r="ALX1534" s="149"/>
      <c r="ALY1534" s="100"/>
      <c r="ALZ1534" s="98"/>
      <c r="AMA1534" s="117"/>
      <c r="AMB1534" s="148"/>
      <c r="AMC1534" s="149"/>
      <c r="AMD1534" s="100"/>
      <c r="AME1534" s="98"/>
      <c r="AMF1534" s="117"/>
      <c r="AMG1534" s="148"/>
      <c r="AMH1534" s="149"/>
      <c r="AMI1534" s="100"/>
      <c r="AMJ1534" s="98"/>
      <c r="AMK1534" s="117"/>
      <c r="AML1534" s="148"/>
      <c r="AMM1534" s="149"/>
      <c r="AMN1534" s="100"/>
      <c r="AMO1534" s="98"/>
      <c r="AMP1534" s="117"/>
      <c r="AMQ1534" s="148"/>
      <c r="AMR1534" s="149"/>
      <c r="AMS1534" s="100"/>
      <c r="AMT1534" s="98"/>
      <c r="AMU1534" s="117"/>
      <c r="AMV1534" s="148"/>
      <c r="AMW1534" s="149"/>
      <c r="AMX1534" s="100"/>
      <c r="AMY1534" s="98"/>
      <c r="AMZ1534" s="117"/>
      <c r="ANA1534" s="148"/>
      <c r="ANB1534" s="149"/>
      <c r="ANC1534" s="100"/>
      <c r="AND1534" s="98"/>
      <c r="ANE1534" s="117"/>
      <c r="ANF1534" s="148"/>
      <c r="ANG1534" s="149"/>
      <c r="ANH1534" s="100"/>
      <c r="ANI1534" s="98"/>
      <c r="ANJ1534" s="117"/>
      <c r="ANK1534" s="148"/>
      <c r="ANL1534" s="149"/>
      <c r="ANM1534" s="100"/>
      <c r="ANN1534" s="98"/>
      <c r="ANO1534" s="117"/>
      <c r="ANP1534" s="148"/>
      <c r="ANQ1534" s="149"/>
      <c r="ANR1534" s="100"/>
      <c r="ANS1534" s="98"/>
      <c r="ANT1534" s="117"/>
      <c r="ANU1534" s="148"/>
      <c r="ANV1534" s="149"/>
      <c r="ANW1534" s="100"/>
      <c r="ANX1534" s="98"/>
      <c r="ANY1534" s="117"/>
      <c r="ANZ1534" s="148"/>
      <c r="AOA1534" s="149"/>
      <c r="AOB1534" s="100"/>
      <c r="AOC1534" s="98"/>
      <c r="AOD1534" s="117"/>
      <c r="AOE1534" s="148"/>
      <c r="AOF1534" s="149"/>
      <c r="AOG1534" s="100"/>
      <c r="AOH1534" s="98"/>
      <c r="AOI1534" s="117"/>
      <c r="AOJ1534" s="148"/>
      <c r="AOK1534" s="149"/>
      <c r="AOL1534" s="100"/>
      <c r="AOM1534" s="98"/>
      <c r="AON1534" s="117"/>
      <c r="AOO1534" s="148"/>
      <c r="AOP1534" s="149"/>
      <c r="AOQ1534" s="100"/>
      <c r="AOR1534" s="98"/>
      <c r="AOS1534" s="117"/>
      <c r="AOT1534" s="148"/>
      <c r="AOU1534" s="149"/>
      <c r="AOV1534" s="100"/>
      <c r="AOW1534" s="98"/>
      <c r="AOX1534" s="117"/>
      <c r="AOY1534" s="148"/>
      <c r="AOZ1534" s="149"/>
      <c r="APA1534" s="100"/>
      <c r="APB1534" s="98"/>
      <c r="APC1534" s="117"/>
      <c r="APD1534" s="148"/>
      <c r="APE1534" s="149"/>
      <c r="APF1534" s="100"/>
      <c r="APG1534" s="98"/>
      <c r="APH1534" s="117"/>
      <c r="API1534" s="148"/>
      <c r="APJ1534" s="149"/>
      <c r="APK1534" s="100"/>
      <c r="APL1534" s="98"/>
      <c r="APM1534" s="117"/>
      <c r="APN1534" s="148"/>
      <c r="APO1534" s="149"/>
      <c r="APP1534" s="100"/>
      <c r="APQ1534" s="98"/>
      <c r="APR1534" s="117"/>
      <c r="APS1534" s="148"/>
      <c r="APT1534" s="149"/>
      <c r="APU1534" s="100"/>
      <c r="APV1534" s="98"/>
      <c r="APW1534" s="117"/>
      <c r="APX1534" s="148"/>
      <c r="APY1534" s="149"/>
      <c r="APZ1534" s="100"/>
      <c r="AQA1534" s="98"/>
      <c r="AQB1534" s="117"/>
      <c r="AQC1534" s="148"/>
      <c r="AQD1534" s="149"/>
      <c r="AQE1534" s="100"/>
      <c r="AQF1534" s="98"/>
      <c r="AQG1534" s="117"/>
      <c r="AQH1534" s="148"/>
      <c r="AQI1534" s="149"/>
      <c r="AQJ1534" s="100"/>
      <c r="AQK1534" s="98"/>
      <c r="AQL1534" s="117"/>
      <c r="AQM1534" s="148"/>
      <c r="AQN1534" s="149"/>
      <c r="AQO1534" s="100"/>
      <c r="AQP1534" s="98"/>
      <c r="AQQ1534" s="117"/>
      <c r="AQR1534" s="148"/>
      <c r="AQS1534" s="149"/>
      <c r="AQT1534" s="100"/>
      <c r="AQU1534" s="98"/>
      <c r="AQV1534" s="117"/>
      <c r="AQW1534" s="148"/>
      <c r="AQX1534" s="149"/>
      <c r="AQY1534" s="100"/>
      <c r="AQZ1534" s="98"/>
      <c r="ARA1534" s="117"/>
      <c r="ARB1534" s="148"/>
      <c r="ARC1534" s="149"/>
      <c r="ARD1534" s="100"/>
      <c r="ARE1534" s="98"/>
      <c r="ARF1534" s="117"/>
      <c r="ARG1534" s="148"/>
      <c r="ARH1534" s="149"/>
      <c r="ARI1534" s="100"/>
      <c r="ARJ1534" s="98"/>
      <c r="ARK1534" s="117"/>
      <c r="ARL1534" s="148"/>
      <c r="ARM1534" s="149"/>
      <c r="ARN1534" s="100"/>
      <c r="ARO1534" s="98"/>
      <c r="ARP1534" s="117"/>
      <c r="ARQ1534" s="148"/>
      <c r="ARR1534" s="149"/>
      <c r="ARS1534" s="100"/>
      <c r="ART1534" s="98"/>
      <c r="ARU1534" s="117"/>
      <c r="ARV1534" s="148"/>
      <c r="ARW1534" s="149"/>
      <c r="ARX1534" s="100"/>
      <c r="ARY1534" s="98"/>
      <c r="ARZ1534" s="117"/>
      <c r="ASA1534" s="148"/>
      <c r="ASB1534" s="149"/>
      <c r="ASC1534" s="100"/>
      <c r="ASD1534" s="98"/>
      <c r="ASE1534" s="117"/>
      <c r="ASF1534" s="148"/>
      <c r="ASG1534" s="149"/>
      <c r="ASH1534" s="100"/>
      <c r="ASI1534" s="98"/>
      <c r="ASJ1534" s="117"/>
      <c r="ASK1534" s="148"/>
      <c r="ASL1534" s="149"/>
      <c r="ASM1534" s="100"/>
      <c r="ASN1534" s="98"/>
      <c r="ASO1534" s="117"/>
      <c r="ASP1534" s="148"/>
      <c r="ASQ1534" s="149"/>
      <c r="ASR1534" s="100"/>
      <c r="ASS1534" s="98"/>
      <c r="AST1534" s="117"/>
      <c r="ASU1534" s="148"/>
      <c r="ASV1534" s="149"/>
      <c r="ASW1534" s="100"/>
      <c r="ASX1534" s="98"/>
      <c r="ASY1534" s="117"/>
      <c r="ASZ1534" s="148"/>
      <c r="ATA1534" s="149"/>
      <c r="ATB1534" s="100"/>
      <c r="ATC1534" s="98"/>
      <c r="ATD1534" s="117"/>
      <c r="ATE1534" s="148"/>
      <c r="ATF1534" s="149"/>
      <c r="ATG1534" s="100"/>
      <c r="ATH1534" s="98"/>
      <c r="ATI1534" s="117"/>
      <c r="ATJ1534" s="148"/>
      <c r="ATK1534" s="149"/>
      <c r="ATL1534" s="100"/>
      <c r="ATM1534" s="98"/>
      <c r="ATN1534" s="117"/>
      <c r="ATO1534" s="148"/>
      <c r="ATP1534" s="149"/>
      <c r="ATQ1534" s="100"/>
      <c r="ATR1534" s="98"/>
      <c r="ATS1534" s="117"/>
      <c r="ATT1534" s="148"/>
      <c r="ATU1534" s="149"/>
      <c r="ATV1534" s="100"/>
      <c r="ATW1534" s="98"/>
      <c r="ATX1534" s="117"/>
      <c r="ATY1534" s="148"/>
      <c r="ATZ1534" s="149"/>
      <c r="AUA1534" s="100"/>
      <c r="AUB1534" s="98"/>
      <c r="AUC1534" s="117"/>
      <c r="AUD1534" s="148"/>
      <c r="AUE1534" s="149"/>
      <c r="AUF1534" s="100"/>
      <c r="AUG1534" s="98"/>
      <c r="AUH1534" s="117"/>
      <c r="AUI1534" s="148"/>
      <c r="AUJ1534" s="149"/>
      <c r="AUK1534" s="100"/>
      <c r="AUL1534" s="98"/>
      <c r="AUM1534" s="117"/>
      <c r="AUN1534" s="148"/>
      <c r="AUO1534" s="149"/>
      <c r="AUP1534" s="100"/>
      <c r="AUQ1534" s="98"/>
      <c r="AUR1534" s="117"/>
      <c r="AUS1534" s="148"/>
      <c r="AUT1534" s="149"/>
      <c r="AUU1534" s="100"/>
      <c r="AUV1534" s="98"/>
      <c r="AUW1534" s="117"/>
      <c r="AUX1534" s="148"/>
      <c r="AUY1534" s="149"/>
      <c r="AUZ1534" s="100"/>
      <c r="AVA1534" s="98"/>
      <c r="AVB1534" s="117"/>
      <c r="AVC1534" s="148"/>
      <c r="AVD1534" s="149"/>
      <c r="AVE1534" s="100"/>
      <c r="AVF1534" s="98"/>
      <c r="AVG1534" s="117"/>
      <c r="AVH1534" s="148"/>
      <c r="AVI1534" s="149"/>
      <c r="AVJ1534" s="100"/>
      <c r="AVK1534" s="98"/>
      <c r="AVL1534" s="117"/>
      <c r="AVM1534" s="148"/>
      <c r="AVN1534" s="149"/>
      <c r="AVO1534" s="100"/>
      <c r="AVP1534" s="98"/>
      <c r="AVQ1534" s="117"/>
      <c r="AVR1534" s="148"/>
      <c r="AVS1534" s="149"/>
      <c r="AVT1534" s="100"/>
      <c r="AVU1534" s="98"/>
      <c r="AVV1534" s="117"/>
      <c r="AVW1534" s="148"/>
      <c r="AVX1534" s="149"/>
      <c r="AVY1534" s="100"/>
      <c r="AVZ1534" s="98"/>
      <c r="AWA1534" s="117"/>
      <c r="AWB1534" s="148"/>
      <c r="AWC1534" s="149"/>
      <c r="AWD1534" s="100"/>
      <c r="AWE1534" s="98"/>
      <c r="AWF1534" s="117"/>
      <c r="AWG1534" s="148"/>
      <c r="AWH1534" s="149"/>
      <c r="AWI1534" s="100"/>
      <c r="AWJ1534" s="98"/>
      <c r="AWK1534" s="117"/>
      <c r="AWL1534" s="148"/>
      <c r="AWM1534" s="149"/>
      <c r="AWN1534" s="100"/>
      <c r="AWO1534" s="98"/>
      <c r="AWP1534" s="117"/>
      <c r="AWQ1534" s="148"/>
      <c r="AWR1534" s="149"/>
      <c r="AWS1534" s="100"/>
      <c r="AWT1534" s="98"/>
      <c r="AWU1534" s="117"/>
      <c r="AWV1534" s="148"/>
      <c r="AWW1534" s="149"/>
      <c r="AWX1534" s="100"/>
      <c r="AWY1534" s="98"/>
      <c r="AWZ1534" s="117"/>
      <c r="AXA1534" s="148"/>
      <c r="AXB1534" s="149"/>
      <c r="AXC1534" s="100"/>
      <c r="AXD1534" s="98"/>
      <c r="AXE1534" s="117"/>
      <c r="AXF1534" s="148"/>
      <c r="AXG1534" s="149"/>
      <c r="AXH1534" s="100"/>
      <c r="AXI1534" s="98"/>
      <c r="AXJ1534" s="117"/>
      <c r="AXK1534" s="148"/>
      <c r="AXL1534" s="149"/>
      <c r="AXM1534" s="100"/>
      <c r="AXN1534" s="98"/>
      <c r="AXO1534" s="117"/>
      <c r="AXP1534" s="148"/>
      <c r="AXQ1534" s="149"/>
      <c r="AXR1534" s="100"/>
      <c r="AXS1534" s="98"/>
      <c r="AXT1534" s="117"/>
      <c r="AXU1534" s="148"/>
      <c r="AXV1534" s="149"/>
      <c r="AXW1534" s="100"/>
      <c r="AXX1534" s="98"/>
      <c r="AXY1534" s="117"/>
      <c r="AXZ1534" s="148"/>
      <c r="AYA1534" s="149"/>
      <c r="AYB1534" s="100"/>
      <c r="AYC1534" s="98"/>
      <c r="AYD1534" s="117"/>
      <c r="AYE1534" s="148"/>
      <c r="AYF1534" s="149"/>
      <c r="AYG1534" s="100"/>
      <c r="AYH1534" s="98"/>
      <c r="AYI1534" s="117"/>
      <c r="AYJ1534" s="148"/>
      <c r="AYK1534" s="149"/>
      <c r="AYL1534" s="100"/>
      <c r="AYM1534" s="98"/>
      <c r="AYN1534" s="117"/>
      <c r="AYO1534" s="148"/>
      <c r="AYP1534" s="149"/>
      <c r="AYQ1534" s="100"/>
      <c r="AYR1534" s="98"/>
      <c r="AYS1534" s="117"/>
      <c r="AYT1534" s="148"/>
      <c r="AYU1534" s="149"/>
      <c r="AYV1534" s="100"/>
      <c r="AYW1534" s="98"/>
      <c r="AYX1534" s="117"/>
      <c r="AYY1534" s="148"/>
      <c r="AYZ1534" s="149"/>
      <c r="AZA1534" s="100"/>
      <c r="AZB1534" s="98"/>
      <c r="AZC1534" s="117"/>
      <c r="AZD1534" s="148"/>
      <c r="AZE1534" s="149"/>
      <c r="AZF1534" s="100"/>
      <c r="AZG1534" s="98"/>
      <c r="AZH1534" s="117"/>
      <c r="AZI1534" s="148"/>
      <c r="AZJ1534" s="149"/>
      <c r="AZK1534" s="100"/>
      <c r="AZL1534" s="98"/>
      <c r="AZM1534" s="117"/>
      <c r="AZN1534" s="148"/>
      <c r="AZO1534" s="149"/>
      <c r="AZP1534" s="100"/>
      <c r="AZQ1534" s="98"/>
      <c r="AZR1534" s="117"/>
      <c r="AZS1534" s="148"/>
      <c r="AZT1534" s="149"/>
      <c r="AZU1534" s="100"/>
      <c r="AZV1534" s="98"/>
      <c r="AZW1534" s="117"/>
      <c r="AZX1534" s="148"/>
      <c r="AZY1534" s="149"/>
      <c r="AZZ1534" s="100"/>
      <c r="BAA1534" s="98"/>
      <c r="BAB1534" s="117"/>
      <c r="BAC1534" s="148"/>
      <c r="BAD1534" s="149"/>
      <c r="BAE1534" s="100"/>
      <c r="BAF1534" s="98"/>
      <c r="BAG1534" s="117"/>
      <c r="BAH1534" s="148"/>
      <c r="BAI1534" s="149"/>
      <c r="BAJ1534" s="100"/>
      <c r="BAK1534" s="98"/>
      <c r="BAL1534" s="117"/>
      <c r="BAM1534" s="148"/>
      <c r="BAN1534" s="149"/>
      <c r="BAO1534" s="100"/>
      <c r="BAP1534" s="98"/>
      <c r="BAQ1534" s="117"/>
      <c r="BAR1534" s="148"/>
      <c r="BAS1534" s="149"/>
      <c r="BAT1534" s="100"/>
      <c r="BAU1534" s="98"/>
      <c r="BAV1534" s="117"/>
      <c r="BAW1534" s="148"/>
      <c r="BAX1534" s="149"/>
      <c r="BAY1534" s="100"/>
      <c r="BAZ1534" s="98"/>
      <c r="BBA1534" s="117"/>
      <c r="BBB1534" s="148"/>
      <c r="BBC1534" s="149"/>
      <c r="BBD1534" s="100"/>
      <c r="BBE1534" s="98"/>
      <c r="BBF1534" s="117"/>
      <c r="BBG1534" s="148"/>
      <c r="BBH1534" s="149"/>
      <c r="BBI1534" s="100"/>
      <c r="BBJ1534" s="98"/>
      <c r="BBK1534" s="117"/>
      <c r="BBL1534" s="148"/>
      <c r="BBM1534" s="149"/>
      <c r="BBN1534" s="100"/>
      <c r="BBO1534" s="98"/>
      <c r="BBP1534" s="117"/>
      <c r="BBQ1534" s="148"/>
      <c r="BBR1534" s="149"/>
      <c r="BBS1534" s="100"/>
      <c r="BBT1534" s="98"/>
      <c r="BBU1534" s="117"/>
      <c r="BBV1534" s="148"/>
      <c r="BBW1534" s="149"/>
      <c r="BBX1534" s="100"/>
      <c r="BBY1534" s="98"/>
      <c r="BBZ1534" s="117"/>
      <c r="BCA1534" s="148"/>
      <c r="BCB1534" s="149"/>
      <c r="BCC1534" s="100"/>
      <c r="BCD1534" s="98"/>
      <c r="BCE1534" s="117"/>
      <c r="BCF1534" s="148"/>
      <c r="BCG1534" s="149"/>
      <c r="BCH1534" s="100"/>
      <c r="BCI1534" s="98"/>
      <c r="BCJ1534" s="117"/>
      <c r="BCK1534" s="148"/>
      <c r="BCL1534" s="149"/>
      <c r="BCM1534" s="100"/>
      <c r="BCN1534" s="98"/>
      <c r="BCO1534" s="117"/>
      <c r="BCP1534" s="148"/>
      <c r="BCQ1534" s="149"/>
      <c r="BCR1534" s="100"/>
      <c r="BCS1534" s="98"/>
      <c r="BCT1534" s="117"/>
      <c r="BCU1534" s="148"/>
      <c r="BCV1534" s="149"/>
      <c r="BCW1534" s="100"/>
      <c r="BCX1534" s="98"/>
      <c r="BCY1534" s="117"/>
      <c r="BCZ1534" s="148"/>
      <c r="BDA1534" s="149"/>
      <c r="BDB1534" s="100"/>
      <c r="BDC1534" s="98"/>
      <c r="BDD1534" s="117"/>
      <c r="BDE1534" s="148"/>
      <c r="BDF1534" s="149"/>
      <c r="BDG1534" s="100"/>
      <c r="BDH1534" s="98"/>
      <c r="BDI1534" s="117"/>
      <c r="BDJ1534" s="148"/>
      <c r="BDK1534" s="149"/>
      <c r="BDL1534" s="100"/>
      <c r="BDM1534" s="98"/>
      <c r="BDN1534" s="117"/>
      <c r="BDO1534" s="148"/>
      <c r="BDP1534" s="149"/>
      <c r="BDQ1534" s="100"/>
      <c r="BDR1534" s="98"/>
      <c r="BDS1534" s="117"/>
      <c r="BDT1534" s="148"/>
      <c r="BDU1534" s="149"/>
      <c r="BDV1534" s="100"/>
      <c r="BDW1534" s="98"/>
      <c r="BDX1534" s="117"/>
      <c r="BDY1534" s="148"/>
      <c r="BDZ1534" s="149"/>
      <c r="BEA1534" s="100"/>
      <c r="BEB1534" s="98"/>
      <c r="BEC1534" s="117"/>
      <c r="BED1534" s="148"/>
      <c r="BEE1534" s="149"/>
      <c r="BEF1534" s="100"/>
      <c r="BEG1534" s="98"/>
      <c r="BEH1534" s="117"/>
      <c r="BEI1534" s="148"/>
      <c r="BEJ1534" s="149"/>
      <c r="BEK1534" s="100"/>
      <c r="BEL1534" s="98"/>
      <c r="BEM1534" s="117"/>
      <c r="BEN1534" s="148"/>
      <c r="BEO1534" s="149"/>
      <c r="BEP1534" s="100"/>
      <c r="BEQ1534" s="98"/>
      <c r="BER1534" s="117"/>
      <c r="BES1534" s="148"/>
      <c r="BET1534" s="149"/>
      <c r="BEU1534" s="100"/>
      <c r="BEV1534" s="98"/>
      <c r="BEW1534" s="117"/>
      <c r="BEX1534" s="148"/>
      <c r="BEY1534" s="149"/>
      <c r="BEZ1534" s="100"/>
      <c r="BFA1534" s="98"/>
      <c r="BFB1534" s="117"/>
      <c r="BFC1534" s="148"/>
      <c r="BFD1534" s="149"/>
      <c r="BFE1534" s="100"/>
      <c r="BFF1534" s="98"/>
      <c r="BFG1534" s="117"/>
      <c r="BFH1534" s="148"/>
      <c r="BFI1534" s="149"/>
      <c r="BFJ1534" s="100"/>
      <c r="BFK1534" s="98"/>
      <c r="BFL1534" s="117"/>
      <c r="BFM1534" s="148"/>
      <c r="BFN1534" s="149"/>
      <c r="BFO1534" s="100"/>
      <c r="BFP1534" s="98"/>
      <c r="BFQ1534" s="117"/>
      <c r="BFR1534" s="148"/>
      <c r="BFS1534" s="149"/>
      <c r="BFT1534" s="100"/>
      <c r="BFU1534" s="98"/>
      <c r="BFV1534" s="117"/>
      <c r="BFW1534" s="148"/>
      <c r="BFX1534" s="149"/>
      <c r="BFY1534" s="100"/>
      <c r="BFZ1534" s="98"/>
      <c r="BGA1534" s="117"/>
      <c r="BGB1534" s="148"/>
      <c r="BGC1534" s="149"/>
      <c r="BGD1534" s="100"/>
      <c r="BGE1534" s="98"/>
      <c r="BGF1534" s="117"/>
      <c r="BGG1534" s="148"/>
      <c r="BGH1534" s="149"/>
      <c r="BGI1534" s="100"/>
      <c r="BGJ1534" s="98"/>
      <c r="BGK1534" s="117"/>
      <c r="BGL1534" s="148"/>
      <c r="BGM1534" s="149"/>
      <c r="BGN1534" s="100"/>
      <c r="BGO1534" s="98"/>
      <c r="BGP1534" s="117"/>
      <c r="BGQ1534" s="148"/>
      <c r="BGR1534" s="149"/>
      <c r="BGS1534" s="100"/>
      <c r="BGT1534" s="98"/>
      <c r="BGU1534" s="117"/>
      <c r="BGV1534" s="148"/>
      <c r="BGW1534" s="149"/>
      <c r="BGX1534" s="100"/>
      <c r="BGY1534" s="98"/>
      <c r="BGZ1534" s="117"/>
      <c r="BHA1534" s="148"/>
      <c r="BHB1534" s="149"/>
      <c r="BHC1534" s="100"/>
      <c r="BHD1534" s="98"/>
      <c r="BHE1534" s="117"/>
      <c r="BHF1534" s="148"/>
      <c r="BHG1534" s="149"/>
      <c r="BHH1534" s="100"/>
      <c r="BHI1534" s="98"/>
      <c r="BHJ1534" s="117"/>
      <c r="BHK1534" s="148"/>
      <c r="BHL1534" s="149"/>
      <c r="BHM1534" s="100"/>
      <c r="BHN1534" s="98"/>
      <c r="BHO1534" s="117"/>
      <c r="BHP1534" s="148"/>
      <c r="BHQ1534" s="149"/>
      <c r="BHR1534" s="100"/>
      <c r="BHS1534" s="98"/>
      <c r="BHT1534" s="117"/>
      <c r="BHU1534" s="148"/>
      <c r="BHV1534" s="149"/>
      <c r="BHW1534" s="100"/>
      <c r="BHX1534" s="98"/>
      <c r="BHY1534" s="117"/>
      <c r="BHZ1534" s="148"/>
      <c r="BIA1534" s="149"/>
      <c r="BIB1534" s="100"/>
      <c r="BIC1534" s="98"/>
      <c r="BID1534" s="117"/>
      <c r="BIE1534" s="148"/>
      <c r="BIF1534" s="149"/>
      <c r="BIG1534" s="100"/>
      <c r="BIH1534" s="98"/>
      <c r="BII1534" s="117"/>
      <c r="BIJ1534" s="148"/>
      <c r="BIK1534" s="149"/>
      <c r="BIL1534" s="100"/>
      <c r="BIM1534" s="98"/>
      <c r="BIN1534" s="117"/>
      <c r="BIO1534" s="148"/>
      <c r="BIP1534" s="149"/>
      <c r="BIQ1534" s="100"/>
      <c r="BIR1534" s="98"/>
      <c r="BIS1534" s="117"/>
      <c r="BIT1534" s="148"/>
      <c r="BIU1534" s="149"/>
      <c r="BIV1534" s="100"/>
      <c r="BIW1534" s="98"/>
      <c r="BIX1534" s="117"/>
      <c r="BIY1534" s="148"/>
      <c r="BIZ1534" s="149"/>
      <c r="BJA1534" s="100"/>
      <c r="BJB1534" s="98"/>
      <c r="BJC1534" s="117"/>
      <c r="BJD1534" s="148"/>
      <c r="BJE1534" s="149"/>
      <c r="BJF1534" s="100"/>
      <c r="BJG1534" s="98"/>
      <c r="BJH1534" s="117"/>
      <c r="BJI1534" s="148"/>
      <c r="BJJ1534" s="149"/>
      <c r="BJK1534" s="100"/>
      <c r="BJL1534" s="98"/>
      <c r="BJM1534" s="117"/>
      <c r="BJN1534" s="148"/>
      <c r="BJO1534" s="149"/>
      <c r="BJP1534" s="100"/>
      <c r="BJQ1534" s="98"/>
      <c r="BJR1534" s="117"/>
      <c r="BJS1534" s="148"/>
      <c r="BJT1534" s="149"/>
      <c r="BJU1534" s="100"/>
      <c r="BJV1534" s="98"/>
      <c r="BJW1534" s="117"/>
      <c r="BJX1534" s="148"/>
      <c r="BJY1534" s="149"/>
      <c r="BJZ1534" s="100"/>
      <c r="BKA1534" s="98"/>
      <c r="BKB1534" s="117"/>
      <c r="BKC1534" s="148"/>
      <c r="BKD1534" s="149"/>
      <c r="BKE1534" s="100"/>
      <c r="BKF1534" s="98"/>
      <c r="BKG1534" s="117"/>
      <c r="BKH1534" s="148"/>
      <c r="BKI1534" s="149"/>
      <c r="BKJ1534" s="100"/>
      <c r="BKK1534" s="98"/>
      <c r="BKL1534" s="117"/>
      <c r="BKM1534" s="148"/>
      <c r="BKN1534" s="149"/>
      <c r="BKO1534" s="100"/>
      <c r="BKP1534" s="98"/>
      <c r="BKQ1534" s="117"/>
      <c r="BKR1534" s="148"/>
      <c r="BKS1534" s="149"/>
      <c r="BKT1534" s="100"/>
      <c r="BKU1534" s="98"/>
      <c r="BKV1534" s="117"/>
      <c r="BKW1534" s="148"/>
      <c r="BKX1534" s="149"/>
      <c r="BKY1534" s="100"/>
      <c r="BKZ1534" s="98"/>
      <c r="BLA1534" s="117"/>
      <c r="BLB1534" s="148"/>
      <c r="BLC1534" s="149"/>
      <c r="BLD1534" s="100"/>
      <c r="BLE1534" s="98"/>
      <c r="BLF1534" s="117"/>
      <c r="BLG1534" s="148"/>
      <c r="BLH1534" s="149"/>
      <c r="BLI1534" s="100"/>
      <c r="BLJ1534" s="98"/>
      <c r="BLK1534" s="117"/>
      <c r="BLL1534" s="148"/>
      <c r="BLM1534" s="149"/>
      <c r="BLN1534" s="100"/>
      <c r="BLO1534" s="98"/>
      <c r="BLP1534" s="117"/>
      <c r="BLQ1534" s="148"/>
      <c r="BLR1534" s="149"/>
      <c r="BLS1534" s="100"/>
      <c r="BLT1534" s="98"/>
      <c r="BLU1534" s="117"/>
      <c r="BLV1534" s="148"/>
      <c r="BLW1534" s="149"/>
      <c r="BLX1534" s="100"/>
      <c r="BLY1534" s="98"/>
      <c r="BLZ1534" s="117"/>
      <c r="BMA1534" s="148"/>
      <c r="BMB1534" s="149"/>
      <c r="BMC1534" s="100"/>
      <c r="BMD1534" s="98"/>
      <c r="BME1534" s="117"/>
      <c r="BMF1534" s="148"/>
      <c r="BMG1534" s="149"/>
      <c r="BMH1534" s="100"/>
      <c r="BMI1534" s="98"/>
      <c r="BMJ1534" s="117"/>
      <c r="BMK1534" s="148"/>
      <c r="BML1534" s="149"/>
      <c r="BMM1534" s="100"/>
      <c r="BMN1534" s="98"/>
      <c r="BMO1534" s="117"/>
      <c r="BMP1534" s="148"/>
      <c r="BMQ1534" s="149"/>
      <c r="BMR1534" s="100"/>
      <c r="BMS1534" s="98"/>
      <c r="BMT1534" s="117"/>
      <c r="BMU1534" s="148"/>
      <c r="BMV1534" s="149"/>
      <c r="BMW1534" s="100"/>
      <c r="BMX1534" s="98"/>
      <c r="BMY1534" s="117"/>
      <c r="BMZ1534" s="148"/>
      <c r="BNA1534" s="149"/>
      <c r="BNB1534" s="100"/>
      <c r="BNC1534" s="98"/>
      <c r="BND1534" s="117"/>
      <c r="BNE1534" s="148"/>
      <c r="BNF1534" s="149"/>
      <c r="BNG1534" s="100"/>
      <c r="BNH1534" s="98"/>
      <c r="BNI1534" s="117"/>
      <c r="BNJ1534" s="148"/>
      <c r="BNK1534" s="149"/>
      <c r="BNL1534" s="100"/>
      <c r="BNM1534" s="98"/>
      <c r="BNN1534" s="117"/>
      <c r="BNO1534" s="148"/>
      <c r="BNP1534" s="149"/>
      <c r="BNQ1534" s="100"/>
      <c r="BNR1534" s="98"/>
      <c r="BNS1534" s="117"/>
      <c r="BNT1534" s="148"/>
      <c r="BNU1534" s="149"/>
      <c r="BNV1534" s="100"/>
      <c r="BNW1534" s="98"/>
      <c r="BNX1534" s="117"/>
      <c r="BNY1534" s="148"/>
      <c r="BNZ1534" s="149"/>
      <c r="BOA1534" s="100"/>
      <c r="BOB1534" s="98"/>
      <c r="BOC1534" s="117"/>
      <c r="BOD1534" s="148"/>
      <c r="BOE1534" s="149"/>
      <c r="BOF1534" s="100"/>
      <c r="BOG1534" s="98"/>
      <c r="BOH1534" s="117"/>
      <c r="BOI1534" s="148"/>
      <c r="BOJ1534" s="149"/>
      <c r="BOK1534" s="100"/>
      <c r="BOL1534" s="98"/>
      <c r="BOM1534" s="117"/>
      <c r="BON1534" s="148"/>
      <c r="BOO1534" s="149"/>
      <c r="BOP1534" s="100"/>
      <c r="BOQ1534" s="98"/>
      <c r="BOR1534" s="117"/>
      <c r="BOS1534" s="148"/>
      <c r="BOT1534" s="149"/>
      <c r="BOU1534" s="100"/>
      <c r="BOV1534" s="98"/>
      <c r="BOW1534" s="117"/>
      <c r="BOX1534" s="148"/>
      <c r="BOY1534" s="149"/>
      <c r="BOZ1534" s="100"/>
      <c r="BPA1534" s="98"/>
      <c r="BPB1534" s="117"/>
      <c r="BPC1534" s="148"/>
      <c r="BPD1534" s="149"/>
      <c r="BPE1534" s="100"/>
      <c r="BPF1534" s="98"/>
      <c r="BPG1534" s="117"/>
      <c r="BPH1534" s="148"/>
      <c r="BPI1534" s="149"/>
      <c r="BPJ1534" s="100"/>
      <c r="BPK1534" s="98"/>
      <c r="BPL1534" s="117"/>
      <c r="BPM1534" s="148"/>
      <c r="BPN1534" s="149"/>
      <c r="BPO1534" s="100"/>
      <c r="BPP1534" s="98"/>
      <c r="BPQ1534" s="117"/>
      <c r="BPR1534" s="148"/>
      <c r="BPS1534" s="149"/>
      <c r="BPT1534" s="100"/>
      <c r="BPU1534" s="98"/>
      <c r="BPV1534" s="117"/>
      <c r="BPW1534" s="148"/>
      <c r="BPX1534" s="149"/>
      <c r="BPY1534" s="100"/>
      <c r="BPZ1534" s="98"/>
      <c r="BQA1534" s="117"/>
      <c r="BQB1534" s="148"/>
      <c r="BQC1534" s="149"/>
      <c r="BQD1534" s="100"/>
      <c r="BQE1534" s="98"/>
      <c r="BQF1534" s="117"/>
      <c r="BQG1534" s="148"/>
      <c r="BQH1534" s="149"/>
      <c r="BQI1534" s="100"/>
      <c r="BQJ1534" s="98"/>
      <c r="BQK1534" s="117"/>
      <c r="BQL1534" s="148"/>
      <c r="BQM1534" s="149"/>
      <c r="BQN1534" s="100"/>
      <c r="BQO1534" s="98"/>
      <c r="BQP1534" s="117"/>
      <c r="BQQ1534" s="148"/>
      <c r="BQR1534" s="149"/>
      <c r="BQS1534" s="100"/>
      <c r="BQT1534" s="98"/>
      <c r="BQU1534" s="117"/>
      <c r="BQV1534" s="148"/>
      <c r="BQW1534" s="149"/>
      <c r="BQX1534" s="100"/>
      <c r="BQY1534" s="98"/>
      <c r="BQZ1534" s="117"/>
      <c r="BRA1534" s="148"/>
      <c r="BRB1534" s="149"/>
      <c r="BRC1534" s="100"/>
      <c r="BRD1534" s="98"/>
      <c r="BRE1534" s="117"/>
      <c r="BRF1534" s="148"/>
      <c r="BRG1534" s="149"/>
      <c r="BRH1534" s="100"/>
      <c r="BRI1534" s="98"/>
      <c r="BRJ1534" s="117"/>
      <c r="BRK1534" s="148"/>
      <c r="BRL1534" s="149"/>
      <c r="BRM1534" s="100"/>
      <c r="BRN1534" s="98"/>
      <c r="BRO1534" s="117"/>
      <c r="BRP1534" s="148"/>
      <c r="BRQ1534" s="149"/>
      <c r="BRR1534" s="100"/>
      <c r="BRS1534" s="98"/>
      <c r="BRT1534" s="117"/>
      <c r="BRU1534" s="148"/>
      <c r="BRV1534" s="149"/>
      <c r="BRW1534" s="100"/>
      <c r="BRX1534" s="98"/>
      <c r="BRY1534" s="117"/>
      <c r="BRZ1534" s="148"/>
      <c r="BSA1534" s="149"/>
      <c r="BSB1534" s="100"/>
      <c r="BSC1534" s="98"/>
      <c r="BSD1534" s="117"/>
      <c r="BSE1534" s="148"/>
      <c r="BSF1534" s="149"/>
      <c r="BSG1534" s="100"/>
      <c r="BSH1534" s="98"/>
      <c r="BSI1534" s="117"/>
      <c r="BSJ1534" s="148"/>
      <c r="BSK1534" s="149"/>
      <c r="BSL1534" s="100"/>
      <c r="BSM1534" s="98"/>
      <c r="BSN1534" s="117"/>
      <c r="BSO1534" s="148"/>
      <c r="BSP1534" s="149"/>
      <c r="BSQ1534" s="100"/>
      <c r="BSR1534" s="98"/>
      <c r="BSS1534" s="117"/>
      <c r="BST1534" s="148"/>
      <c r="BSU1534" s="149"/>
      <c r="BSV1534" s="100"/>
      <c r="BSW1534" s="98"/>
      <c r="BSX1534" s="117"/>
      <c r="BSY1534" s="148"/>
      <c r="BSZ1534" s="149"/>
      <c r="BTA1534" s="100"/>
      <c r="BTB1534" s="98"/>
      <c r="BTC1534" s="117"/>
      <c r="BTD1534" s="148"/>
      <c r="BTE1534" s="149"/>
      <c r="BTF1534" s="100"/>
      <c r="BTG1534" s="98"/>
      <c r="BTH1534" s="117"/>
      <c r="BTI1534" s="148"/>
      <c r="BTJ1534" s="149"/>
      <c r="BTK1534" s="100"/>
      <c r="BTL1534" s="98"/>
      <c r="BTM1534" s="117"/>
      <c r="BTN1534" s="148"/>
      <c r="BTO1534" s="149"/>
      <c r="BTP1534" s="100"/>
      <c r="BTQ1534" s="98"/>
      <c r="BTR1534" s="117"/>
      <c r="BTS1534" s="148"/>
      <c r="BTT1534" s="149"/>
      <c r="BTU1534" s="100"/>
      <c r="BTV1534" s="98"/>
      <c r="BTW1534" s="117"/>
      <c r="BTX1534" s="148"/>
      <c r="BTY1534" s="149"/>
      <c r="BTZ1534" s="100"/>
      <c r="BUA1534" s="98"/>
      <c r="BUB1534" s="117"/>
      <c r="BUC1534" s="148"/>
      <c r="BUD1534" s="149"/>
      <c r="BUE1534" s="100"/>
      <c r="BUF1534" s="98"/>
      <c r="BUG1534" s="117"/>
      <c r="BUH1534" s="148"/>
      <c r="BUI1534" s="149"/>
      <c r="BUJ1534" s="100"/>
      <c r="BUK1534" s="98"/>
      <c r="BUL1534" s="117"/>
      <c r="BUM1534" s="148"/>
      <c r="BUN1534" s="149"/>
      <c r="BUO1534" s="100"/>
      <c r="BUP1534" s="98"/>
      <c r="BUQ1534" s="117"/>
      <c r="BUR1534" s="148"/>
      <c r="BUS1534" s="149"/>
      <c r="BUT1534" s="100"/>
      <c r="BUU1534" s="98"/>
      <c r="BUV1534" s="117"/>
      <c r="BUW1534" s="148"/>
      <c r="BUX1534" s="149"/>
      <c r="BUY1534" s="100"/>
      <c r="BUZ1534" s="98"/>
      <c r="BVA1534" s="117"/>
      <c r="BVB1534" s="148"/>
      <c r="BVC1534" s="149"/>
      <c r="BVD1534" s="100"/>
      <c r="BVE1534" s="98"/>
      <c r="BVF1534" s="117"/>
      <c r="BVG1534" s="148"/>
      <c r="BVH1534" s="149"/>
      <c r="BVI1534" s="100"/>
      <c r="BVJ1534" s="98"/>
      <c r="BVK1534" s="117"/>
      <c r="BVL1534" s="148"/>
      <c r="BVM1534" s="149"/>
      <c r="BVN1534" s="100"/>
      <c r="BVO1534" s="98"/>
      <c r="BVP1534" s="117"/>
      <c r="BVQ1534" s="148"/>
      <c r="BVR1534" s="149"/>
      <c r="BVS1534" s="100"/>
      <c r="BVT1534" s="98"/>
      <c r="BVU1534" s="117"/>
      <c r="BVV1534" s="148"/>
      <c r="BVW1534" s="149"/>
      <c r="BVX1534" s="100"/>
      <c r="BVY1534" s="98"/>
      <c r="BVZ1534" s="117"/>
      <c r="BWA1534" s="148"/>
      <c r="BWB1534" s="149"/>
      <c r="BWC1534" s="100"/>
      <c r="BWD1534" s="98"/>
      <c r="BWE1534" s="117"/>
      <c r="BWF1534" s="148"/>
      <c r="BWG1534" s="149"/>
      <c r="BWH1534" s="100"/>
      <c r="BWI1534" s="98"/>
      <c r="BWJ1534" s="117"/>
      <c r="BWK1534" s="148"/>
      <c r="BWL1534" s="149"/>
      <c r="BWM1534" s="100"/>
      <c r="BWN1534" s="98"/>
      <c r="BWO1534" s="117"/>
      <c r="BWP1534" s="148"/>
      <c r="BWQ1534" s="149"/>
      <c r="BWR1534" s="100"/>
      <c r="BWS1534" s="98"/>
      <c r="BWT1534" s="117"/>
      <c r="BWU1534" s="148"/>
      <c r="BWV1534" s="149"/>
      <c r="BWW1534" s="100"/>
      <c r="BWX1534" s="98"/>
      <c r="BWY1534" s="117"/>
      <c r="BWZ1534" s="148"/>
      <c r="BXA1534" s="149"/>
      <c r="BXB1534" s="100"/>
      <c r="BXC1534" s="98"/>
      <c r="BXD1534" s="117"/>
      <c r="BXE1534" s="148"/>
      <c r="BXF1534" s="149"/>
      <c r="BXG1534" s="100"/>
      <c r="BXH1534" s="98"/>
      <c r="BXI1534" s="117"/>
      <c r="BXJ1534" s="148"/>
      <c r="BXK1534" s="149"/>
      <c r="BXL1534" s="100"/>
      <c r="BXM1534" s="98"/>
      <c r="BXN1534" s="117"/>
      <c r="BXO1534" s="148"/>
      <c r="BXP1534" s="149"/>
      <c r="BXQ1534" s="100"/>
      <c r="BXR1534" s="98"/>
      <c r="BXS1534" s="117"/>
      <c r="BXT1534" s="148"/>
      <c r="BXU1534" s="149"/>
      <c r="BXV1534" s="100"/>
      <c r="BXW1534" s="98"/>
      <c r="BXX1534" s="117"/>
      <c r="BXY1534" s="148"/>
      <c r="BXZ1534" s="149"/>
      <c r="BYA1534" s="100"/>
      <c r="BYB1534" s="98"/>
      <c r="BYC1534" s="117"/>
      <c r="BYD1534" s="148"/>
      <c r="BYE1534" s="149"/>
      <c r="BYF1534" s="100"/>
      <c r="BYG1534" s="98"/>
      <c r="BYH1534" s="117"/>
      <c r="BYI1534" s="148"/>
      <c r="BYJ1534" s="149"/>
      <c r="BYK1534" s="100"/>
      <c r="BYL1534" s="98"/>
      <c r="BYM1534" s="117"/>
      <c r="BYN1534" s="148"/>
      <c r="BYO1534" s="149"/>
      <c r="BYP1534" s="100"/>
      <c r="BYQ1534" s="98"/>
      <c r="BYR1534" s="117"/>
      <c r="BYS1534" s="148"/>
      <c r="BYT1534" s="149"/>
      <c r="BYU1534" s="100"/>
      <c r="BYV1534" s="98"/>
      <c r="BYW1534" s="117"/>
      <c r="BYX1534" s="148"/>
      <c r="BYY1534" s="149"/>
      <c r="BYZ1534" s="100"/>
      <c r="BZA1534" s="98"/>
      <c r="BZB1534" s="117"/>
      <c r="BZC1534" s="148"/>
      <c r="BZD1534" s="149"/>
      <c r="BZE1534" s="100"/>
      <c r="BZF1534" s="98"/>
      <c r="BZG1534" s="117"/>
      <c r="BZH1534" s="148"/>
      <c r="BZI1534" s="149"/>
      <c r="BZJ1534" s="100"/>
      <c r="BZK1534" s="98"/>
      <c r="BZL1534" s="117"/>
      <c r="BZM1534" s="148"/>
      <c r="BZN1534" s="149"/>
      <c r="BZO1534" s="100"/>
      <c r="BZP1534" s="98"/>
      <c r="BZQ1534" s="117"/>
      <c r="BZR1534" s="148"/>
      <c r="BZS1534" s="149"/>
      <c r="BZT1534" s="100"/>
      <c r="BZU1534" s="98"/>
      <c r="BZV1534" s="117"/>
      <c r="BZW1534" s="148"/>
      <c r="BZX1534" s="149"/>
      <c r="BZY1534" s="100"/>
      <c r="BZZ1534" s="98"/>
      <c r="CAA1534" s="117"/>
      <c r="CAB1534" s="148"/>
      <c r="CAC1534" s="149"/>
      <c r="CAD1534" s="100"/>
      <c r="CAE1534" s="98"/>
      <c r="CAF1534" s="117"/>
      <c r="CAG1534" s="148"/>
      <c r="CAH1534" s="149"/>
      <c r="CAI1534" s="100"/>
      <c r="CAJ1534" s="98"/>
      <c r="CAK1534" s="117"/>
      <c r="CAL1534" s="148"/>
      <c r="CAM1534" s="149"/>
      <c r="CAN1534" s="100"/>
      <c r="CAO1534" s="98"/>
      <c r="CAP1534" s="117"/>
      <c r="CAQ1534" s="148"/>
      <c r="CAR1534" s="149"/>
      <c r="CAS1534" s="100"/>
      <c r="CAT1534" s="98"/>
      <c r="CAU1534" s="117"/>
      <c r="CAV1534" s="148"/>
      <c r="CAW1534" s="149"/>
      <c r="CAX1534" s="100"/>
      <c r="CAY1534" s="98"/>
      <c r="CAZ1534" s="117"/>
      <c r="CBA1534" s="148"/>
      <c r="CBB1534" s="149"/>
      <c r="CBC1534" s="100"/>
      <c r="CBD1534" s="98"/>
      <c r="CBE1534" s="117"/>
      <c r="CBF1534" s="148"/>
      <c r="CBG1534" s="149"/>
      <c r="CBH1534" s="100"/>
      <c r="CBI1534" s="98"/>
      <c r="CBJ1534" s="117"/>
      <c r="CBK1534" s="148"/>
      <c r="CBL1534" s="149"/>
      <c r="CBM1534" s="100"/>
      <c r="CBN1534" s="98"/>
      <c r="CBO1534" s="117"/>
      <c r="CBP1534" s="148"/>
      <c r="CBQ1534" s="149"/>
      <c r="CBR1534" s="100"/>
      <c r="CBS1534" s="98"/>
      <c r="CBT1534" s="117"/>
      <c r="CBU1534" s="148"/>
      <c r="CBV1534" s="149"/>
      <c r="CBW1534" s="100"/>
      <c r="CBX1534" s="98"/>
      <c r="CBY1534" s="117"/>
      <c r="CBZ1534" s="148"/>
      <c r="CCA1534" s="149"/>
      <c r="CCB1534" s="100"/>
      <c r="CCC1534" s="98"/>
      <c r="CCD1534" s="117"/>
      <c r="CCE1534" s="148"/>
      <c r="CCF1534" s="149"/>
      <c r="CCG1534" s="100"/>
      <c r="CCH1534" s="98"/>
      <c r="CCI1534" s="117"/>
      <c r="CCJ1534" s="148"/>
      <c r="CCK1534" s="149"/>
      <c r="CCL1534" s="100"/>
      <c r="CCM1534" s="98"/>
      <c r="CCN1534" s="117"/>
      <c r="CCO1534" s="148"/>
      <c r="CCP1534" s="149"/>
      <c r="CCQ1534" s="100"/>
      <c r="CCR1534" s="98"/>
      <c r="CCS1534" s="117"/>
      <c r="CCT1534" s="148"/>
      <c r="CCU1534" s="149"/>
      <c r="CCV1534" s="100"/>
      <c r="CCW1534" s="98"/>
      <c r="CCX1534" s="117"/>
      <c r="CCY1534" s="148"/>
      <c r="CCZ1534" s="149"/>
      <c r="CDA1534" s="100"/>
      <c r="CDB1534" s="98"/>
      <c r="CDC1534" s="117"/>
      <c r="CDD1534" s="148"/>
      <c r="CDE1534" s="149"/>
      <c r="CDF1534" s="100"/>
      <c r="CDG1534" s="98"/>
      <c r="CDH1534" s="117"/>
      <c r="CDI1534" s="148"/>
      <c r="CDJ1534" s="149"/>
      <c r="CDK1534" s="100"/>
      <c r="CDL1534" s="98"/>
      <c r="CDM1534" s="117"/>
      <c r="CDN1534" s="148"/>
      <c r="CDO1534" s="149"/>
      <c r="CDP1534" s="100"/>
      <c r="CDQ1534" s="98"/>
      <c r="CDR1534" s="117"/>
      <c r="CDS1534" s="148"/>
      <c r="CDT1534" s="149"/>
      <c r="CDU1534" s="100"/>
      <c r="CDV1534" s="98"/>
      <c r="CDW1534" s="117"/>
      <c r="CDX1534" s="148"/>
      <c r="CDY1534" s="149"/>
      <c r="CDZ1534" s="100"/>
      <c r="CEA1534" s="98"/>
      <c r="CEB1534" s="117"/>
      <c r="CEC1534" s="148"/>
      <c r="CED1534" s="149"/>
      <c r="CEE1534" s="100"/>
      <c r="CEF1534" s="98"/>
      <c r="CEG1534" s="117"/>
      <c r="CEH1534" s="148"/>
      <c r="CEI1534" s="149"/>
      <c r="CEJ1534" s="100"/>
      <c r="CEK1534" s="98"/>
      <c r="CEL1534" s="117"/>
      <c r="CEM1534" s="148"/>
      <c r="CEN1534" s="149"/>
      <c r="CEO1534" s="100"/>
      <c r="CEP1534" s="98"/>
      <c r="CEQ1534" s="117"/>
      <c r="CER1534" s="148"/>
      <c r="CES1534" s="149"/>
      <c r="CET1534" s="100"/>
      <c r="CEU1534" s="98"/>
      <c r="CEV1534" s="117"/>
      <c r="CEW1534" s="148"/>
      <c r="CEX1534" s="149"/>
      <c r="CEY1534" s="100"/>
      <c r="CEZ1534" s="98"/>
      <c r="CFA1534" s="117"/>
      <c r="CFB1534" s="148"/>
      <c r="CFC1534" s="149"/>
      <c r="CFD1534" s="100"/>
      <c r="CFE1534" s="98"/>
      <c r="CFF1534" s="117"/>
      <c r="CFG1534" s="148"/>
      <c r="CFH1534" s="149"/>
      <c r="CFI1534" s="100"/>
      <c r="CFJ1534" s="98"/>
      <c r="CFK1534" s="117"/>
      <c r="CFL1534" s="148"/>
      <c r="CFM1534" s="149"/>
      <c r="CFN1534" s="100"/>
      <c r="CFO1534" s="98"/>
      <c r="CFP1534" s="117"/>
      <c r="CFQ1534" s="148"/>
      <c r="CFR1534" s="149"/>
      <c r="CFS1534" s="100"/>
      <c r="CFT1534" s="98"/>
      <c r="CFU1534" s="117"/>
      <c r="CFV1534" s="148"/>
      <c r="CFW1534" s="149"/>
      <c r="CFX1534" s="100"/>
      <c r="CFY1534" s="98"/>
      <c r="CFZ1534" s="117"/>
      <c r="CGA1534" s="148"/>
      <c r="CGB1534" s="149"/>
      <c r="CGC1534" s="100"/>
      <c r="CGD1534" s="98"/>
      <c r="CGE1534" s="117"/>
      <c r="CGF1534" s="148"/>
      <c r="CGG1534" s="149"/>
      <c r="CGH1534" s="100"/>
      <c r="CGI1534" s="98"/>
      <c r="CGJ1534" s="117"/>
      <c r="CGK1534" s="148"/>
      <c r="CGL1534" s="149"/>
      <c r="CGM1534" s="100"/>
      <c r="CGN1534" s="98"/>
      <c r="CGO1534" s="117"/>
      <c r="CGP1534" s="148"/>
      <c r="CGQ1534" s="149"/>
      <c r="CGR1534" s="100"/>
      <c r="CGS1534" s="98"/>
      <c r="CGT1534" s="117"/>
      <c r="CGU1534" s="148"/>
      <c r="CGV1534" s="149"/>
      <c r="CGW1534" s="100"/>
      <c r="CGX1534" s="98"/>
      <c r="CGY1534" s="117"/>
      <c r="CGZ1534" s="148"/>
      <c r="CHA1534" s="149"/>
      <c r="CHB1534" s="100"/>
      <c r="CHC1534" s="98"/>
      <c r="CHD1534" s="117"/>
      <c r="CHE1534" s="148"/>
      <c r="CHF1534" s="149"/>
      <c r="CHG1534" s="100"/>
      <c r="CHH1534" s="98"/>
      <c r="CHI1534" s="117"/>
      <c r="CHJ1534" s="148"/>
      <c r="CHK1534" s="149"/>
      <c r="CHL1534" s="100"/>
      <c r="CHM1534" s="98"/>
      <c r="CHN1534" s="117"/>
      <c r="CHO1534" s="148"/>
      <c r="CHP1534" s="149"/>
      <c r="CHQ1534" s="100"/>
      <c r="CHR1534" s="98"/>
      <c r="CHS1534" s="117"/>
      <c r="CHT1534" s="148"/>
      <c r="CHU1534" s="149"/>
      <c r="CHV1534" s="100"/>
      <c r="CHW1534" s="98"/>
      <c r="CHX1534" s="117"/>
      <c r="CHY1534" s="148"/>
      <c r="CHZ1534" s="149"/>
      <c r="CIA1534" s="100"/>
      <c r="CIB1534" s="98"/>
      <c r="CIC1534" s="117"/>
      <c r="CID1534" s="148"/>
      <c r="CIE1534" s="149"/>
      <c r="CIF1534" s="100"/>
      <c r="CIG1534" s="98"/>
      <c r="CIH1534" s="117"/>
      <c r="CII1534" s="148"/>
      <c r="CIJ1534" s="149"/>
      <c r="CIK1534" s="100"/>
      <c r="CIL1534" s="98"/>
      <c r="CIM1534" s="117"/>
      <c r="CIN1534" s="148"/>
      <c r="CIO1534" s="149"/>
      <c r="CIP1534" s="100"/>
      <c r="CIQ1534" s="98"/>
      <c r="CIR1534" s="117"/>
      <c r="CIS1534" s="148"/>
      <c r="CIT1534" s="149"/>
      <c r="CIU1534" s="100"/>
      <c r="CIV1534" s="98"/>
      <c r="CIW1534" s="117"/>
      <c r="CIX1534" s="148"/>
      <c r="CIY1534" s="149"/>
      <c r="CIZ1534" s="100"/>
      <c r="CJA1534" s="98"/>
      <c r="CJB1534" s="117"/>
      <c r="CJC1534" s="148"/>
      <c r="CJD1534" s="149"/>
      <c r="CJE1534" s="100"/>
      <c r="CJF1534" s="98"/>
      <c r="CJG1534" s="117"/>
      <c r="CJH1534" s="148"/>
      <c r="CJI1534" s="149"/>
      <c r="CJJ1534" s="100"/>
      <c r="CJK1534" s="98"/>
      <c r="CJL1534" s="117"/>
      <c r="CJM1534" s="148"/>
      <c r="CJN1534" s="149"/>
      <c r="CJO1534" s="100"/>
      <c r="CJP1534" s="98"/>
      <c r="CJQ1534" s="117"/>
      <c r="CJR1534" s="148"/>
      <c r="CJS1534" s="149"/>
      <c r="CJT1534" s="100"/>
      <c r="CJU1534" s="98"/>
      <c r="CJV1534" s="117"/>
      <c r="CJW1534" s="148"/>
      <c r="CJX1534" s="149"/>
      <c r="CJY1534" s="100"/>
      <c r="CJZ1534" s="98"/>
      <c r="CKA1534" s="117"/>
      <c r="CKB1534" s="148"/>
      <c r="CKC1534" s="149"/>
      <c r="CKD1534" s="100"/>
      <c r="CKE1534" s="98"/>
      <c r="CKF1534" s="117"/>
      <c r="CKG1534" s="148"/>
      <c r="CKH1534" s="149"/>
      <c r="CKI1534" s="100"/>
      <c r="CKJ1534" s="98"/>
      <c r="CKK1534" s="117"/>
      <c r="CKL1534" s="148"/>
      <c r="CKM1534" s="149"/>
      <c r="CKN1534" s="100"/>
      <c r="CKO1534" s="98"/>
      <c r="CKP1534" s="117"/>
      <c r="CKQ1534" s="148"/>
      <c r="CKR1534" s="149"/>
      <c r="CKS1534" s="100"/>
      <c r="CKT1534" s="98"/>
      <c r="CKU1534" s="117"/>
      <c r="CKV1534" s="148"/>
      <c r="CKW1534" s="149"/>
      <c r="CKX1534" s="100"/>
      <c r="CKY1534" s="98"/>
      <c r="CKZ1534" s="117"/>
      <c r="CLA1534" s="148"/>
      <c r="CLB1534" s="149"/>
      <c r="CLC1534" s="100"/>
      <c r="CLD1534" s="98"/>
      <c r="CLE1534" s="117"/>
      <c r="CLF1534" s="148"/>
      <c r="CLG1534" s="149"/>
      <c r="CLH1534" s="100"/>
      <c r="CLI1534" s="98"/>
      <c r="CLJ1534" s="117"/>
      <c r="CLK1534" s="148"/>
      <c r="CLL1534" s="149"/>
      <c r="CLM1534" s="100"/>
      <c r="CLN1534" s="98"/>
      <c r="CLO1534" s="117"/>
      <c r="CLP1534" s="148"/>
      <c r="CLQ1534" s="149"/>
      <c r="CLR1534" s="100"/>
      <c r="CLS1534" s="98"/>
      <c r="CLT1534" s="117"/>
      <c r="CLU1534" s="148"/>
      <c r="CLV1534" s="149"/>
      <c r="CLW1534" s="100"/>
      <c r="CLX1534" s="98"/>
      <c r="CLY1534" s="117"/>
      <c r="CLZ1534" s="148"/>
      <c r="CMA1534" s="149"/>
      <c r="CMB1534" s="100"/>
      <c r="CMC1534" s="98"/>
      <c r="CMD1534" s="117"/>
      <c r="CME1534" s="148"/>
      <c r="CMF1534" s="149"/>
      <c r="CMG1534" s="100"/>
      <c r="CMH1534" s="98"/>
      <c r="CMI1534" s="117"/>
      <c r="CMJ1534" s="148"/>
      <c r="CMK1534" s="149"/>
      <c r="CML1534" s="100"/>
      <c r="CMM1534" s="98"/>
      <c r="CMN1534" s="117"/>
      <c r="CMO1534" s="148"/>
      <c r="CMP1534" s="149"/>
      <c r="CMQ1534" s="100"/>
      <c r="CMR1534" s="98"/>
      <c r="CMS1534" s="117"/>
      <c r="CMT1534" s="148"/>
      <c r="CMU1534" s="149"/>
      <c r="CMV1534" s="100"/>
      <c r="CMW1534" s="98"/>
      <c r="CMX1534" s="117"/>
      <c r="CMY1534" s="148"/>
      <c r="CMZ1534" s="149"/>
      <c r="CNA1534" s="100"/>
      <c r="CNB1534" s="98"/>
      <c r="CNC1534" s="117"/>
      <c r="CND1534" s="148"/>
      <c r="CNE1534" s="149"/>
      <c r="CNF1534" s="100"/>
      <c r="CNG1534" s="98"/>
      <c r="CNH1534" s="117"/>
      <c r="CNI1534" s="148"/>
      <c r="CNJ1534" s="149"/>
      <c r="CNK1534" s="100"/>
      <c r="CNL1534" s="98"/>
      <c r="CNM1534" s="117"/>
      <c r="CNN1534" s="148"/>
      <c r="CNO1534" s="149"/>
      <c r="CNP1534" s="100"/>
      <c r="CNQ1534" s="98"/>
      <c r="CNR1534" s="117"/>
      <c r="CNS1534" s="148"/>
      <c r="CNT1534" s="149"/>
      <c r="CNU1534" s="100"/>
      <c r="CNV1534" s="98"/>
      <c r="CNW1534" s="117"/>
      <c r="CNX1534" s="148"/>
      <c r="CNY1534" s="149"/>
      <c r="CNZ1534" s="100"/>
      <c r="COA1534" s="98"/>
      <c r="COB1534" s="117"/>
      <c r="COC1534" s="148"/>
      <c r="COD1534" s="149"/>
      <c r="COE1534" s="100"/>
      <c r="COF1534" s="98"/>
      <c r="COG1534" s="117"/>
      <c r="COH1534" s="148"/>
      <c r="COI1534" s="149"/>
      <c r="COJ1534" s="100"/>
      <c r="COK1534" s="98"/>
      <c r="COL1534" s="117"/>
      <c r="COM1534" s="148"/>
      <c r="CON1534" s="149"/>
      <c r="COO1534" s="100"/>
      <c r="COP1534" s="98"/>
      <c r="COQ1534" s="117"/>
      <c r="COR1534" s="148"/>
      <c r="COS1534" s="149"/>
      <c r="COT1534" s="100"/>
      <c r="COU1534" s="98"/>
      <c r="COV1534" s="117"/>
      <c r="COW1534" s="148"/>
      <c r="COX1534" s="149"/>
      <c r="COY1534" s="100"/>
      <c r="COZ1534" s="98"/>
      <c r="CPA1534" s="117"/>
      <c r="CPB1534" s="148"/>
      <c r="CPC1534" s="149"/>
      <c r="CPD1534" s="100"/>
      <c r="CPE1534" s="98"/>
      <c r="CPF1534" s="117"/>
      <c r="CPG1534" s="148"/>
      <c r="CPH1534" s="149"/>
      <c r="CPI1534" s="100"/>
      <c r="CPJ1534" s="98"/>
      <c r="CPK1534" s="117"/>
      <c r="CPL1534" s="148"/>
      <c r="CPM1534" s="149"/>
      <c r="CPN1534" s="100"/>
      <c r="CPO1534" s="98"/>
      <c r="CPP1534" s="117"/>
      <c r="CPQ1534" s="148"/>
      <c r="CPR1534" s="149"/>
      <c r="CPS1534" s="100"/>
      <c r="CPT1534" s="98"/>
      <c r="CPU1534" s="117"/>
      <c r="CPV1534" s="148"/>
      <c r="CPW1534" s="149"/>
      <c r="CPX1534" s="100"/>
      <c r="CPY1534" s="98"/>
      <c r="CPZ1534" s="117"/>
      <c r="CQA1534" s="148"/>
      <c r="CQB1534" s="149"/>
      <c r="CQC1534" s="100"/>
      <c r="CQD1534" s="98"/>
      <c r="CQE1534" s="117"/>
      <c r="CQF1534" s="148"/>
      <c r="CQG1534" s="149"/>
      <c r="CQH1534" s="100"/>
      <c r="CQI1534" s="98"/>
      <c r="CQJ1534" s="117"/>
      <c r="CQK1534" s="148"/>
      <c r="CQL1534" s="149"/>
      <c r="CQM1534" s="100"/>
      <c r="CQN1534" s="98"/>
      <c r="CQO1534" s="117"/>
      <c r="CQP1534" s="148"/>
      <c r="CQQ1534" s="149"/>
      <c r="CQR1534" s="100"/>
      <c r="CQS1534" s="98"/>
      <c r="CQT1534" s="117"/>
      <c r="CQU1534" s="148"/>
      <c r="CQV1534" s="149"/>
      <c r="CQW1534" s="100"/>
      <c r="CQX1534" s="98"/>
      <c r="CQY1534" s="117"/>
      <c r="CQZ1534" s="148"/>
      <c r="CRA1534" s="149"/>
      <c r="CRB1534" s="100"/>
      <c r="CRC1534" s="98"/>
      <c r="CRD1534" s="117"/>
      <c r="CRE1534" s="148"/>
      <c r="CRF1534" s="149"/>
      <c r="CRG1534" s="100"/>
      <c r="CRH1534" s="98"/>
      <c r="CRI1534" s="117"/>
      <c r="CRJ1534" s="148"/>
      <c r="CRK1534" s="149"/>
      <c r="CRL1534" s="100"/>
      <c r="CRM1534" s="98"/>
      <c r="CRN1534" s="117"/>
      <c r="CRO1534" s="148"/>
      <c r="CRP1534" s="149"/>
      <c r="CRQ1534" s="100"/>
      <c r="CRR1534" s="98"/>
      <c r="CRS1534" s="117"/>
      <c r="CRT1534" s="148"/>
      <c r="CRU1534" s="149"/>
      <c r="CRV1534" s="100"/>
      <c r="CRW1534" s="98"/>
      <c r="CRX1534" s="117"/>
      <c r="CRY1534" s="148"/>
      <c r="CRZ1534" s="149"/>
      <c r="CSA1534" s="100"/>
      <c r="CSB1534" s="98"/>
      <c r="CSC1534" s="117"/>
      <c r="CSD1534" s="148"/>
      <c r="CSE1534" s="149"/>
      <c r="CSF1534" s="100"/>
      <c r="CSG1534" s="98"/>
      <c r="CSH1534" s="117"/>
      <c r="CSI1534" s="148"/>
      <c r="CSJ1534" s="149"/>
      <c r="CSK1534" s="100"/>
      <c r="CSL1534" s="98"/>
      <c r="CSM1534" s="117"/>
      <c r="CSN1534" s="148"/>
      <c r="CSO1534" s="149"/>
      <c r="CSP1534" s="100"/>
      <c r="CSQ1534" s="98"/>
      <c r="CSR1534" s="117"/>
      <c r="CSS1534" s="148"/>
      <c r="CST1534" s="149"/>
      <c r="CSU1534" s="100"/>
      <c r="CSV1534" s="98"/>
      <c r="CSW1534" s="117"/>
      <c r="CSX1534" s="148"/>
      <c r="CSY1534" s="149"/>
      <c r="CSZ1534" s="100"/>
      <c r="CTA1534" s="98"/>
      <c r="CTB1534" s="117"/>
      <c r="CTC1534" s="148"/>
      <c r="CTD1534" s="149"/>
      <c r="CTE1534" s="100"/>
      <c r="CTF1534" s="98"/>
      <c r="CTG1534" s="117"/>
      <c r="CTH1534" s="148"/>
      <c r="CTI1534" s="149"/>
      <c r="CTJ1534" s="100"/>
      <c r="CTK1534" s="98"/>
      <c r="CTL1534" s="117"/>
      <c r="CTM1534" s="148"/>
      <c r="CTN1534" s="149"/>
      <c r="CTO1534" s="100"/>
      <c r="CTP1534" s="98"/>
      <c r="CTQ1534" s="117"/>
      <c r="CTR1534" s="148"/>
      <c r="CTS1534" s="149"/>
      <c r="CTT1534" s="100"/>
      <c r="CTU1534" s="98"/>
      <c r="CTV1534" s="117"/>
      <c r="CTW1534" s="148"/>
      <c r="CTX1534" s="149"/>
      <c r="CTY1534" s="100"/>
      <c r="CTZ1534" s="98"/>
      <c r="CUA1534" s="117"/>
      <c r="CUB1534" s="148"/>
      <c r="CUC1534" s="149"/>
      <c r="CUD1534" s="100"/>
      <c r="CUE1534" s="98"/>
      <c r="CUF1534" s="117"/>
      <c r="CUG1534" s="148"/>
      <c r="CUH1534" s="149"/>
      <c r="CUI1534" s="100"/>
      <c r="CUJ1534" s="98"/>
      <c r="CUK1534" s="117"/>
      <c r="CUL1534" s="148"/>
      <c r="CUM1534" s="149"/>
      <c r="CUN1534" s="100"/>
      <c r="CUO1534" s="98"/>
      <c r="CUP1534" s="117"/>
      <c r="CUQ1534" s="148"/>
      <c r="CUR1534" s="149"/>
      <c r="CUS1534" s="100"/>
      <c r="CUT1534" s="98"/>
      <c r="CUU1534" s="117"/>
      <c r="CUV1534" s="148"/>
      <c r="CUW1534" s="149"/>
      <c r="CUX1534" s="100"/>
      <c r="CUY1534" s="98"/>
      <c r="CUZ1534" s="117"/>
      <c r="CVA1534" s="148"/>
      <c r="CVB1534" s="149"/>
      <c r="CVC1534" s="100"/>
      <c r="CVD1534" s="98"/>
      <c r="CVE1534" s="117"/>
      <c r="CVF1534" s="148"/>
      <c r="CVG1534" s="149"/>
      <c r="CVH1534" s="100"/>
      <c r="CVI1534" s="98"/>
      <c r="CVJ1534" s="117"/>
      <c r="CVK1534" s="148"/>
      <c r="CVL1534" s="149"/>
      <c r="CVM1534" s="100"/>
      <c r="CVN1534" s="98"/>
      <c r="CVO1534" s="117"/>
      <c r="CVP1534" s="148"/>
      <c r="CVQ1534" s="149"/>
      <c r="CVR1534" s="100"/>
      <c r="CVS1534" s="98"/>
      <c r="CVT1534" s="117"/>
      <c r="CVU1534" s="148"/>
      <c r="CVV1534" s="149"/>
      <c r="CVW1534" s="100"/>
      <c r="CVX1534" s="98"/>
      <c r="CVY1534" s="117"/>
      <c r="CVZ1534" s="148"/>
      <c r="CWA1534" s="149"/>
      <c r="CWB1534" s="100"/>
      <c r="CWC1534" s="98"/>
      <c r="CWD1534" s="117"/>
      <c r="CWE1534" s="148"/>
      <c r="CWF1534" s="149"/>
      <c r="CWG1534" s="100"/>
      <c r="CWH1534" s="98"/>
      <c r="CWI1534" s="117"/>
      <c r="CWJ1534" s="148"/>
      <c r="CWK1534" s="149"/>
      <c r="CWL1534" s="100"/>
      <c r="CWM1534" s="98"/>
      <c r="CWN1534" s="117"/>
      <c r="CWO1534" s="148"/>
      <c r="CWP1534" s="149"/>
      <c r="CWQ1534" s="100"/>
      <c r="CWR1534" s="98"/>
      <c r="CWS1534" s="117"/>
      <c r="CWT1534" s="148"/>
      <c r="CWU1534" s="149"/>
      <c r="CWV1534" s="100"/>
      <c r="CWW1534" s="98"/>
      <c r="CWX1534" s="117"/>
      <c r="CWY1534" s="148"/>
      <c r="CWZ1534" s="149"/>
      <c r="CXA1534" s="100"/>
      <c r="CXB1534" s="98"/>
      <c r="CXC1534" s="117"/>
      <c r="CXD1534" s="148"/>
      <c r="CXE1534" s="149"/>
      <c r="CXF1534" s="100"/>
      <c r="CXG1534" s="98"/>
      <c r="CXH1534" s="117"/>
      <c r="CXI1534" s="148"/>
      <c r="CXJ1534" s="149"/>
      <c r="CXK1534" s="100"/>
      <c r="CXL1534" s="98"/>
      <c r="CXM1534" s="117"/>
      <c r="CXN1534" s="148"/>
      <c r="CXO1534" s="149"/>
      <c r="CXP1534" s="100"/>
      <c r="CXQ1534" s="98"/>
      <c r="CXR1534" s="117"/>
      <c r="CXS1534" s="148"/>
      <c r="CXT1534" s="149"/>
      <c r="CXU1534" s="100"/>
      <c r="CXV1534" s="98"/>
      <c r="CXW1534" s="117"/>
      <c r="CXX1534" s="148"/>
      <c r="CXY1534" s="149"/>
      <c r="CXZ1534" s="100"/>
      <c r="CYA1534" s="98"/>
      <c r="CYB1534" s="117"/>
      <c r="CYC1534" s="148"/>
      <c r="CYD1534" s="149"/>
      <c r="CYE1534" s="100"/>
      <c r="CYF1534" s="98"/>
      <c r="CYG1534" s="117"/>
      <c r="CYH1534" s="148"/>
      <c r="CYI1534" s="149"/>
      <c r="CYJ1534" s="100"/>
      <c r="CYK1534" s="98"/>
      <c r="CYL1534" s="117"/>
      <c r="CYM1534" s="148"/>
      <c r="CYN1534" s="149"/>
      <c r="CYO1534" s="100"/>
      <c r="CYP1534" s="98"/>
      <c r="CYQ1534" s="117"/>
      <c r="CYR1534" s="148"/>
      <c r="CYS1534" s="149"/>
      <c r="CYT1534" s="100"/>
      <c r="CYU1534" s="98"/>
      <c r="CYV1534" s="117"/>
      <c r="CYW1534" s="148"/>
      <c r="CYX1534" s="149"/>
      <c r="CYY1534" s="100"/>
      <c r="CYZ1534" s="98"/>
      <c r="CZA1534" s="117"/>
      <c r="CZB1534" s="148"/>
      <c r="CZC1534" s="149"/>
      <c r="CZD1534" s="100"/>
      <c r="CZE1534" s="98"/>
      <c r="CZF1534" s="117"/>
      <c r="CZG1534" s="148"/>
      <c r="CZH1534" s="149"/>
      <c r="CZI1534" s="100"/>
      <c r="CZJ1534" s="98"/>
      <c r="CZK1534" s="117"/>
      <c r="CZL1534" s="148"/>
      <c r="CZM1534" s="149"/>
      <c r="CZN1534" s="100"/>
      <c r="CZO1534" s="98"/>
      <c r="CZP1534" s="117"/>
      <c r="CZQ1534" s="148"/>
      <c r="CZR1534" s="149"/>
      <c r="CZS1534" s="100"/>
      <c r="CZT1534" s="98"/>
      <c r="CZU1534" s="117"/>
      <c r="CZV1534" s="148"/>
      <c r="CZW1534" s="149"/>
      <c r="CZX1534" s="100"/>
      <c r="CZY1534" s="98"/>
      <c r="CZZ1534" s="117"/>
      <c r="DAA1534" s="148"/>
      <c r="DAB1534" s="149"/>
      <c r="DAC1534" s="100"/>
      <c r="DAD1534" s="98"/>
      <c r="DAE1534" s="117"/>
      <c r="DAF1534" s="148"/>
      <c r="DAG1534" s="149"/>
      <c r="DAH1534" s="100"/>
      <c r="DAI1534" s="98"/>
      <c r="DAJ1534" s="117"/>
      <c r="DAK1534" s="148"/>
      <c r="DAL1534" s="149"/>
      <c r="DAM1534" s="100"/>
      <c r="DAN1534" s="98"/>
      <c r="DAO1534" s="117"/>
      <c r="DAP1534" s="148"/>
      <c r="DAQ1534" s="149"/>
      <c r="DAR1534" s="100"/>
      <c r="DAS1534" s="98"/>
      <c r="DAT1534" s="117"/>
      <c r="DAU1534" s="148"/>
      <c r="DAV1534" s="149"/>
      <c r="DAW1534" s="100"/>
      <c r="DAX1534" s="98"/>
      <c r="DAY1534" s="117"/>
      <c r="DAZ1534" s="148"/>
      <c r="DBA1534" s="149"/>
      <c r="DBB1534" s="100"/>
      <c r="DBC1534" s="98"/>
      <c r="DBD1534" s="117"/>
      <c r="DBE1534" s="148"/>
      <c r="DBF1534" s="149"/>
      <c r="DBG1534" s="100"/>
      <c r="DBH1534" s="98"/>
      <c r="DBI1534" s="117"/>
      <c r="DBJ1534" s="148"/>
      <c r="DBK1534" s="149"/>
      <c r="DBL1534" s="100"/>
      <c r="DBM1534" s="98"/>
      <c r="DBN1534" s="117"/>
      <c r="DBO1534" s="148"/>
      <c r="DBP1534" s="149"/>
      <c r="DBQ1534" s="100"/>
      <c r="DBR1534" s="98"/>
      <c r="DBS1534" s="117"/>
      <c r="DBT1534" s="148"/>
      <c r="DBU1534" s="149"/>
      <c r="DBV1534" s="100"/>
      <c r="DBW1534" s="98"/>
      <c r="DBX1534" s="117"/>
      <c r="DBY1534" s="148"/>
      <c r="DBZ1534" s="149"/>
      <c r="DCA1534" s="100"/>
      <c r="DCB1534" s="98"/>
      <c r="DCC1534" s="117"/>
      <c r="DCD1534" s="148"/>
      <c r="DCE1534" s="149"/>
      <c r="DCF1534" s="100"/>
      <c r="DCG1534" s="98"/>
      <c r="DCH1534" s="117"/>
      <c r="DCI1534" s="148"/>
      <c r="DCJ1534" s="149"/>
      <c r="DCK1534" s="100"/>
      <c r="DCL1534" s="98"/>
      <c r="DCM1534" s="117"/>
      <c r="DCN1534" s="148"/>
      <c r="DCO1534" s="149"/>
      <c r="DCP1534" s="100"/>
      <c r="DCQ1534" s="98"/>
      <c r="DCR1534" s="117"/>
      <c r="DCS1534" s="148"/>
      <c r="DCT1534" s="149"/>
      <c r="DCU1534" s="100"/>
      <c r="DCV1534" s="98"/>
      <c r="DCW1534" s="117"/>
      <c r="DCX1534" s="148"/>
      <c r="DCY1534" s="149"/>
      <c r="DCZ1534" s="100"/>
      <c r="DDA1534" s="98"/>
      <c r="DDB1534" s="117"/>
      <c r="DDC1534" s="148"/>
      <c r="DDD1534" s="149"/>
      <c r="DDE1534" s="100"/>
      <c r="DDF1534" s="98"/>
      <c r="DDG1534" s="117"/>
      <c r="DDH1534" s="148"/>
      <c r="DDI1534" s="149"/>
      <c r="DDJ1534" s="100"/>
      <c r="DDK1534" s="98"/>
      <c r="DDL1534" s="117"/>
      <c r="DDM1534" s="148"/>
      <c r="DDN1534" s="149"/>
      <c r="DDO1534" s="100"/>
      <c r="DDP1534" s="98"/>
      <c r="DDQ1534" s="117"/>
      <c r="DDR1534" s="148"/>
      <c r="DDS1534" s="149"/>
      <c r="DDT1534" s="100"/>
      <c r="DDU1534" s="98"/>
      <c r="DDV1534" s="117"/>
      <c r="DDW1534" s="148"/>
      <c r="DDX1534" s="149"/>
      <c r="DDY1534" s="100"/>
      <c r="DDZ1534" s="98"/>
      <c r="DEA1534" s="117"/>
      <c r="DEB1534" s="148"/>
      <c r="DEC1534" s="149"/>
      <c r="DED1534" s="100"/>
      <c r="DEE1534" s="98"/>
      <c r="DEF1534" s="117"/>
      <c r="DEG1534" s="148"/>
      <c r="DEH1534" s="149"/>
      <c r="DEI1534" s="100"/>
      <c r="DEJ1534" s="98"/>
      <c r="DEK1534" s="117"/>
      <c r="DEL1534" s="148"/>
      <c r="DEM1534" s="149"/>
      <c r="DEN1534" s="100"/>
      <c r="DEO1534" s="98"/>
      <c r="DEP1534" s="117"/>
      <c r="DEQ1534" s="148"/>
      <c r="DER1534" s="149"/>
      <c r="DES1534" s="100"/>
      <c r="DET1534" s="98"/>
      <c r="DEU1534" s="117"/>
      <c r="DEV1534" s="148"/>
      <c r="DEW1534" s="149"/>
      <c r="DEX1534" s="100"/>
      <c r="DEY1534" s="98"/>
      <c r="DEZ1534" s="117"/>
      <c r="DFA1534" s="148"/>
      <c r="DFB1534" s="149"/>
      <c r="DFC1534" s="100"/>
      <c r="DFD1534" s="98"/>
      <c r="DFE1534" s="117"/>
      <c r="DFF1534" s="148"/>
      <c r="DFG1534" s="149"/>
      <c r="DFH1534" s="100"/>
      <c r="DFI1534" s="98"/>
      <c r="DFJ1534" s="117"/>
      <c r="DFK1534" s="148"/>
      <c r="DFL1534" s="149"/>
      <c r="DFM1534" s="100"/>
      <c r="DFN1534" s="98"/>
      <c r="DFO1534" s="117"/>
      <c r="DFP1534" s="148"/>
      <c r="DFQ1534" s="149"/>
      <c r="DFR1534" s="100"/>
      <c r="DFS1534" s="98"/>
      <c r="DFT1534" s="117"/>
      <c r="DFU1534" s="148"/>
      <c r="DFV1534" s="149"/>
      <c r="DFW1534" s="100"/>
      <c r="DFX1534" s="98"/>
      <c r="DFY1534" s="117"/>
      <c r="DFZ1534" s="148"/>
      <c r="DGA1534" s="149"/>
      <c r="DGB1534" s="100"/>
      <c r="DGC1534" s="98"/>
      <c r="DGD1534" s="117"/>
      <c r="DGE1534" s="148"/>
      <c r="DGF1534" s="149"/>
      <c r="DGG1534" s="100"/>
      <c r="DGH1534" s="98"/>
      <c r="DGI1534" s="117"/>
      <c r="DGJ1534" s="148"/>
      <c r="DGK1534" s="149"/>
      <c r="DGL1534" s="100"/>
      <c r="DGM1534" s="98"/>
      <c r="DGN1534" s="117"/>
      <c r="DGO1534" s="148"/>
      <c r="DGP1534" s="149"/>
      <c r="DGQ1534" s="100"/>
      <c r="DGR1534" s="98"/>
      <c r="DGS1534" s="117"/>
      <c r="DGT1534" s="148"/>
      <c r="DGU1534" s="149"/>
      <c r="DGV1534" s="100"/>
      <c r="DGW1534" s="98"/>
      <c r="DGX1534" s="117"/>
      <c r="DGY1534" s="148"/>
      <c r="DGZ1534" s="149"/>
      <c r="DHA1534" s="100"/>
      <c r="DHB1534" s="98"/>
      <c r="DHC1534" s="117"/>
      <c r="DHD1534" s="148"/>
      <c r="DHE1534" s="149"/>
      <c r="DHF1534" s="100"/>
      <c r="DHG1534" s="98"/>
      <c r="DHH1534" s="117"/>
      <c r="DHI1534" s="148"/>
      <c r="DHJ1534" s="149"/>
      <c r="DHK1534" s="100"/>
      <c r="DHL1534" s="98"/>
      <c r="DHM1534" s="117"/>
      <c r="DHN1534" s="148"/>
      <c r="DHO1534" s="149"/>
      <c r="DHP1534" s="100"/>
      <c r="DHQ1534" s="98"/>
      <c r="DHR1534" s="117"/>
      <c r="DHS1534" s="148"/>
      <c r="DHT1534" s="149"/>
      <c r="DHU1534" s="100"/>
      <c r="DHV1534" s="98"/>
      <c r="DHW1534" s="117"/>
      <c r="DHX1534" s="148"/>
      <c r="DHY1534" s="149"/>
      <c r="DHZ1534" s="100"/>
      <c r="DIA1534" s="98"/>
      <c r="DIB1534" s="117"/>
      <c r="DIC1534" s="148"/>
      <c r="DID1534" s="149"/>
      <c r="DIE1534" s="100"/>
      <c r="DIF1534" s="98"/>
      <c r="DIG1534" s="117"/>
      <c r="DIH1534" s="148"/>
      <c r="DII1534" s="149"/>
      <c r="DIJ1534" s="100"/>
      <c r="DIK1534" s="98"/>
      <c r="DIL1534" s="117"/>
      <c r="DIM1534" s="148"/>
      <c r="DIN1534" s="149"/>
      <c r="DIO1534" s="100"/>
      <c r="DIP1534" s="98"/>
      <c r="DIQ1534" s="117"/>
      <c r="DIR1534" s="148"/>
      <c r="DIS1534" s="149"/>
      <c r="DIT1534" s="100"/>
      <c r="DIU1534" s="98"/>
      <c r="DIV1534" s="117"/>
      <c r="DIW1534" s="148"/>
      <c r="DIX1534" s="149"/>
      <c r="DIY1534" s="100"/>
      <c r="DIZ1534" s="98"/>
      <c r="DJA1534" s="117"/>
      <c r="DJB1534" s="148"/>
      <c r="DJC1534" s="149"/>
      <c r="DJD1534" s="100"/>
      <c r="DJE1534" s="98"/>
      <c r="DJF1534" s="117"/>
      <c r="DJG1534" s="148"/>
      <c r="DJH1534" s="149"/>
      <c r="DJI1534" s="100"/>
      <c r="DJJ1534" s="98"/>
      <c r="DJK1534" s="117"/>
      <c r="DJL1534" s="148"/>
      <c r="DJM1534" s="149"/>
      <c r="DJN1534" s="100"/>
      <c r="DJO1534" s="98"/>
      <c r="DJP1534" s="117"/>
      <c r="DJQ1534" s="148"/>
      <c r="DJR1534" s="149"/>
      <c r="DJS1534" s="100"/>
      <c r="DJT1534" s="98"/>
      <c r="DJU1534" s="117"/>
      <c r="DJV1534" s="148"/>
      <c r="DJW1534" s="149"/>
      <c r="DJX1534" s="100"/>
      <c r="DJY1534" s="98"/>
      <c r="DJZ1534" s="117"/>
      <c r="DKA1534" s="148"/>
      <c r="DKB1534" s="149"/>
      <c r="DKC1534" s="100"/>
      <c r="DKD1534" s="98"/>
      <c r="DKE1534" s="117"/>
      <c r="DKF1534" s="148"/>
      <c r="DKG1534" s="149"/>
      <c r="DKH1534" s="100"/>
      <c r="DKI1534" s="98"/>
      <c r="DKJ1534" s="117"/>
      <c r="DKK1534" s="148"/>
      <c r="DKL1534" s="149"/>
      <c r="DKM1534" s="100"/>
      <c r="DKN1534" s="98"/>
      <c r="DKO1534" s="117"/>
      <c r="DKP1534" s="148"/>
      <c r="DKQ1534" s="149"/>
      <c r="DKR1534" s="100"/>
      <c r="DKS1534" s="98"/>
      <c r="DKT1534" s="117"/>
      <c r="DKU1534" s="148"/>
      <c r="DKV1534" s="149"/>
      <c r="DKW1534" s="100"/>
      <c r="DKX1534" s="98"/>
      <c r="DKY1534" s="117"/>
      <c r="DKZ1534" s="148"/>
      <c r="DLA1534" s="149"/>
      <c r="DLB1534" s="100"/>
      <c r="DLC1534" s="98"/>
      <c r="DLD1534" s="117"/>
      <c r="DLE1534" s="148"/>
      <c r="DLF1534" s="149"/>
      <c r="DLG1534" s="100"/>
      <c r="DLH1534" s="98"/>
      <c r="DLI1534" s="117"/>
      <c r="DLJ1534" s="148"/>
      <c r="DLK1534" s="149"/>
      <c r="DLL1534" s="100"/>
      <c r="DLM1534" s="98"/>
      <c r="DLN1534" s="117"/>
      <c r="DLO1534" s="148"/>
      <c r="DLP1534" s="149"/>
      <c r="DLQ1534" s="100"/>
      <c r="DLR1534" s="98"/>
      <c r="DLS1534" s="117"/>
      <c r="DLT1534" s="148"/>
      <c r="DLU1534" s="149"/>
      <c r="DLV1534" s="100"/>
      <c r="DLW1534" s="98"/>
      <c r="DLX1534" s="117"/>
      <c r="DLY1534" s="148"/>
      <c r="DLZ1534" s="149"/>
      <c r="DMA1534" s="100"/>
      <c r="DMB1534" s="98"/>
      <c r="DMC1534" s="117"/>
      <c r="DMD1534" s="148"/>
      <c r="DME1534" s="149"/>
      <c r="DMF1534" s="100"/>
      <c r="DMG1534" s="98"/>
      <c r="DMH1534" s="117"/>
      <c r="DMI1534" s="148"/>
      <c r="DMJ1534" s="149"/>
      <c r="DMK1534" s="100"/>
      <c r="DML1534" s="98"/>
      <c r="DMM1534" s="117"/>
      <c r="DMN1534" s="148"/>
      <c r="DMO1534" s="149"/>
      <c r="DMP1534" s="100"/>
      <c r="DMQ1534" s="98"/>
      <c r="DMR1534" s="117"/>
      <c r="DMS1534" s="148"/>
      <c r="DMT1534" s="149"/>
      <c r="DMU1534" s="100"/>
      <c r="DMV1534" s="98"/>
      <c r="DMW1534" s="117"/>
      <c r="DMX1534" s="148"/>
      <c r="DMY1534" s="149"/>
      <c r="DMZ1534" s="100"/>
      <c r="DNA1534" s="98"/>
      <c r="DNB1534" s="117"/>
      <c r="DNC1534" s="148"/>
      <c r="DND1534" s="149"/>
      <c r="DNE1534" s="100"/>
      <c r="DNF1534" s="98"/>
      <c r="DNG1534" s="117"/>
      <c r="DNH1534" s="148"/>
      <c r="DNI1534" s="149"/>
      <c r="DNJ1534" s="100"/>
      <c r="DNK1534" s="98"/>
      <c r="DNL1534" s="117"/>
      <c r="DNM1534" s="148"/>
      <c r="DNN1534" s="149"/>
      <c r="DNO1534" s="100"/>
      <c r="DNP1534" s="98"/>
      <c r="DNQ1534" s="117"/>
      <c r="DNR1534" s="148"/>
      <c r="DNS1534" s="149"/>
      <c r="DNT1534" s="100"/>
      <c r="DNU1534" s="98"/>
      <c r="DNV1534" s="117"/>
      <c r="DNW1534" s="148"/>
      <c r="DNX1534" s="149"/>
      <c r="DNY1534" s="100"/>
      <c r="DNZ1534" s="98"/>
      <c r="DOA1534" s="117"/>
      <c r="DOB1534" s="148"/>
      <c r="DOC1534" s="149"/>
      <c r="DOD1534" s="100"/>
      <c r="DOE1534" s="98"/>
      <c r="DOF1534" s="117"/>
      <c r="DOG1534" s="148"/>
      <c r="DOH1534" s="149"/>
      <c r="DOI1534" s="100"/>
      <c r="DOJ1534" s="98"/>
      <c r="DOK1534" s="117"/>
      <c r="DOL1534" s="148"/>
      <c r="DOM1534" s="149"/>
      <c r="DON1534" s="100"/>
      <c r="DOO1534" s="98"/>
      <c r="DOP1534" s="117"/>
      <c r="DOQ1534" s="148"/>
      <c r="DOR1534" s="149"/>
      <c r="DOS1534" s="100"/>
      <c r="DOT1534" s="98"/>
      <c r="DOU1534" s="117"/>
      <c r="DOV1534" s="148"/>
      <c r="DOW1534" s="149"/>
      <c r="DOX1534" s="100"/>
      <c r="DOY1534" s="98"/>
      <c r="DOZ1534" s="117"/>
      <c r="DPA1534" s="148"/>
      <c r="DPB1534" s="149"/>
      <c r="DPC1534" s="100"/>
      <c r="DPD1534" s="98"/>
      <c r="DPE1534" s="117"/>
      <c r="DPF1534" s="148"/>
      <c r="DPG1534" s="149"/>
      <c r="DPH1534" s="100"/>
      <c r="DPI1534" s="98"/>
      <c r="DPJ1534" s="117"/>
      <c r="DPK1534" s="148"/>
      <c r="DPL1534" s="149"/>
      <c r="DPM1534" s="100"/>
      <c r="DPN1534" s="98"/>
      <c r="DPO1534" s="117"/>
      <c r="DPP1534" s="148"/>
      <c r="DPQ1534" s="149"/>
      <c r="DPR1534" s="100"/>
      <c r="DPS1534" s="98"/>
      <c r="DPT1534" s="117"/>
      <c r="DPU1534" s="148"/>
      <c r="DPV1534" s="149"/>
      <c r="DPW1534" s="100"/>
      <c r="DPX1534" s="98"/>
      <c r="DPY1534" s="117"/>
      <c r="DPZ1534" s="148"/>
      <c r="DQA1534" s="149"/>
      <c r="DQB1534" s="100"/>
      <c r="DQC1534" s="98"/>
      <c r="DQD1534" s="117"/>
      <c r="DQE1534" s="148"/>
      <c r="DQF1534" s="149"/>
      <c r="DQG1534" s="100"/>
      <c r="DQH1534" s="98"/>
      <c r="DQI1534" s="117"/>
      <c r="DQJ1534" s="148"/>
      <c r="DQK1534" s="149"/>
      <c r="DQL1534" s="100"/>
      <c r="DQM1534" s="98"/>
      <c r="DQN1534" s="117"/>
      <c r="DQO1534" s="148"/>
      <c r="DQP1534" s="149"/>
      <c r="DQQ1534" s="100"/>
      <c r="DQR1534" s="98"/>
      <c r="DQS1534" s="117"/>
      <c r="DQT1534" s="148"/>
      <c r="DQU1534" s="149"/>
      <c r="DQV1534" s="100"/>
      <c r="DQW1534" s="98"/>
      <c r="DQX1534" s="117"/>
      <c r="DQY1534" s="148"/>
      <c r="DQZ1534" s="149"/>
      <c r="DRA1534" s="100"/>
      <c r="DRB1534" s="98"/>
      <c r="DRC1534" s="117"/>
      <c r="DRD1534" s="148"/>
      <c r="DRE1534" s="149"/>
      <c r="DRF1534" s="100"/>
      <c r="DRG1534" s="98"/>
      <c r="DRH1534" s="117"/>
      <c r="DRI1534" s="148"/>
      <c r="DRJ1534" s="149"/>
      <c r="DRK1534" s="100"/>
      <c r="DRL1534" s="98"/>
      <c r="DRM1534" s="117"/>
      <c r="DRN1534" s="148"/>
      <c r="DRO1534" s="149"/>
      <c r="DRP1534" s="100"/>
      <c r="DRQ1534" s="98"/>
      <c r="DRR1534" s="117"/>
      <c r="DRS1534" s="148"/>
      <c r="DRT1534" s="149"/>
      <c r="DRU1534" s="100"/>
      <c r="DRV1534" s="98"/>
      <c r="DRW1534" s="117"/>
      <c r="DRX1534" s="148"/>
      <c r="DRY1534" s="149"/>
      <c r="DRZ1534" s="100"/>
      <c r="DSA1534" s="98"/>
      <c r="DSB1534" s="117"/>
      <c r="DSC1534" s="148"/>
      <c r="DSD1534" s="149"/>
      <c r="DSE1534" s="100"/>
      <c r="DSF1534" s="98"/>
      <c r="DSG1534" s="117"/>
      <c r="DSH1534" s="148"/>
      <c r="DSI1534" s="149"/>
      <c r="DSJ1534" s="100"/>
      <c r="DSK1534" s="98"/>
      <c r="DSL1534" s="117"/>
      <c r="DSM1534" s="148"/>
      <c r="DSN1534" s="149"/>
      <c r="DSO1534" s="100"/>
      <c r="DSP1534" s="98"/>
      <c r="DSQ1534" s="117"/>
      <c r="DSR1534" s="148"/>
      <c r="DSS1534" s="149"/>
      <c r="DST1534" s="100"/>
      <c r="DSU1534" s="98"/>
      <c r="DSV1534" s="117"/>
      <c r="DSW1534" s="148"/>
      <c r="DSX1534" s="149"/>
      <c r="DSY1534" s="100"/>
      <c r="DSZ1534" s="98"/>
      <c r="DTA1534" s="117"/>
      <c r="DTB1534" s="148"/>
      <c r="DTC1534" s="149"/>
      <c r="DTD1534" s="100"/>
      <c r="DTE1534" s="98"/>
      <c r="DTF1534" s="117"/>
      <c r="DTG1534" s="148"/>
      <c r="DTH1534" s="149"/>
      <c r="DTI1534" s="100"/>
      <c r="DTJ1534" s="98"/>
      <c r="DTK1534" s="117"/>
      <c r="DTL1534" s="148"/>
      <c r="DTM1534" s="149"/>
      <c r="DTN1534" s="100"/>
      <c r="DTO1534" s="98"/>
      <c r="DTP1534" s="117"/>
      <c r="DTQ1534" s="148"/>
      <c r="DTR1534" s="149"/>
      <c r="DTS1534" s="100"/>
      <c r="DTT1534" s="98"/>
      <c r="DTU1534" s="117"/>
      <c r="DTV1534" s="148"/>
      <c r="DTW1534" s="149"/>
      <c r="DTX1534" s="100"/>
      <c r="DTY1534" s="98"/>
      <c r="DTZ1534" s="117"/>
      <c r="DUA1534" s="148"/>
      <c r="DUB1534" s="149"/>
      <c r="DUC1534" s="100"/>
      <c r="DUD1534" s="98"/>
      <c r="DUE1534" s="117"/>
      <c r="DUF1534" s="148"/>
      <c r="DUG1534" s="149"/>
      <c r="DUH1534" s="100"/>
      <c r="DUI1534" s="98"/>
      <c r="DUJ1534" s="117"/>
      <c r="DUK1534" s="148"/>
      <c r="DUL1534" s="149"/>
      <c r="DUM1534" s="100"/>
      <c r="DUN1534" s="98"/>
      <c r="DUO1534" s="117"/>
      <c r="DUP1534" s="148"/>
      <c r="DUQ1534" s="149"/>
      <c r="DUR1534" s="100"/>
      <c r="DUS1534" s="98"/>
      <c r="DUT1534" s="117"/>
      <c r="DUU1534" s="148"/>
      <c r="DUV1534" s="149"/>
      <c r="DUW1534" s="100"/>
      <c r="DUX1534" s="98"/>
      <c r="DUY1534" s="117"/>
      <c r="DUZ1534" s="148"/>
      <c r="DVA1534" s="149"/>
      <c r="DVB1534" s="100"/>
      <c r="DVC1534" s="98"/>
      <c r="DVD1534" s="117"/>
      <c r="DVE1534" s="148"/>
      <c r="DVF1534" s="149"/>
      <c r="DVG1534" s="100"/>
      <c r="DVH1534" s="98"/>
      <c r="DVI1534" s="117"/>
      <c r="DVJ1534" s="148"/>
      <c r="DVK1534" s="149"/>
      <c r="DVL1534" s="100"/>
      <c r="DVM1534" s="98"/>
      <c r="DVN1534" s="117"/>
      <c r="DVO1534" s="148"/>
      <c r="DVP1534" s="149"/>
      <c r="DVQ1534" s="100"/>
      <c r="DVR1534" s="98"/>
      <c r="DVS1534" s="117"/>
      <c r="DVT1534" s="148"/>
      <c r="DVU1534" s="149"/>
      <c r="DVV1534" s="100"/>
      <c r="DVW1534" s="98"/>
      <c r="DVX1534" s="117"/>
      <c r="DVY1534" s="148"/>
      <c r="DVZ1534" s="149"/>
      <c r="DWA1534" s="100"/>
      <c r="DWB1534" s="98"/>
      <c r="DWC1534" s="117"/>
      <c r="DWD1534" s="148"/>
      <c r="DWE1534" s="149"/>
      <c r="DWF1534" s="100"/>
      <c r="DWG1534" s="98"/>
      <c r="DWH1534" s="117"/>
      <c r="DWI1534" s="148"/>
      <c r="DWJ1534" s="149"/>
      <c r="DWK1534" s="100"/>
      <c r="DWL1534" s="98"/>
      <c r="DWM1534" s="117"/>
      <c r="DWN1534" s="148"/>
      <c r="DWO1534" s="149"/>
      <c r="DWP1534" s="100"/>
      <c r="DWQ1534" s="98"/>
      <c r="DWR1534" s="117"/>
      <c r="DWS1534" s="148"/>
      <c r="DWT1534" s="149"/>
      <c r="DWU1534" s="100"/>
      <c r="DWV1534" s="98"/>
      <c r="DWW1534" s="117"/>
      <c r="DWX1534" s="148"/>
      <c r="DWY1534" s="149"/>
      <c r="DWZ1534" s="100"/>
      <c r="DXA1534" s="98"/>
      <c r="DXB1534" s="117"/>
      <c r="DXC1534" s="148"/>
      <c r="DXD1534" s="149"/>
      <c r="DXE1534" s="100"/>
      <c r="DXF1534" s="98"/>
      <c r="DXG1534" s="117"/>
      <c r="DXH1534" s="148"/>
      <c r="DXI1534" s="149"/>
      <c r="DXJ1534" s="100"/>
      <c r="DXK1534" s="98"/>
      <c r="DXL1534" s="117"/>
      <c r="DXM1534" s="148"/>
      <c r="DXN1534" s="149"/>
      <c r="DXO1534" s="100"/>
      <c r="DXP1534" s="98"/>
      <c r="DXQ1534" s="117"/>
      <c r="DXR1534" s="148"/>
      <c r="DXS1534" s="149"/>
      <c r="DXT1534" s="100"/>
      <c r="DXU1534" s="98"/>
      <c r="DXV1534" s="117"/>
      <c r="DXW1534" s="148"/>
      <c r="DXX1534" s="149"/>
      <c r="DXY1534" s="100"/>
      <c r="DXZ1534" s="98"/>
      <c r="DYA1534" s="117"/>
      <c r="DYB1534" s="148"/>
      <c r="DYC1534" s="149"/>
      <c r="DYD1534" s="100"/>
      <c r="DYE1534" s="98"/>
      <c r="DYF1534" s="117"/>
      <c r="DYG1534" s="148"/>
      <c r="DYH1534" s="149"/>
      <c r="DYI1534" s="100"/>
      <c r="DYJ1534" s="98"/>
      <c r="DYK1534" s="117"/>
      <c r="DYL1534" s="148"/>
      <c r="DYM1534" s="149"/>
      <c r="DYN1534" s="100"/>
      <c r="DYO1534" s="98"/>
      <c r="DYP1534" s="117"/>
      <c r="DYQ1534" s="148"/>
      <c r="DYR1534" s="149"/>
      <c r="DYS1534" s="100"/>
      <c r="DYT1534" s="98"/>
      <c r="DYU1534" s="117"/>
      <c r="DYV1534" s="148"/>
      <c r="DYW1534" s="149"/>
      <c r="DYX1534" s="100"/>
      <c r="DYY1534" s="98"/>
      <c r="DYZ1534" s="117"/>
      <c r="DZA1534" s="148"/>
      <c r="DZB1534" s="149"/>
      <c r="DZC1534" s="100"/>
      <c r="DZD1534" s="98"/>
      <c r="DZE1534" s="117"/>
      <c r="DZF1534" s="148"/>
      <c r="DZG1534" s="149"/>
      <c r="DZH1534" s="100"/>
      <c r="DZI1534" s="98"/>
      <c r="DZJ1534" s="117"/>
      <c r="DZK1534" s="148"/>
      <c r="DZL1534" s="149"/>
      <c r="DZM1534" s="100"/>
      <c r="DZN1534" s="98"/>
      <c r="DZO1534" s="117"/>
      <c r="DZP1534" s="148"/>
      <c r="DZQ1534" s="149"/>
      <c r="DZR1534" s="100"/>
      <c r="DZS1534" s="98"/>
      <c r="DZT1534" s="117"/>
      <c r="DZU1534" s="148"/>
      <c r="DZV1534" s="149"/>
      <c r="DZW1534" s="100"/>
      <c r="DZX1534" s="98"/>
      <c r="DZY1534" s="117"/>
      <c r="DZZ1534" s="148"/>
      <c r="EAA1534" s="149"/>
      <c r="EAB1534" s="100"/>
      <c r="EAC1534" s="98"/>
      <c r="EAD1534" s="117"/>
      <c r="EAE1534" s="148"/>
      <c r="EAF1534" s="149"/>
      <c r="EAG1534" s="100"/>
      <c r="EAH1534" s="98"/>
      <c r="EAI1534" s="117"/>
      <c r="EAJ1534" s="148"/>
      <c r="EAK1534" s="149"/>
      <c r="EAL1534" s="100"/>
      <c r="EAM1534" s="98"/>
      <c r="EAN1534" s="117"/>
      <c r="EAO1534" s="148"/>
      <c r="EAP1534" s="149"/>
      <c r="EAQ1534" s="100"/>
      <c r="EAR1534" s="98"/>
      <c r="EAS1534" s="117"/>
      <c r="EAT1534" s="148"/>
      <c r="EAU1534" s="149"/>
      <c r="EAV1534" s="100"/>
      <c r="EAW1534" s="98"/>
      <c r="EAX1534" s="117"/>
      <c r="EAY1534" s="148"/>
      <c r="EAZ1534" s="149"/>
      <c r="EBA1534" s="100"/>
      <c r="EBB1534" s="98"/>
      <c r="EBC1534" s="117"/>
      <c r="EBD1534" s="148"/>
      <c r="EBE1534" s="149"/>
      <c r="EBF1534" s="100"/>
      <c r="EBG1534" s="98"/>
      <c r="EBH1534" s="117"/>
      <c r="EBI1534" s="148"/>
      <c r="EBJ1534" s="149"/>
      <c r="EBK1534" s="100"/>
      <c r="EBL1534" s="98"/>
      <c r="EBM1534" s="117"/>
      <c r="EBN1534" s="148"/>
      <c r="EBO1534" s="149"/>
      <c r="EBP1534" s="100"/>
      <c r="EBQ1534" s="98"/>
      <c r="EBR1534" s="117"/>
      <c r="EBS1534" s="148"/>
      <c r="EBT1534" s="149"/>
      <c r="EBU1534" s="100"/>
      <c r="EBV1534" s="98"/>
      <c r="EBW1534" s="117"/>
      <c r="EBX1534" s="148"/>
      <c r="EBY1534" s="149"/>
      <c r="EBZ1534" s="100"/>
      <c r="ECA1534" s="98"/>
      <c r="ECB1534" s="117"/>
      <c r="ECC1534" s="148"/>
      <c r="ECD1534" s="149"/>
      <c r="ECE1534" s="100"/>
      <c r="ECF1534" s="98"/>
      <c r="ECG1534" s="117"/>
      <c r="ECH1534" s="148"/>
      <c r="ECI1534" s="149"/>
      <c r="ECJ1534" s="100"/>
      <c r="ECK1534" s="98"/>
      <c r="ECL1534" s="117"/>
      <c r="ECM1534" s="148"/>
      <c r="ECN1534" s="149"/>
      <c r="ECO1534" s="100"/>
      <c r="ECP1534" s="98"/>
      <c r="ECQ1534" s="117"/>
      <c r="ECR1534" s="148"/>
      <c r="ECS1534" s="149"/>
      <c r="ECT1534" s="100"/>
      <c r="ECU1534" s="98"/>
      <c r="ECV1534" s="117"/>
      <c r="ECW1534" s="148"/>
      <c r="ECX1534" s="149"/>
      <c r="ECY1534" s="100"/>
      <c r="ECZ1534" s="98"/>
      <c r="EDA1534" s="117"/>
      <c r="EDB1534" s="148"/>
      <c r="EDC1534" s="149"/>
      <c r="EDD1534" s="100"/>
      <c r="EDE1534" s="98"/>
      <c r="EDF1534" s="117"/>
      <c r="EDG1534" s="148"/>
      <c r="EDH1534" s="149"/>
      <c r="EDI1534" s="100"/>
      <c r="EDJ1534" s="98"/>
      <c r="EDK1534" s="117"/>
      <c r="EDL1534" s="148"/>
      <c r="EDM1534" s="149"/>
      <c r="EDN1534" s="100"/>
      <c r="EDO1534" s="98"/>
      <c r="EDP1534" s="117"/>
      <c r="EDQ1534" s="148"/>
      <c r="EDR1534" s="149"/>
      <c r="EDS1534" s="100"/>
      <c r="EDT1534" s="98"/>
      <c r="EDU1534" s="117"/>
      <c r="EDV1534" s="148"/>
      <c r="EDW1534" s="149"/>
      <c r="EDX1534" s="100"/>
      <c r="EDY1534" s="98"/>
      <c r="EDZ1534" s="117"/>
      <c r="EEA1534" s="148"/>
      <c r="EEB1534" s="149"/>
      <c r="EEC1534" s="100"/>
      <c r="EED1534" s="98"/>
      <c r="EEE1534" s="117"/>
      <c r="EEF1534" s="148"/>
      <c r="EEG1534" s="149"/>
      <c r="EEH1534" s="100"/>
      <c r="EEI1534" s="98"/>
      <c r="EEJ1534" s="117"/>
      <c r="EEK1534" s="148"/>
      <c r="EEL1534" s="149"/>
      <c r="EEM1534" s="100"/>
      <c r="EEN1534" s="98"/>
      <c r="EEO1534" s="117"/>
      <c r="EEP1534" s="148"/>
      <c r="EEQ1534" s="149"/>
      <c r="EER1534" s="100"/>
      <c r="EES1534" s="98"/>
      <c r="EET1534" s="117"/>
      <c r="EEU1534" s="148"/>
      <c r="EEV1534" s="149"/>
      <c r="EEW1534" s="100"/>
      <c r="EEX1534" s="98"/>
      <c r="EEY1534" s="117"/>
      <c r="EEZ1534" s="148"/>
      <c r="EFA1534" s="149"/>
      <c r="EFB1534" s="100"/>
      <c r="EFC1534" s="98"/>
      <c r="EFD1534" s="117"/>
      <c r="EFE1534" s="148"/>
      <c r="EFF1534" s="149"/>
      <c r="EFG1534" s="100"/>
      <c r="EFH1534" s="98"/>
      <c r="EFI1534" s="117"/>
      <c r="EFJ1534" s="148"/>
      <c r="EFK1534" s="149"/>
      <c r="EFL1534" s="100"/>
      <c r="EFM1534" s="98"/>
      <c r="EFN1534" s="117"/>
      <c r="EFO1534" s="148"/>
      <c r="EFP1534" s="149"/>
      <c r="EFQ1534" s="100"/>
      <c r="EFR1534" s="98"/>
      <c r="EFS1534" s="117"/>
      <c r="EFT1534" s="148"/>
      <c r="EFU1534" s="149"/>
      <c r="EFV1534" s="100"/>
      <c r="EFW1534" s="98"/>
      <c r="EFX1534" s="117"/>
      <c r="EFY1534" s="148"/>
      <c r="EFZ1534" s="149"/>
      <c r="EGA1534" s="100"/>
      <c r="EGB1534" s="98"/>
      <c r="EGC1534" s="117"/>
      <c r="EGD1534" s="148"/>
      <c r="EGE1534" s="149"/>
      <c r="EGF1534" s="100"/>
      <c r="EGG1534" s="98"/>
      <c r="EGH1534" s="117"/>
      <c r="EGI1534" s="148"/>
      <c r="EGJ1534" s="149"/>
      <c r="EGK1534" s="100"/>
      <c r="EGL1534" s="98"/>
      <c r="EGM1534" s="117"/>
      <c r="EGN1534" s="148"/>
      <c r="EGO1534" s="149"/>
      <c r="EGP1534" s="100"/>
      <c r="EGQ1534" s="98"/>
      <c r="EGR1534" s="117"/>
      <c r="EGS1534" s="148"/>
      <c r="EGT1534" s="149"/>
      <c r="EGU1534" s="100"/>
      <c r="EGV1534" s="98"/>
      <c r="EGW1534" s="117"/>
      <c r="EGX1534" s="148"/>
      <c r="EGY1534" s="149"/>
      <c r="EGZ1534" s="100"/>
      <c r="EHA1534" s="98"/>
      <c r="EHB1534" s="117"/>
      <c r="EHC1534" s="148"/>
      <c r="EHD1534" s="149"/>
      <c r="EHE1534" s="100"/>
      <c r="EHF1534" s="98"/>
      <c r="EHG1534" s="117"/>
      <c r="EHH1534" s="148"/>
      <c r="EHI1534" s="149"/>
      <c r="EHJ1534" s="100"/>
      <c r="EHK1534" s="98"/>
      <c r="EHL1534" s="117"/>
      <c r="EHM1534" s="148"/>
      <c r="EHN1534" s="149"/>
      <c r="EHO1534" s="100"/>
      <c r="EHP1534" s="98"/>
      <c r="EHQ1534" s="117"/>
      <c r="EHR1534" s="148"/>
      <c r="EHS1534" s="149"/>
      <c r="EHT1534" s="100"/>
      <c r="EHU1534" s="98"/>
      <c r="EHV1534" s="117"/>
      <c r="EHW1534" s="148"/>
      <c r="EHX1534" s="149"/>
      <c r="EHY1534" s="100"/>
      <c r="EHZ1534" s="98"/>
      <c r="EIA1534" s="117"/>
      <c r="EIB1534" s="148"/>
      <c r="EIC1534" s="149"/>
      <c r="EID1534" s="100"/>
      <c r="EIE1534" s="98"/>
      <c r="EIF1534" s="117"/>
      <c r="EIG1534" s="148"/>
      <c r="EIH1534" s="149"/>
      <c r="EII1534" s="100"/>
      <c r="EIJ1534" s="98"/>
      <c r="EIK1534" s="117"/>
      <c r="EIL1534" s="148"/>
      <c r="EIM1534" s="149"/>
      <c r="EIN1534" s="100"/>
      <c r="EIO1534" s="98"/>
      <c r="EIP1534" s="117"/>
      <c r="EIQ1534" s="148"/>
      <c r="EIR1534" s="149"/>
      <c r="EIS1534" s="100"/>
      <c r="EIT1534" s="98"/>
      <c r="EIU1534" s="117"/>
      <c r="EIV1534" s="148"/>
      <c r="EIW1534" s="149"/>
      <c r="EIX1534" s="100"/>
      <c r="EIY1534" s="98"/>
      <c r="EIZ1534" s="117"/>
      <c r="EJA1534" s="148"/>
      <c r="EJB1534" s="149"/>
      <c r="EJC1534" s="100"/>
      <c r="EJD1534" s="98"/>
      <c r="EJE1534" s="117"/>
      <c r="EJF1534" s="148"/>
      <c r="EJG1534" s="149"/>
      <c r="EJH1534" s="100"/>
      <c r="EJI1534" s="98"/>
      <c r="EJJ1534" s="117"/>
      <c r="EJK1534" s="148"/>
      <c r="EJL1534" s="149"/>
      <c r="EJM1534" s="100"/>
      <c r="EJN1534" s="98"/>
      <c r="EJO1534" s="117"/>
      <c r="EJP1534" s="148"/>
      <c r="EJQ1534" s="149"/>
      <c r="EJR1534" s="100"/>
      <c r="EJS1534" s="98"/>
      <c r="EJT1534" s="117"/>
      <c r="EJU1534" s="148"/>
      <c r="EJV1534" s="149"/>
      <c r="EJW1534" s="100"/>
      <c r="EJX1534" s="98"/>
      <c r="EJY1534" s="117"/>
      <c r="EJZ1534" s="148"/>
      <c r="EKA1534" s="149"/>
      <c r="EKB1534" s="100"/>
      <c r="EKC1534" s="98"/>
      <c r="EKD1534" s="117"/>
      <c r="EKE1534" s="148"/>
      <c r="EKF1534" s="149"/>
      <c r="EKG1534" s="100"/>
      <c r="EKH1534" s="98"/>
      <c r="EKI1534" s="117"/>
      <c r="EKJ1534" s="148"/>
      <c r="EKK1534" s="149"/>
      <c r="EKL1534" s="100"/>
      <c r="EKM1534" s="98"/>
      <c r="EKN1534" s="117"/>
      <c r="EKO1534" s="148"/>
      <c r="EKP1534" s="149"/>
      <c r="EKQ1534" s="100"/>
      <c r="EKR1534" s="98"/>
      <c r="EKS1534" s="117"/>
      <c r="EKT1534" s="148"/>
      <c r="EKU1534" s="149"/>
      <c r="EKV1534" s="100"/>
      <c r="EKW1534" s="98"/>
      <c r="EKX1534" s="117"/>
      <c r="EKY1534" s="148"/>
      <c r="EKZ1534" s="149"/>
      <c r="ELA1534" s="100"/>
      <c r="ELB1534" s="98"/>
      <c r="ELC1534" s="117"/>
      <c r="ELD1534" s="148"/>
      <c r="ELE1534" s="149"/>
      <c r="ELF1534" s="100"/>
      <c r="ELG1534" s="98"/>
      <c r="ELH1534" s="117"/>
      <c r="ELI1534" s="148"/>
      <c r="ELJ1534" s="149"/>
      <c r="ELK1534" s="100"/>
      <c r="ELL1534" s="98"/>
      <c r="ELM1534" s="117"/>
      <c r="ELN1534" s="148"/>
      <c r="ELO1534" s="149"/>
      <c r="ELP1534" s="100"/>
      <c r="ELQ1534" s="98"/>
      <c r="ELR1534" s="117"/>
      <c r="ELS1534" s="148"/>
      <c r="ELT1534" s="149"/>
      <c r="ELU1534" s="100"/>
      <c r="ELV1534" s="98"/>
      <c r="ELW1534" s="117"/>
      <c r="ELX1534" s="148"/>
      <c r="ELY1534" s="149"/>
      <c r="ELZ1534" s="100"/>
      <c r="EMA1534" s="98"/>
      <c r="EMB1534" s="117"/>
      <c r="EMC1534" s="148"/>
      <c r="EMD1534" s="149"/>
      <c r="EME1534" s="100"/>
      <c r="EMF1534" s="98"/>
      <c r="EMG1534" s="117"/>
      <c r="EMH1534" s="148"/>
      <c r="EMI1534" s="149"/>
      <c r="EMJ1534" s="100"/>
      <c r="EMK1534" s="98"/>
      <c r="EML1534" s="117"/>
      <c r="EMM1534" s="148"/>
      <c r="EMN1534" s="149"/>
      <c r="EMO1534" s="100"/>
      <c r="EMP1534" s="98"/>
      <c r="EMQ1534" s="117"/>
      <c r="EMR1534" s="148"/>
      <c r="EMS1534" s="149"/>
      <c r="EMT1534" s="100"/>
      <c r="EMU1534" s="98"/>
      <c r="EMV1534" s="117"/>
      <c r="EMW1534" s="148"/>
      <c r="EMX1534" s="149"/>
      <c r="EMY1534" s="100"/>
      <c r="EMZ1534" s="98"/>
      <c r="ENA1534" s="117"/>
      <c r="ENB1534" s="148"/>
      <c r="ENC1534" s="149"/>
      <c r="END1534" s="100"/>
      <c r="ENE1534" s="98"/>
      <c r="ENF1534" s="117"/>
      <c r="ENG1534" s="148"/>
      <c r="ENH1534" s="149"/>
      <c r="ENI1534" s="100"/>
      <c r="ENJ1534" s="98"/>
      <c r="ENK1534" s="117"/>
      <c r="ENL1534" s="148"/>
      <c r="ENM1534" s="149"/>
      <c r="ENN1534" s="100"/>
      <c r="ENO1534" s="98"/>
      <c r="ENP1534" s="117"/>
      <c r="ENQ1534" s="148"/>
      <c r="ENR1534" s="149"/>
      <c r="ENS1534" s="100"/>
      <c r="ENT1534" s="98"/>
      <c r="ENU1534" s="117"/>
      <c r="ENV1534" s="148"/>
      <c r="ENW1534" s="149"/>
      <c r="ENX1534" s="100"/>
      <c r="ENY1534" s="98"/>
      <c r="ENZ1534" s="117"/>
      <c r="EOA1534" s="148"/>
      <c r="EOB1534" s="149"/>
      <c r="EOC1534" s="100"/>
      <c r="EOD1534" s="98"/>
      <c r="EOE1534" s="117"/>
      <c r="EOF1534" s="148"/>
      <c r="EOG1534" s="149"/>
      <c r="EOH1534" s="100"/>
      <c r="EOI1534" s="98"/>
      <c r="EOJ1534" s="117"/>
      <c r="EOK1534" s="148"/>
      <c r="EOL1534" s="149"/>
      <c r="EOM1534" s="100"/>
      <c r="EON1534" s="98"/>
      <c r="EOO1534" s="117"/>
      <c r="EOP1534" s="148"/>
      <c r="EOQ1534" s="149"/>
      <c r="EOR1534" s="100"/>
      <c r="EOS1534" s="98"/>
      <c r="EOT1534" s="117"/>
      <c r="EOU1534" s="148"/>
      <c r="EOV1534" s="149"/>
      <c r="EOW1534" s="100"/>
      <c r="EOX1534" s="98"/>
      <c r="EOY1534" s="117"/>
      <c r="EOZ1534" s="148"/>
      <c r="EPA1534" s="149"/>
      <c r="EPB1534" s="100"/>
      <c r="EPC1534" s="98"/>
      <c r="EPD1534" s="117"/>
      <c r="EPE1534" s="148"/>
      <c r="EPF1534" s="149"/>
      <c r="EPG1534" s="100"/>
      <c r="EPH1534" s="98"/>
      <c r="EPI1534" s="117"/>
      <c r="EPJ1534" s="148"/>
      <c r="EPK1534" s="149"/>
      <c r="EPL1534" s="100"/>
      <c r="EPM1534" s="98"/>
      <c r="EPN1534" s="117"/>
      <c r="EPO1534" s="148"/>
      <c r="EPP1534" s="149"/>
      <c r="EPQ1534" s="100"/>
      <c r="EPR1534" s="98"/>
      <c r="EPS1534" s="117"/>
      <c r="EPT1534" s="148"/>
      <c r="EPU1534" s="149"/>
      <c r="EPV1534" s="100"/>
      <c r="EPW1534" s="98"/>
      <c r="EPX1534" s="117"/>
      <c r="EPY1534" s="148"/>
      <c r="EPZ1534" s="149"/>
      <c r="EQA1534" s="100"/>
      <c r="EQB1534" s="98"/>
      <c r="EQC1534" s="117"/>
      <c r="EQD1534" s="148"/>
      <c r="EQE1534" s="149"/>
      <c r="EQF1534" s="100"/>
      <c r="EQG1534" s="98"/>
      <c r="EQH1534" s="117"/>
      <c r="EQI1534" s="148"/>
      <c r="EQJ1534" s="149"/>
      <c r="EQK1534" s="100"/>
      <c r="EQL1534" s="98"/>
      <c r="EQM1534" s="117"/>
      <c r="EQN1534" s="148"/>
      <c r="EQO1534" s="149"/>
      <c r="EQP1534" s="100"/>
      <c r="EQQ1534" s="98"/>
      <c r="EQR1534" s="117"/>
      <c r="EQS1534" s="148"/>
      <c r="EQT1534" s="149"/>
      <c r="EQU1534" s="100"/>
      <c r="EQV1534" s="98"/>
      <c r="EQW1534" s="117"/>
      <c r="EQX1534" s="148"/>
      <c r="EQY1534" s="149"/>
      <c r="EQZ1534" s="100"/>
      <c r="ERA1534" s="98"/>
      <c r="ERB1534" s="117"/>
      <c r="ERC1534" s="148"/>
      <c r="ERD1534" s="149"/>
      <c r="ERE1534" s="100"/>
      <c r="ERF1534" s="98"/>
      <c r="ERG1534" s="117"/>
      <c r="ERH1534" s="148"/>
      <c r="ERI1534" s="149"/>
      <c r="ERJ1534" s="100"/>
      <c r="ERK1534" s="98"/>
      <c r="ERL1534" s="117"/>
      <c r="ERM1534" s="148"/>
      <c r="ERN1534" s="149"/>
      <c r="ERO1534" s="100"/>
      <c r="ERP1534" s="98"/>
      <c r="ERQ1534" s="117"/>
      <c r="ERR1534" s="148"/>
      <c r="ERS1534" s="149"/>
      <c r="ERT1534" s="100"/>
      <c r="ERU1534" s="98"/>
      <c r="ERV1534" s="117"/>
      <c r="ERW1534" s="148"/>
      <c r="ERX1534" s="149"/>
      <c r="ERY1534" s="100"/>
      <c r="ERZ1534" s="98"/>
      <c r="ESA1534" s="117"/>
      <c r="ESB1534" s="148"/>
      <c r="ESC1534" s="149"/>
      <c r="ESD1534" s="100"/>
      <c r="ESE1534" s="98"/>
      <c r="ESF1534" s="117"/>
      <c r="ESG1534" s="148"/>
      <c r="ESH1534" s="149"/>
      <c r="ESI1534" s="100"/>
      <c r="ESJ1534" s="98"/>
      <c r="ESK1534" s="117"/>
      <c r="ESL1534" s="148"/>
      <c r="ESM1534" s="149"/>
      <c r="ESN1534" s="100"/>
      <c r="ESO1534" s="98"/>
      <c r="ESP1534" s="117"/>
      <c r="ESQ1534" s="148"/>
      <c r="ESR1534" s="149"/>
      <c r="ESS1534" s="100"/>
      <c r="EST1534" s="98"/>
      <c r="ESU1534" s="117"/>
      <c r="ESV1534" s="148"/>
      <c r="ESW1534" s="149"/>
      <c r="ESX1534" s="100"/>
      <c r="ESY1534" s="98"/>
      <c r="ESZ1534" s="117"/>
      <c r="ETA1534" s="148"/>
      <c r="ETB1534" s="149"/>
      <c r="ETC1534" s="100"/>
      <c r="ETD1534" s="98"/>
      <c r="ETE1534" s="117"/>
      <c r="ETF1534" s="148"/>
      <c r="ETG1534" s="149"/>
      <c r="ETH1534" s="100"/>
      <c r="ETI1534" s="98"/>
      <c r="ETJ1534" s="117"/>
      <c r="ETK1534" s="148"/>
      <c r="ETL1534" s="149"/>
      <c r="ETM1534" s="100"/>
      <c r="ETN1534" s="98"/>
      <c r="ETO1534" s="117"/>
      <c r="ETP1534" s="148"/>
      <c r="ETQ1534" s="149"/>
      <c r="ETR1534" s="100"/>
      <c r="ETS1534" s="98"/>
      <c r="ETT1534" s="117"/>
      <c r="ETU1534" s="148"/>
      <c r="ETV1534" s="149"/>
      <c r="ETW1534" s="100"/>
      <c r="ETX1534" s="98"/>
      <c r="ETY1534" s="117"/>
      <c r="ETZ1534" s="148"/>
      <c r="EUA1534" s="149"/>
      <c r="EUB1534" s="100"/>
      <c r="EUC1534" s="98"/>
      <c r="EUD1534" s="117"/>
      <c r="EUE1534" s="148"/>
      <c r="EUF1534" s="149"/>
      <c r="EUG1534" s="100"/>
      <c r="EUH1534" s="98"/>
      <c r="EUI1534" s="117"/>
      <c r="EUJ1534" s="148"/>
      <c r="EUK1534" s="149"/>
      <c r="EUL1534" s="100"/>
      <c r="EUM1534" s="98"/>
      <c r="EUN1534" s="117"/>
      <c r="EUO1534" s="148"/>
      <c r="EUP1534" s="149"/>
      <c r="EUQ1534" s="100"/>
      <c r="EUR1534" s="98"/>
      <c r="EUS1534" s="117"/>
      <c r="EUT1534" s="148"/>
      <c r="EUU1534" s="149"/>
      <c r="EUV1534" s="100"/>
      <c r="EUW1534" s="98"/>
      <c r="EUX1534" s="117"/>
      <c r="EUY1534" s="148"/>
      <c r="EUZ1534" s="149"/>
      <c r="EVA1534" s="100"/>
      <c r="EVB1534" s="98"/>
      <c r="EVC1534" s="117"/>
      <c r="EVD1534" s="148"/>
      <c r="EVE1534" s="149"/>
      <c r="EVF1534" s="100"/>
      <c r="EVG1534" s="98"/>
      <c r="EVH1534" s="117"/>
      <c r="EVI1534" s="148"/>
      <c r="EVJ1534" s="149"/>
      <c r="EVK1534" s="100"/>
      <c r="EVL1534" s="98"/>
      <c r="EVM1534" s="117"/>
      <c r="EVN1534" s="148"/>
      <c r="EVO1534" s="149"/>
      <c r="EVP1534" s="100"/>
      <c r="EVQ1534" s="98"/>
      <c r="EVR1534" s="117"/>
      <c r="EVS1534" s="148"/>
      <c r="EVT1534" s="149"/>
      <c r="EVU1534" s="100"/>
      <c r="EVV1534" s="98"/>
      <c r="EVW1534" s="117"/>
      <c r="EVX1534" s="148"/>
      <c r="EVY1534" s="149"/>
      <c r="EVZ1534" s="100"/>
      <c r="EWA1534" s="98"/>
      <c r="EWB1534" s="117"/>
      <c r="EWC1534" s="148"/>
      <c r="EWD1534" s="149"/>
      <c r="EWE1534" s="100"/>
      <c r="EWF1534" s="98"/>
      <c r="EWG1534" s="117"/>
      <c r="EWH1534" s="148"/>
      <c r="EWI1534" s="149"/>
      <c r="EWJ1534" s="100"/>
      <c r="EWK1534" s="98"/>
      <c r="EWL1534" s="117"/>
      <c r="EWM1534" s="148"/>
      <c r="EWN1534" s="149"/>
      <c r="EWO1534" s="100"/>
      <c r="EWP1534" s="98"/>
      <c r="EWQ1534" s="117"/>
      <c r="EWR1534" s="148"/>
      <c r="EWS1534" s="149"/>
      <c r="EWT1534" s="100"/>
      <c r="EWU1534" s="98"/>
      <c r="EWV1534" s="117"/>
      <c r="EWW1534" s="148"/>
      <c r="EWX1534" s="149"/>
      <c r="EWY1534" s="100"/>
      <c r="EWZ1534" s="98"/>
      <c r="EXA1534" s="117"/>
      <c r="EXB1534" s="148"/>
      <c r="EXC1534" s="149"/>
      <c r="EXD1534" s="100"/>
      <c r="EXE1534" s="98"/>
      <c r="EXF1534" s="117"/>
      <c r="EXG1534" s="148"/>
      <c r="EXH1534" s="149"/>
      <c r="EXI1534" s="100"/>
      <c r="EXJ1534" s="98"/>
      <c r="EXK1534" s="117"/>
      <c r="EXL1534" s="148"/>
      <c r="EXM1534" s="149"/>
      <c r="EXN1534" s="100"/>
      <c r="EXO1534" s="98"/>
      <c r="EXP1534" s="117"/>
      <c r="EXQ1534" s="148"/>
      <c r="EXR1534" s="149"/>
      <c r="EXS1534" s="100"/>
      <c r="EXT1534" s="98"/>
      <c r="EXU1534" s="117"/>
      <c r="EXV1534" s="148"/>
      <c r="EXW1534" s="149"/>
      <c r="EXX1534" s="100"/>
      <c r="EXY1534" s="98"/>
      <c r="EXZ1534" s="117"/>
      <c r="EYA1534" s="148"/>
      <c r="EYB1534" s="149"/>
      <c r="EYC1534" s="100"/>
      <c r="EYD1534" s="98"/>
      <c r="EYE1534" s="117"/>
      <c r="EYF1534" s="148"/>
      <c r="EYG1534" s="149"/>
      <c r="EYH1534" s="100"/>
      <c r="EYI1534" s="98"/>
      <c r="EYJ1534" s="117"/>
      <c r="EYK1534" s="148"/>
      <c r="EYL1534" s="149"/>
      <c r="EYM1534" s="100"/>
      <c r="EYN1534" s="98"/>
      <c r="EYO1534" s="117"/>
      <c r="EYP1534" s="148"/>
      <c r="EYQ1534" s="149"/>
      <c r="EYR1534" s="100"/>
      <c r="EYS1534" s="98"/>
      <c r="EYT1534" s="117"/>
      <c r="EYU1534" s="148"/>
      <c r="EYV1534" s="149"/>
      <c r="EYW1534" s="100"/>
      <c r="EYX1534" s="98"/>
      <c r="EYY1534" s="117"/>
      <c r="EYZ1534" s="148"/>
      <c r="EZA1534" s="149"/>
      <c r="EZB1534" s="100"/>
      <c r="EZC1534" s="98"/>
      <c r="EZD1534" s="117"/>
      <c r="EZE1534" s="148"/>
      <c r="EZF1534" s="149"/>
      <c r="EZG1534" s="100"/>
      <c r="EZH1534" s="98"/>
      <c r="EZI1534" s="117"/>
      <c r="EZJ1534" s="148"/>
      <c r="EZK1534" s="149"/>
      <c r="EZL1534" s="100"/>
      <c r="EZM1534" s="98"/>
      <c r="EZN1534" s="117"/>
      <c r="EZO1534" s="148"/>
      <c r="EZP1534" s="149"/>
      <c r="EZQ1534" s="100"/>
      <c r="EZR1534" s="98"/>
      <c r="EZS1534" s="117"/>
      <c r="EZT1534" s="148"/>
      <c r="EZU1534" s="149"/>
      <c r="EZV1534" s="100"/>
      <c r="EZW1534" s="98"/>
      <c r="EZX1534" s="117"/>
      <c r="EZY1534" s="148"/>
      <c r="EZZ1534" s="149"/>
      <c r="FAA1534" s="100"/>
      <c r="FAB1534" s="98"/>
      <c r="FAC1534" s="117"/>
      <c r="FAD1534" s="148"/>
      <c r="FAE1534" s="149"/>
      <c r="FAF1534" s="100"/>
      <c r="FAG1534" s="98"/>
      <c r="FAH1534" s="117"/>
      <c r="FAI1534" s="148"/>
      <c r="FAJ1534" s="149"/>
      <c r="FAK1534" s="100"/>
      <c r="FAL1534" s="98"/>
      <c r="FAM1534" s="117"/>
      <c r="FAN1534" s="148"/>
      <c r="FAO1534" s="149"/>
      <c r="FAP1534" s="100"/>
      <c r="FAQ1534" s="98"/>
      <c r="FAR1534" s="117"/>
      <c r="FAS1534" s="148"/>
      <c r="FAT1534" s="149"/>
      <c r="FAU1534" s="100"/>
      <c r="FAV1534" s="98"/>
      <c r="FAW1534" s="117"/>
      <c r="FAX1534" s="148"/>
      <c r="FAY1534" s="149"/>
      <c r="FAZ1534" s="100"/>
      <c r="FBA1534" s="98"/>
      <c r="FBB1534" s="117"/>
      <c r="FBC1534" s="148"/>
      <c r="FBD1534" s="149"/>
      <c r="FBE1534" s="100"/>
      <c r="FBF1534" s="98"/>
      <c r="FBG1534" s="117"/>
      <c r="FBH1534" s="148"/>
      <c r="FBI1534" s="149"/>
      <c r="FBJ1534" s="100"/>
      <c r="FBK1534" s="98"/>
      <c r="FBL1534" s="117"/>
      <c r="FBM1534" s="148"/>
      <c r="FBN1534" s="149"/>
      <c r="FBO1534" s="100"/>
      <c r="FBP1534" s="98"/>
      <c r="FBQ1534" s="117"/>
      <c r="FBR1534" s="148"/>
      <c r="FBS1534" s="149"/>
      <c r="FBT1534" s="100"/>
      <c r="FBU1534" s="98"/>
      <c r="FBV1534" s="117"/>
      <c r="FBW1534" s="148"/>
      <c r="FBX1534" s="149"/>
      <c r="FBY1534" s="100"/>
      <c r="FBZ1534" s="98"/>
      <c r="FCA1534" s="117"/>
      <c r="FCB1534" s="148"/>
      <c r="FCC1534" s="149"/>
      <c r="FCD1534" s="100"/>
      <c r="FCE1534" s="98"/>
      <c r="FCF1534" s="117"/>
      <c r="FCG1534" s="148"/>
      <c r="FCH1534" s="149"/>
      <c r="FCI1534" s="100"/>
      <c r="FCJ1534" s="98"/>
      <c r="FCK1534" s="117"/>
      <c r="FCL1534" s="148"/>
      <c r="FCM1534" s="149"/>
      <c r="FCN1534" s="100"/>
      <c r="FCO1534" s="98"/>
      <c r="FCP1534" s="117"/>
      <c r="FCQ1534" s="148"/>
      <c r="FCR1534" s="149"/>
      <c r="FCS1534" s="100"/>
      <c r="FCT1534" s="98"/>
      <c r="FCU1534" s="117"/>
      <c r="FCV1534" s="148"/>
      <c r="FCW1534" s="149"/>
      <c r="FCX1534" s="100"/>
      <c r="FCY1534" s="98"/>
      <c r="FCZ1534" s="117"/>
      <c r="FDA1534" s="148"/>
      <c r="FDB1534" s="149"/>
      <c r="FDC1534" s="100"/>
      <c r="FDD1534" s="98"/>
      <c r="FDE1534" s="117"/>
      <c r="FDF1534" s="148"/>
      <c r="FDG1534" s="149"/>
      <c r="FDH1534" s="100"/>
      <c r="FDI1534" s="98"/>
      <c r="FDJ1534" s="117"/>
      <c r="FDK1534" s="148"/>
      <c r="FDL1534" s="149"/>
      <c r="FDM1534" s="100"/>
      <c r="FDN1534" s="98"/>
      <c r="FDO1534" s="117"/>
      <c r="FDP1534" s="148"/>
      <c r="FDQ1534" s="149"/>
      <c r="FDR1534" s="100"/>
      <c r="FDS1534" s="98"/>
      <c r="FDT1534" s="117"/>
      <c r="FDU1534" s="148"/>
      <c r="FDV1534" s="149"/>
      <c r="FDW1534" s="100"/>
      <c r="FDX1534" s="98"/>
      <c r="FDY1534" s="117"/>
      <c r="FDZ1534" s="148"/>
      <c r="FEA1534" s="149"/>
      <c r="FEB1534" s="100"/>
      <c r="FEC1534" s="98"/>
      <c r="FED1534" s="117"/>
      <c r="FEE1534" s="148"/>
      <c r="FEF1534" s="149"/>
      <c r="FEG1534" s="100"/>
      <c r="FEH1534" s="98"/>
      <c r="FEI1534" s="117"/>
      <c r="FEJ1534" s="148"/>
      <c r="FEK1534" s="149"/>
      <c r="FEL1534" s="100"/>
      <c r="FEM1534" s="98"/>
      <c r="FEN1534" s="117"/>
      <c r="FEO1534" s="148"/>
      <c r="FEP1534" s="149"/>
      <c r="FEQ1534" s="100"/>
      <c r="FER1534" s="98"/>
      <c r="FES1534" s="117"/>
      <c r="FET1534" s="148"/>
      <c r="FEU1534" s="149"/>
      <c r="FEV1534" s="100"/>
      <c r="FEW1534" s="98"/>
      <c r="FEX1534" s="117"/>
      <c r="FEY1534" s="148"/>
      <c r="FEZ1534" s="149"/>
      <c r="FFA1534" s="100"/>
      <c r="FFB1534" s="98"/>
      <c r="FFC1534" s="117"/>
      <c r="FFD1534" s="148"/>
      <c r="FFE1534" s="149"/>
      <c r="FFF1534" s="100"/>
      <c r="FFG1534" s="98"/>
      <c r="FFH1534" s="117"/>
      <c r="FFI1534" s="148"/>
      <c r="FFJ1534" s="149"/>
      <c r="FFK1534" s="100"/>
      <c r="FFL1534" s="98"/>
      <c r="FFM1534" s="117"/>
      <c r="FFN1534" s="148"/>
      <c r="FFO1534" s="149"/>
      <c r="FFP1534" s="100"/>
      <c r="FFQ1534" s="98"/>
      <c r="FFR1534" s="117"/>
      <c r="FFS1534" s="148"/>
      <c r="FFT1534" s="149"/>
      <c r="FFU1534" s="100"/>
      <c r="FFV1534" s="98"/>
      <c r="FFW1534" s="117"/>
      <c r="FFX1534" s="148"/>
      <c r="FFY1534" s="149"/>
      <c r="FFZ1534" s="100"/>
      <c r="FGA1534" s="98"/>
      <c r="FGB1534" s="117"/>
      <c r="FGC1534" s="148"/>
      <c r="FGD1534" s="149"/>
      <c r="FGE1534" s="100"/>
      <c r="FGF1534" s="98"/>
      <c r="FGG1534" s="117"/>
      <c r="FGH1534" s="148"/>
      <c r="FGI1534" s="149"/>
      <c r="FGJ1534" s="100"/>
      <c r="FGK1534" s="98"/>
      <c r="FGL1534" s="117"/>
      <c r="FGM1534" s="148"/>
      <c r="FGN1534" s="149"/>
      <c r="FGO1534" s="100"/>
      <c r="FGP1534" s="98"/>
      <c r="FGQ1534" s="117"/>
      <c r="FGR1534" s="148"/>
      <c r="FGS1534" s="149"/>
      <c r="FGT1534" s="100"/>
      <c r="FGU1534" s="98"/>
      <c r="FGV1534" s="117"/>
      <c r="FGW1534" s="148"/>
      <c r="FGX1534" s="149"/>
      <c r="FGY1534" s="100"/>
      <c r="FGZ1534" s="98"/>
      <c r="FHA1534" s="117"/>
      <c r="FHB1534" s="148"/>
      <c r="FHC1534" s="149"/>
      <c r="FHD1534" s="100"/>
      <c r="FHE1534" s="98"/>
      <c r="FHF1534" s="117"/>
      <c r="FHG1534" s="148"/>
      <c r="FHH1534" s="149"/>
      <c r="FHI1534" s="100"/>
      <c r="FHJ1534" s="98"/>
      <c r="FHK1534" s="117"/>
      <c r="FHL1534" s="148"/>
      <c r="FHM1534" s="149"/>
      <c r="FHN1534" s="100"/>
      <c r="FHO1534" s="98"/>
      <c r="FHP1534" s="117"/>
      <c r="FHQ1534" s="148"/>
      <c r="FHR1534" s="149"/>
      <c r="FHS1534" s="100"/>
      <c r="FHT1534" s="98"/>
      <c r="FHU1534" s="117"/>
      <c r="FHV1534" s="148"/>
      <c r="FHW1534" s="149"/>
      <c r="FHX1534" s="100"/>
      <c r="FHY1534" s="98"/>
      <c r="FHZ1534" s="117"/>
      <c r="FIA1534" s="148"/>
      <c r="FIB1534" s="149"/>
      <c r="FIC1534" s="100"/>
      <c r="FID1534" s="98"/>
      <c r="FIE1534" s="117"/>
      <c r="FIF1534" s="148"/>
      <c r="FIG1534" s="149"/>
      <c r="FIH1534" s="100"/>
      <c r="FII1534" s="98"/>
      <c r="FIJ1534" s="117"/>
      <c r="FIK1534" s="148"/>
      <c r="FIL1534" s="149"/>
      <c r="FIM1534" s="100"/>
      <c r="FIN1534" s="98"/>
      <c r="FIO1534" s="117"/>
      <c r="FIP1534" s="148"/>
      <c r="FIQ1534" s="149"/>
      <c r="FIR1534" s="100"/>
      <c r="FIS1534" s="98"/>
      <c r="FIT1534" s="117"/>
      <c r="FIU1534" s="148"/>
      <c r="FIV1534" s="149"/>
      <c r="FIW1534" s="100"/>
      <c r="FIX1534" s="98"/>
      <c r="FIY1534" s="117"/>
      <c r="FIZ1534" s="148"/>
      <c r="FJA1534" s="149"/>
      <c r="FJB1534" s="100"/>
      <c r="FJC1534" s="98"/>
      <c r="FJD1534" s="117"/>
      <c r="FJE1534" s="148"/>
      <c r="FJF1534" s="149"/>
      <c r="FJG1534" s="100"/>
      <c r="FJH1534" s="98"/>
      <c r="FJI1534" s="117"/>
      <c r="FJJ1534" s="148"/>
      <c r="FJK1534" s="149"/>
      <c r="FJL1534" s="100"/>
      <c r="FJM1534" s="98"/>
      <c r="FJN1534" s="117"/>
      <c r="FJO1534" s="148"/>
      <c r="FJP1534" s="149"/>
      <c r="FJQ1534" s="100"/>
      <c r="FJR1534" s="98"/>
      <c r="FJS1534" s="117"/>
      <c r="FJT1534" s="148"/>
      <c r="FJU1534" s="149"/>
      <c r="FJV1534" s="100"/>
      <c r="FJW1534" s="98"/>
      <c r="FJX1534" s="117"/>
      <c r="FJY1534" s="148"/>
      <c r="FJZ1534" s="149"/>
      <c r="FKA1534" s="100"/>
      <c r="FKB1534" s="98"/>
      <c r="FKC1534" s="117"/>
      <c r="FKD1534" s="148"/>
      <c r="FKE1534" s="149"/>
      <c r="FKF1534" s="100"/>
      <c r="FKG1534" s="98"/>
      <c r="FKH1534" s="117"/>
      <c r="FKI1534" s="148"/>
      <c r="FKJ1534" s="149"/>
      <c r="FKK1534" s="100"/>
      <c r="FKL1534" s="98"/>
      <c r="FKM1534" s="117"/>
      <c r="FKN1534" s="148"/>
      <c r="FKO1534" s="149"/>
      <c r="FKP1534" s="100"/>
      <c r="FKQ1534" s="98"/>
      <c r="FKR1534" s="117"/>
      <c r="FKS1534" s="148"/>
      <c r="FKT1534" s="149"/>
      <c r="FKU1534" s="100"/>
      <c r="FKV1534" s="98"/>
      <c r="FKW1534" s="117"/>
      <c r="FKX1534" s="148"/>
      <c r="FKY1534" s="149"/>
      <c r="FKZ1534" s="100"/>
      <c r="FLA1534" s="98"/>
      <c r="FLB1534" s="117"/>
      <c r="FLC1534" s="148"/>
      <c r="FLD1534" s="149"/>
      <c r="FLE1534" s="100"/>
      <c r="FLF1534" s="98"/>
      <c r="FLG1534" s="117"/>
      <c r="FLH1534" s="148"/>
      <c r="FLI1534" s="149"/>
      <c r="FLJ1534" s="100"/>
      <c r="FLK1534" s="98"/>
      <c r="FLL1534" s="117"/>
      <c r="FLM1534" s="148"/>
      <c r="FLN1534" s="149"/>
      <c r="FLO1534" s="100"/>
      <c r="FLP1534" s="98"/>
      <c r="FLQ1534" s="117"/>
      <c r="FLR1534" s="148"/>
      <c r="FLS1534" s="149"/>
      <c r="FLT1534" s="100"/>
      <c r="FLU1534" s="98"/>
      <c r="FLV1534" s="117"/>
      <c r="FLW1534" s="148"/>
      <c r="FLX1534" s="149"/>
      <c r="FLY1534" s="100"/>
      <c r="FLZ1534" s="98"/>
      <c r="FMA1534" s="117"/>
      <c r="FMB1534" s="148"/>
      <c r="FMC1534" s="149"/>
      <c r="FMD1534" s="100"/>
      <c r="FME1534" s="98"/>
      <c r="FMF1534" s="117"/>
      <c r="FMG1534" s="148"/>
      <c r="FMH1534" s="149"/>
      <c r="FMI1534" s="100"/>
      <c r="FMJ1534" s="98"/>
      <c r="FMK1534" s="117"/>
      <c r="FML1534" s="148"/>
      <c r="FMM1534" s="149"/>
      <c r="FMN1534" s="100"/>
      <c r="FMO1534" s="98"/>
      <c r="FMP1534" s="117"/>
      <c r="FMQ1534" s="148"/>
      <c r="FMR1534" s="149"/>
      <c r="FMS1534" s="100"/>
      <c r="FMT1534" s="98"/>
      <c r="FMU1534" s="117"/>
      <c r="FMV1534" s="148"/>
      <c r="FMW1534" s="149"/>
      <c r="FMX1534" s="100"/>
      <c r="FMY1534" s="98"/>
      <c r="FMZ1534" s="117"/>
      <c r="FNA1534" s="148"/>
      <c r="FNB1534" s="149"/>
      <c r="FNC1534" s="100"/>
      <c r="FND1534" s="98"/>
      <c r="FNE1534" s="117"/>
      <c r="FNF1534" s="148"/>
      <c r="FNG1534" s="149"/>
      <c r="FNH1534" s="100"/>
      <c r="FNI1534" s="98"/>
      <c r="FNJ1534" s="117"/>
      <c r="FNK1534" s="148"/>
      <c r="FNL1534" s="149"/>
      <c r="FNM1534" s="100"/>
      <c r="FNN1534" s="98"/>
      <c r="FNO1534" s="117"/>
      <c r="FNP1534" s="148"/>
      <c r="FNQ1534" s="149"/>
      <c r="FNR1534" s="100"/>
      <c r="FNS1534" s="98"/>
      <c r="FNT1534" s="117"/>
      <c r="FNU1534" s="148"/>
      <c r="FNV1534" s="149"/>
      <c r="FNW1534" s="100"/>
      <c r="FNX1534" s="98"/>
      <c r="FNY1534" s="117"/>
      <c r="FNZ1534" s="148"/>
      <c r="FOA1534" s="149"/>
      <c r="FOB1534" s="100"/>
      <c r="FOC1534" s="98"/>
      <c r="FOD1534" s="117"/>
      <c r="FOE1534" s="148"/>
      <c r="FOF1534" s="149"/>
      <c r="FOG1534" s="100"/>
      <c r="FOH1534" s="98"/>
      <c r="FOI1534" s="117"/>
      <c r="FOJ1534" s="148"/>
      <c r="FOK1534" s="149"/>
      <c r="FOL1534" s="100"/>
      <c r="FOM1534" s="98"/>
      <c r="FON1534" s="117"/>
      <c r="FOO1534" s="148"/>
      <c r="FOP1534" s="149"/>
      <c r="FOQ1534" s="100"/>
      <c r="FOR1534" s="98"/>
      <c r="FOS1534" s="117"/>
      <c r="FOT1534" s="148"/>
      <c r="FOU1534" s="149"/>
      <c r="FOV1534" s="100"/>
      <c r="FOW1534" s="98"/>
      <c r="FOX1534" s="117"/>
      <c r="FOY1534" s="148"/>
      <c r="FOZ1534" s="149"/>
      <c r="FPA1534" s="100"/>
      <c r="FPB1534" s="98"/>
      <c r="FPC1534" s="117"/>
      <c r="FPD1534" s="148"/>
      <c r="FPE1534" s="149"/>
      <c r="FPF1534" s="100"/>
      <c r="FPG1534" s="98"/>
      <c r="FPH1534" s="117"/>
      <c r="FPI1534" s="148"/>
      <c r="FPJ1534" s="149"/>
      <c r="FPK1534" s="100"/>
      <c r="FPL1534" s="98"/>
      <c r="FPM1534" s="117"/>
      <c r="FPN1534" s="148"/>
      <c r="FPO1534" s="149"/>
      <c r="FPP1534" s="100"/>
      <c r="FPQ1534" s="98"/>
      <c r="FPR1534" s="117"/>
      <c r="FPS1534" s="148"/>
      <c r="FPT1534" s="149"/>
      <c r="FPU1534" s="100"/>
      <c r="FPV1534" s="98"/>
      <c r="FPW1534" s="117"/>
      <c r="FPX1534" s="148"/>
      <c r="FPY1534" s="149"/>
      <c r="FPZ1534" s="100"/>
      <c r="FQA1534" s="98"/>
      <c r="FQB1534" s="117"/>
      <c r="FQC1534" s="148"/>
      <c r="FQD1534" s="149"/>
      <c r="FQE1534" s="100"/>
      <c r="FQF1534" s="98"/>
      <c r="FQG1534" s="117"/>
      <c r="FQH1534" s="148"/>
      <c r="FQI1534" s="149"/>
      <c r="FQJ1534" s="100"/>
      <c r="FQK1534" s="98"/>
      <c r="FQL1534" s="117"/>
      <c r="FQM1534" s="148"/>
      <c r="FQN1534" s="149"/>
      <c r="FQO1534" s="100"/>
      <c r="FQP1534" s="98"/>
      <c r="FQQ1534" s="117"/>
      <c r="FQR1534" s="148"/>
      <c r="FQS1534" s="149"/>
      <c r="FQT1534" s="100"/>
      <c r="FQU1534" s="98"/>
      <c r="FQV1534" s="117"/>
      <c r="FQW1534" s="148"/>
      <c r="FQX1534" s="149"/>
      <c r="FQY1534" s="100"/>
      <c r="FQZ1534" s="98"/>
      <c r="FRA1534" s="117"/>
      <c r="FRB1534" s="148"/>
      <c r="FRC1534" s="149"/>
      <c r="FRD1534" s="100"/>
      <c r="FRE1534" s="98"/>
      <c r="FRF1534" s="117"/>
      <c r="FRG1534" s="148"/>
      <c r="FRH1534" s="149"/>
      <c r="FRI1534" s="100"/>
      <c r="FRJ1534" s="98"/>
      <c r="FRK1534" s="117"/>
      <c r="FRL1534" s="148"/>
      <c r="FRM1534" s="149"/>
      <c r="FRN1534" s="100"/>
      <c r="FRO1534" s="98"/>
      <c r="FRP1534" s="117"/>
      <c r="FRQ1534" s="148"/>
      <c r="FRR1534" s="149"/>
      <c r="FRS1534" s="100"/>
      <c r="FRT1534" s="98"/>
      <c r="FRU1534" s="117"/>
      <c r="FRV1534" s="148"/>
      <c r="FRW1534" s="149"/>
      <c r="FRX1534" s="100"/>
      <c r="FRY1534" s="98"/>
      <c r="FRZ1534" s="117"/>
      <c r="FSA1534" s="148"/>
      <c r="FSB1534" s="149"/>
      <c r="FSC1534" s="100"/>
      <c r="FSD1534" s="98"/>
      <c r="FSE1534" s="117"/>
      <c r="FSF1534" s="148"/>
      <c r="FSG1534" s="149"/>
      <c r="FSH1534" s="100"/>
      <c r="FSI1534" s="98"/>
      <c r="FSJ1534" s="117"/>
      <c r="FSK1534" s="148"/>
      <c r="FSL1534" s="149"/>
      <c r="FSM1534" s="100"/>
      <c r="FSN1534" s="98"/>
      <c r="FSO1534" s="117"/>
      <c r="FSP1534" s="148"/>
      <c r="FSQ1534" s="149"/>
      <c r="FSR1534" s="100"/>
      <c r="FSS1534" s="98"/>
      <c r="FST1534" s="117"/>
      <c r="FSU1534" s="148"/>
      <c r="FSV1534" s="149"/>
      <c r="FSW1534" s="100"/>
      <c r="FSX1534" s="98"/>
      <c r="FSY1534" s="117"/>
      <c r="FSZ1534" s="148"/>
      <c r="FTA1534" s="149"/>
      <c r="FTB1534" s="100"/>
      <c r="FTC1534" s="98"/>
      <c r="FTD1534" s="117"/>
      <c r="FTE1534" s="148"/>
      <c r="FTF1534" s="149"/>
      <c r="FTG1534" s="100"/>
      <c r="FTH1534" s="98"/>
      <c r="FTI1534" s="117"/>
      <c r="FTJ1534" s="148"/>
      <c r="FTK1534" s="149"/>
      <c r="FTL1534" s="100"/>
      <c r="FTM1534" s="98"/>
      <c r="FTN1534" s="117"/>
      <c r="FTO1534" s="148"/>
      <c r="FTP1534" s="149"/>
      <c r="FTQ1534" s="100"/>
      <c r="FTR1534" s="98"/>
      <c r="FTS1534" s="117"/>
      <c r="FTT1534" s="148"/>
      <c r="FTU1534" s="149"/>
      <c r="FTV1534" s="100"/>
      <c r="FTW1534" s="98"/>
      <c r="FTX1534" s="117"/>
      <c r="FTY1534" s="148"/>
      <c r="FTZ1534" s="149"/>
      <c r="FUA1534" s="100"/>
      <c r="FUB1534" s="98"/>
      <c r="FUC1534" s="117"/>
      <c r="FUD1534" s="148"/>
      <c r="FUE1534" s="149"/>
      <c r="FUF1534" s="100"/>
      <c r="FUG1534" s="98"/>
      <c r="FUH1534" s="117"/>
      <c r="FUI1534" s="148"/>
      <c r="FUJ1534" s="149"/>
      <c r="FUK1534" s="100"/>
      <c r="FUL1534" s="98"/>
      <c r="FUM1534" s="117"/>
      <c r="FUN1534" s="148"/>
      <c r="FUO1534" s="149"/>
      <c r="FUP1534" s="100"/>
      <c r="FUQ1534" s="98"/>
      <c r="FUR1534" s="117"/>
      <c r="FUS1534" s="148"/>
      <c r="FUT1534" s="149"/>
      <c r="FUU1534" s="100"/>
      <c r="FUV1534" s="98"/>
      <c r="FUW1534" s="117"/>
      <c r="FUX1534" s="148"/>
      <c r="FUY1534" s="149"/>
      <c r="FUZ1534" s="100"/>
      <c r="FVA1534" s="98"/>
      <c r="FVB1534" s="117"/>
      <c r="FVC1534" s="148"/>
      <c r="FVD1534" s="149"/>
      <c r="FVE1534" s="100"/>
      <c r="FVF1534" s="98"/>
      <c r="FVG1534" s="117"/>
      <c r="FVH1534" s="148"/>
      <c r="FVI1534" s="149"/>
      <c r="FVJ1534" s="100"/>
      <c r="FVK1534" s="98"/>
      <c r="FVL1534" s="117"/>
      <c r="FVM1534" s="148"/>
      <c r="FVN1534" s="149"/>
      <c r="FVO1534" s="100"/>
      <c r="FVP1534" s="98"/>
      <c r="FVQ1534" s="117"/>
      <c r="FVR1534" s="148"/>
      <c r="FVS1534" s="149"/>
      <c r="FVT1534" s="100"/>
      <c r="FVU1534" s="98"/>
      <c r="FVV1534" s="117"/>
      <c r="FVW1534" s="148"/>
      <c r="FVX1534" s="149"/>
      <c r="FVY1534" s="100"/>
      <c r="FVZ1534" s="98"/>
      <c r="FWA1534" s="117"/>
      <c r="FWB1534" s="148"/>
      <c r="FWC1534" s="149"/>
      <c r="FWD1534" s="100"/>
      <c r="FWE1534" s="98"/>
      <c r="FWF1534" s="117"/>
      <c r="FWG1534" s="148"/>
      <c r="FWH1534" s="149"/>
      <c r="FWI1534" s="100"/>
      <c r="FWJ1534" s="98"/>
      <c r="FWK1534" s="117"/>
      <c r="FWL1534" s="148"/>
      <c r="FWM1534" s="149"/>
      <c r="FWN1534" s="100"/>
      <c r="FWO1534" s="98"/>
      <c r="FWP1534" s="117"/>
      <c r="FWQ1534" s="148"/>
      <c r="FWR1534" s="149"/>
      <c r="FWS1534" s="100"/>
      <c r="FWT1534" s="98"/>
      <c r="FWU1534" s="117"/>
      <c r="FWV1534" s="148"/>
      <c r="FWW1534" s="149"/>
      <c r="FWX1534" s="100"/>
      <c r="FWY1534" s="98"/>
      <c r="FWZ1534" s="117"/>
      <c r="FXA1534" s="148"/>
      <c r="FXB1534" s="149"/>
      <c r="FXC1534" s="100"/>
      <c r="FXD1534" s="98"/>
      <c r="FXE1534" s="117"/>
      <c r="FXF1534" s="148"/>
      <c r="FXG1534" s="149"/>
      <c r="FXH1534" s="100"/>
      <c r="FXI1534" s="98"/>
      <c r="FXJ1534" s="117"/>
      <c r="FXK1534" s="148"/>
      <c r="FXL1534" s="149"/>
      <c r="FXM1534" s="100"/>
      <c r="FXN1534" s="98"/>
      <c r="FXO1534" s="117"/>
      <c r="FXP1534" s="148"/>
      <c r="FXQ1534" s="149"/>
      <c r="FXR1534" s="100"/>
      <c r="FXS1534" s="98"/>
      <c r="FXT1534" s="117"/>
      <c r="FXU1534" s="148"/>
      <c r="FXV1534" s="149"/>
      <c r="FXW1534" s="100"/>
      <c r="FXX1534" s="98"/>
      <c r="FXY1534" s="117"/>
      <c r="FXZ1534" s="148"/>
      <c r="FYA1534" s="149"/>
      <c r="FYB1534" s="100"/>
      <c r="FYC1534" s="98"/>
      <c r="FYD1534" s="117"/>
      <c r="FYE1534" s="148"/>
      <c r="FYF1534" s="149"/>
      <c r="FYG1534" s="100"/>
      <c r="FYH1534" s="98"/>
      <c r="FYI1534" s="117"/>
      <c r="FYJ1534" s="148"/>
      <c r="FYK1534" s="149"/>
      <c r="FYL1534" s="100"/>
      <c r="FYM1534" s="98"/>
      <c r="FYN1534" s="117"/>
      <c r="FYO1534" s="148"/>
      <c r="FYP1534" s="149"/>
      <c r="FYQ1534" s="100"/>
      <c r="FYR1534" s="98"/>
      <c r="FYS1534" s="117"/>
      <c r="FYT1534" s="148"/>
      <c r="FYU1534" s="149"/>
      <c r="FYV1534" s="100"/>
      <c r="FYW1534" s="98"/>
      <c r="FYX1534" s="117"/>
      <c r="FYY1534" s="148"/>
      <c r="FYZ1534" s="149"/>
      <c r="FZA1534" s="100"/>
      <c r="FZB1534" s="98"/>
      <c r="FZC1534" s="117"/>
      <c r="FZD1534" s="148"/>
      <c r="FZE1534" s="149"/>
      <c r="FZF1534" s="100"/>
      <c r="FZG1534" s="98"/>
      <c r="FZH1534" s="117"/>
      <c r="FZI1534" s="148"/>
      <c r="FZJ1534" s="149"/>
      <c r="FZK1534" s="100"/>
      <c r="FZL1534" s="98"/>
      <c r="FZM1534" s="117"/>
      <c r="FZN1534" s="148"/>
      <c r="FZO1534" s="149"/>
      <c r="FZP1534" s="100"/>
      <c r="FZQ1534" s="98"/>
      <c r="FZR1534" s="117"/>
      <c r="FZS1534" s="148"/>
      <c r="FZT1534" s="149"/>
      <c r="FZU1534" s="100"/>
      <c r="FZV1534" s="98"/>
      <c r="FZW1534" s="117"/>
      <c r="FZX1534" s="148"/>
      <c r="FZY1534" s="149"/>
      <c r="FZZ1534" s="100"/>
      <c r="GAA1534" s="98"/>
      <c r="GAB1534" s="117"/>
      <c r="GAC1534" s="148"/>
      <c r="GAD1534" s="149"/>
      <c r="GAE1534" s="100"/>
      <c r="GAF1534" s="98"/>
      <c r="GAG1534" s="117"/>
      <c r="GAH1534" s="148"/>
      <c r="GAI1534" s="149"/>
      <c r="GAJ1534" s="100"/>
      <c r="GAK1534" s="98"/>
      <c r="GAL1534" s="117"/>
      <c r="GAM1534" s="148"/>
      <c r="GAN1534" s="149"/>
      <c r="GAO1534" s="100"/>
      <c r="GAP1534" s="98"/>
      <c r="GAQ1534" s="117"/>
      <c r="GAR1534" s="148"/>
      <c r="GAS1534" s="149"/>
      <c r="GAT1534" s="100"/>
      <c r="GAU1534" s="98"/>
      <c r="GAV1534" s="117"/>
      <c r="GAW1534" s="148"/>
      <c r="GAX1534" s="149"/>
      <c r="GAY1534" s="100"/>
      <c r="GAZ1534" s="98"/>
      <c r="GBA1534" s="117"/>
      <c r="GBB1534" s="148"/>
      <c r="GBC1534" s="149"/>
      <c r="GBD1534" s="100"/>
      <c r="GBE1534" s="98"/>
      <c r="GBF1534" s="117"/>
      <c r="GBG1534" s="148"/>
      <c r="GBH1534" s="149"/>
      <c r="GBI1534" s="100"/>
      <c r="GBJ1534" s="98"/>
      <c r="GBK1534" s="117"/>
      <c r="GBL1534" s="148"/>
      <c r="GBM1534" s="149"/>
      <c r="GBN1534" s="100"/>
      <c r="GBO1534" s="98"/>
      <c r="GBP1534" s="117"/>
      <c r="GBQ1534" s="148"/>
      <c r="GBR1534" s="149"/>
      <c r="GBS1534" s="100"/>
      <c r="GBT1534" s="98"/>
      <c r="GBU1534" s="117"/>
      <c r="GBV1534" s="148"/>
      <c r="GBW1534" s="149"/>
      <c r="GBX1534" s="100"/>
      <c r="GBY1534" s="98"/>
      <c r="GBZ1534" s="117"/>
      <c r="GCA1534" s="148"/>
      <c r="GCB1534" s="149"/>
      <c r="GCC1534" s="100"/>
      <c r="GCD1534" s="98"/>
      <c r="GCE1534" s="117"/>
      <c r="GCF1534" s="148"/>
      <c r="GCG1534" s="149"/>
      <c r="GCH1534" s="100"/>
      <c r="GCI1534" s="98"/>
      <c r="GCJ1534" s="117"/>
      <c r="GCK1534" s="148"/>
      <c r="GCL1534" s="149"/>
      <c r="GCM1534" s="100"/>
      <c r="GCN1534" s="98"/>
      <c r="GCO1534" s="117"/>
      <c r="GCP1534" s="148"/>
      <c r="GCQ1534" s="149"/>
      <c r="GCR1534" s="100"/>
      <c r="GCS1534" s="98"/>
      <c r="GCT1534" s="117"/>
      <c r="GCU1534" s="148"/>
      <c r="GCV1534" s="149"/>
      <c r="GCW1534" s="100"/>
      <c r="GCX1534" s="98"/>
      <c r="GCY1534" s="117"/>
      <c r="GCZ1534" s="148"/>
      <c r="GDA1534" s="149"/>
      <c r="GDB1534" s="100"/>
      <c r="GDC1534" s="98"/>
      <c r="GDD1534" s="117"/>
      <c r="GDE1534" s="148"/>
      <c r="GDF1534" s="149"/>
      <c r="GDG1534" s="100"/>
      <c r="GDH1534" s="98"/>
      <c r="GDI1534" s="117"/>
      <c r="GDJ1534" s="148"/>
      <c r="GDK1534" s="149"/>
      <c r="GDL1534" s="100"/>
      <c r="GDM1534" s="98"/>
      <c r="GDN1534" s="117"/>
      <c r="GDO1534" s="148"/>
      <c r="GDP1534" s="149"/>
      <c r="GDQ1534" s="100"/>
      <c r="GDR1534" s="98"/>
      <c r="GDS1534" s="117"/>
      <c r="GDT1534" s="148"/>
      <c r="GDU1534" s="149"/>
      <c r="GDV1534" s="100"/>
      <c r="GDW1534" s="98"/>
      <c r="GDX1534" s="117"/>
      <c r="GDY1534" s="148"/>
      <c r="GDZ1534" s="149"/>
      <c r="GEA1534" s="100"/>
      <c r="GEB1534" s="98"/>
      <c r="GEC1534" s="117"/>
      <c r="GED1534" s="148"/>
      <c r="GEE1534" s="149"/>
      <c r="GEF1534" s="100"/>
      <c r="GEG1534" s="98"/>
      <c r="GEH1534" s="117"/>
      <c r="GEI1534" s="148"/>
      <c r="GEJ1534" s="149"/>
      <c r="GEK1534" s="100"/>
      <c r="GEL1534" s="98"/>
      <c r="GEM1534" s="117"/>
      <c r="GEN1534" s="148"/>
      <c r="GEO1534" s="149"/>
      <c r="GEP1534" s="100"/>
      <c r="GEQ1534" s="98"/>
      <c r="GER1534" s="117"/>
      <c r="GES1534" s="148"/>
      <c r="GET1534" s="149"/>
      <c r="GEU1534" s="100"/>
      <c r="GEV1534" s="98"/>
      <c r="GEW1534" s="117"/>
      <c r="GEX1534" s="148"/>
      <c r="GEY1534" s="149"/>
      <c r="GEZ1534" s="100"/>
      <c r="GFA1534" s="98"/>
      <c r="GFB1534" s="117"/>
      <c r="GFC1534" s="148"/>
      <c r="GFD1534" s="149"/>
      <c r="GFE1534" s="100"/>
      <c r="GFF1534" s="98"/>
      <c r="GFG1534" s="117"/>
      <c r="GFH1534" s="148"/>
      <c r="GFI1534" s="149"/>
      <c r="GFJ1534" s="100"/>
      <c r="GFK1534" s="98"/>
      <c r="GFL1534" s="117"/>
      <c r="GFM1534" s="148"/>
      <c r="GFN1534" s="149"/>
      <c r="GFO1534" s="100"/>
      <c r="GFP1534" s="98"/>
      <c r="GFQ1534" s="117"/>
      <c r="GFR1534" s="148"/>
      <c r="GFS1534" s="149"/>
      <c r="GFT1534" s="100"/>
      <c r="GFU1534" s="98"/>
      <c r="GFV1534" s="117"/>
      <c r="GFW1534" s="148"/>
      <c r="GFX1534" s="149"/>
      <c r="GFY1534" s="100"/>
      <c r="GFZ1534" s="98"/>
      <c r="GGA1534" s="117"/>
      <c r="GGB1534" s="148"/>
      <c r="GGC1534" s="149"/>
      <c r="GGD1534" s="100"/>
      <c r="GGE1534" s="98"/>
      <c r="GGF1534" s="117"/>
      <c r="GGG1534" s="148"/>
      <c r="GGH1534" s="149"/>
      <c r="GGI1534" s="100"/>
      <c r="GGJ1534" s="98"/>
      <c r="GGK1534" s="117"/>
      <c r="GGL1534" s="148"/>
      <c r="GGM1534" s="149"/>
      <c r="GGN1534" s="100"/>
      <c r="GGO1534" s="98"/>
      <c r="GGP1534" s="117"/>
      <c r="GGQ1534" s="148"/>
      <c r="GGR1534" s="149"/>
      <c r="GGS1534" s="100"/>
      <c r="GGT1534" s="98"/>
      <c r="GGU1534" s="117"/>
      <c r="GGV1534" s="148"/>
      <c r="GGW1534" s="149"/>
      <c r="GGX1534" s="100"/>
      <c r="GGY1534" s="98"/>
      <c r="GGZ1534" s="117"/>
      <c r="GHA1534" s="148"/>
      <c r="GHB1534" s="149"/>
      <c r="GHC1534" s="100"/>
      <c r="GHD1534" s="98"/>
      <c r="GHE1534" s="117"/>
      <c r="GHF1534" s="148"/>
      <c r="GHG1534" s="149"/>
      <c r="GHH1534" s="100"/>
      <c r="GHI1534" s="98"/>
      <c r="GHJ1534" s="117"/>
      <c r="GHK1534" s="148"/>
      <c r="GHL1534" s="149"/>
      <c r="GHM1534" s="100"/>
      <c r="GHN1534" s="98"/>
      <c r="GHO1534" s="117"/>
      <c r="GHP1534" s="148"/>
      <c r="GHQ1534" s="149"/>
      <c r="GHR1534" s="100"/>
      <c r="GHS1534" s="98"/>
      <c r="GHT1534" s="117"/>
      <c r="GHU1534" s="148"/>
      <c r="GHV1534" s="149"/>
      <c r="GHW1534" s="100"/>
      <c r="GHX1534" s="98"/>
      <c r="GHY1534" s="117"/>
      <c r="GHZ1534" s="148"/>
      <c r="GIA1534" s="149"/>
      <c r="GIB1534" s="100"/>
      <c r="GIC1534" s="98"/>
      <c r="GID1534" s="117"/>
      <c r="GIE1534" s="148"/>
      <c r="GIF1534" s="149"/>
      <c r="GIG1534" s="100"/>
      <c r="GIH1534" s="98"/>
      <c r="GII1534" s="117"/>
      <c r="GIJ1534" s="148"/>
      <c r="GIK1534" s="149"/>
      <c r="GIL1534" s="100"/>
      <c r="GIM1534" s="98"/>
      <c r="GIN1534" s="117"/>
      <c r="GIO1534" s="148"/>
      <c r="GIP1534" s="149"/>
      <c r="GIQ1534" s="100"/>
      <c r="GIR1534" s="98"/>
      <c r="GIS1534" s="117"/>
      <c r="GIT1534" s="148"/>
      <c r="GIU1534" s="149"/>
      <c r="GIV1534" s="100"/>
      <c r="GIW1534" s="98"/>
      <c r="GIX1534" s="117"/>
      <c r="GIY1534" s="148"/>
      <c r="GIZ1534" s="149"/>
      <c r="GJA1534" s="100"/>
      <c r="GJB1534" s="98"/>
      <c r="GJC1534" s="117"/>
      <c r="GJD1534" s="148"/>
      <c r="GJE1534" s="149"/>
      <c r="GJF1534" s="100"/>
      <c r="GJG1534" s="98"/>
      <c r="GJH1534" s="117"/>
      <c r="GJI1534" s="148"/>
      <c r="GJJ1534" s="149"/>
      <c r="GJK1534" s="100"/>
      <c r="GJL1534" s="98"/>
      <c r="GJM1534" s="117"/>
      <c r="GJN1534" s="148"/>
      <c r="GJO1534" s="149"/>
      <c r="GJP1534" s="100"/>
      <c r="GJQ1534" s="98"/>
      <c r="GJR1534" s="117"/>
      <c r="GJS1534" s="148"/>
      <c r="GJT1534" s="149"/>
      <c r="GJU1534" s="100"/>
      <c r="GJV1534" s="98"/>
      <c r="GJW1534" s="117"/>
      <c r="GJX1534" s="148"/>
      <c r="GJY1534" s="149"/>
      <c r="GJZ1534" s="100"/>
      <c r="GKA1534" s="98"/>
      <c r="GKB1534" s="117"/>
      <c r="GKC1534" s="148"/>
      <c r="GKD1534" s="149"/>
      <c r="GKE1534" s="100"/>
      <c r="GKF1534" s="98"/>
      <c r="GKG1534" s="117"/>
      <c r="GKH1534" s="148"/>
      <c r="GKI1534" s="149"/>
      <c r="GKJ1534" s="100"/>
      <c r="GKK1534" s="98"/>
      <c r="GKL1534" s="117"/>
      <c r="GKM1534" s="148"/>
      <c r="GKN1534" s="149"/>
      <c r="GKO1534" s="100"/>
      <c r="GKP1534" s="98"/>
      <c r="GKQ1534" s="117"/>
      <c r="GKR1534" s="148"/>
      <c r="GKS1534" s="149"/>
      <c r="GKT1534" s="100"/>
      <c r="GKU1534" s="98"/>
      <c r="GKV1534" s="117"/>
      <c r="GKW1534" s="148"/>
      <c r="GKX1534" s="149"/>
      <c r="GKY1534" s="100"/>
      <c r="GKZ1534" s="98"/>
      <c r="GLA1534" s="117"/>
      <c r="GLB1534" s="148"/>
      <c r="GLC1534" s="149"/>
      <c r="GLD1534" s="100"/>
      <c r="GLE1534" s="98"/>
      <c r="GLF1534" s="117"/>
      <c r="GLG1534" s="148"/>
      <c r="GLH1534" s="149"/>
      <c r="GLI1534" s="100"/>
      <c r="GLJ1534" s="98"/>
      <c r="GLK1534" s="117"/>
      <c r="GLL1534" s="148"/>
      <c r="GLM1534" s="149"/>
      <c r="GLN1534" s="100"/>
      <c r="GLO1534" s="98"/>
      <c r="GLP1534" s="117"/>
      <c r="GLQ1534" s="148"/>
      <c r="GLR1534" s="149"/>
      <c r="GLS1534" s="100"/>
      <c r="GLT1534" s="98"/>
      <c r="GLU1534" s="117"/>
      <c r="GLV1534" s="148"/>
      <c r="GLW1534" s="149"/>
      <c r="GLX1534" s="100"/>
      <c r="GLY1534" s="98"/>
      <c r="GLZ1534" s="117"/>
      <c r="GMA1534" s="148"/>
      <c r="GMB1534" s="149"/>
      <c r="GMC1534" s="100"/>
      <c r="GMD1534" s="98"/>
      <c r="GME1534" s="117"/>
      <c r="GMF1534" s="148"/>
      <c r="GMG1534" s="149"/>
      <c r="GMH1534" s="100"/>
      <c r="GMI1534" s="98"/>
      <c r="GMJ1534" s="117"/>
      <c r="GMK1534" s="148"/>
      <c r="GML1534" s="149"/>
      <c r="GMM1534" s="100"/>
      <c r="GMN1534" s="98"/>
      <c r="GMO1534" s="117"/>
      <c r="GMP1534" s="148"/>
      <c r="GMQ1534" s="149"/>
      <c r="GMR1534" s="100"/>
      <c r="GMS1534" s="98"/>
      <c r="GMT1534" s="117"/>
      <c r="GMU1534" s="148"/>
      <c r="GMV1534" s="149"/>
      <c r="GMW1534" s="100"/>
      <c r="GMX1534" s="98"/>
      <c r="GMY1534" s="117"/>
      <c r="GMZ1534" s="148"/>
      <c r="GNA1534" s="149"/>
      <c r="GNB1534" s="100"/>
      <c r="GNC1534" s="98"/>
      <c r="GND1534" s="117"/>
      <c r="GNE1534" s="148"/>
      <c r="GNF1534" s="149"/>
      <c r="GNG1534" s="100"/>
      <c r="GNH1534" s="98"/>
      <c r="GNI1534" s="117"/>
      <c r="GNJ1534" s="148"/>
      <c r="GNK1534" s="149"/>
      <c r="GNL1534" s="100"/>
      <c r="GNM1534" s="98"/>
      <c r="GNN1534" s="117"/>
      <c r="GNO1534" s="148"/>
      <c r="GNP1534" s="149"/>
      <c r="GNQ1534" s="100"/>
      <c r="GNR1534" s="98"/>
      <c r="GNS1534" s="117"/>
      <c r="GNT1534" s="148"/>
      <c r="GNU1534" s="149"/>
      <c r="GNV1534" s="100"/>
      <c r="GNW1534" s="98"/>
      <c r="GNX1534" s="117"/>
      <c r="GNY1534" s="148"/>
      <c r="GNZ1534" s="149"/>
      <c r="GOA1534" s="100"/>
      <c r="GOB1534" s="98"/>
      <c r="GOC1534" s="117"/>
      <c r="GOD1534" s="148"/>
      <c r="GOE1534" s="149"/>
      <c r="GOF1534" s="100"/>
      <c r="GOG1534" s="98"/>
      <c r="GOH1534" s="117"/>
      <c r="GOI1534" s="148"/>
      <c r="GOJ1534" s="149"/>
      <c r="GOK1534" s="100"/>
      <c r="GOL1534" s="98"/>
      <c r="GOM1534" s="117"/>
      <c r="GON1534" s="148"/>
      <c r="GOO1534" s="149"/>
      <c r="GOP1534" s="100"/>
      <c r="GOQ1534" s="98"/>
      <c r="GOR1534" s="117"/>
      <c r="GOS1534" s="148"/>
      <c r="GOT1534" s="149"/>
      <c r="GOU1534" s="100"/>
      <c r="GOV1534" s="98"/>
      <c r="GOW1534" s="117"/>
      <c r="GOX1534" s="148"/>
      <c r="GOY1534" s="149"/>
      <c r="GOZ1534" s="100"/>
      <c r="GPA1534" s="98"/>
      <c r="GPB1534" s="117"/>
      <c r="GPC1534" s="148"/>
      <c r="GPD1534" s="149"/>
      <c r="GPE1534" s="100"/>
      <c r="GPF1534" s="98"/>
      <c r="GPG1534" s="117"/>
      <c r="GPH1534" s="148"/>
      <c r="GPI1534" s="149"/>
      <c r="GPJ1534" s="100"/>
      <c r="GPK1534" s="98"/>
      <c r="GPL1534" s="117"/>
      <c r="GPM1534" s="148"/>
      <c r="GPN1534" s="149"/>
      <c r="GPO1534" s="100"/>
      <c r="GPP1534" s="98"/>
      <c r="GPQ1534" s="117"/>
      <c r="GPR1534" s="148"/>
      <c r="GPS1534" s="149"/>
      <c r="GPT1534" s="100"/>
      <c r="GPU1534" s="98"/>
      <c r="GPV1534" s="117"/>
      <c r="GPW1534" s="148"/>
      <c r="GPX1534" s="149"/>
      <c r="GPY1534" s="100"/>
      <c r="GPZ1534" s="98"/>
      <c r="GQA1534" s="117"/>
      <c r="GQB1534" s="148"/>
      <c r="GQC1534" s="149"/>
      <c r="GQD1534" s="100"/>
      <c r="GQE1534" s="98"/>
      <c r="GQF1534" s="117"/>
      <c r="GQG1534" s="148"/>
      <c r="GQH1534" s="149"/>
      <c r="GQI1534" s="100"/>
      <c r="GQJ1534" s="98"/>
      <c r="GQK1534" s="117"/>
      <c r="GQL1534" s="148"/>
      <c r="GQM1534" s="149"/>
      <c r="GQN1534" s="100"/>
      <c r="GQO1534" s="98"/>
      <c r="GQP1534" s="117"/>
      <c r="GQQ1534" s="148"/>
      <c r="GQR1534" s="149"/>
      <c r="GQS1534" s="100"/>
      <c r="GQT1534" s="98"/>
      <c r="GQU1534" s="117"/>
      <c r="GQV1534" s="148"/>
      <c r="GQW1534" s="149"/>
      <c r="GQX1534" s="100"/>
      <c r="GQY1534" s="98"/>
      <c r="GQZ1534" s="117"/>
      <c r="GRA1534" s="148"/>
      <c r="GRB1534" s="149"/>
      <c r="GRC1534" s="100"/>
      <c r="GRD1534" s="98"/>
      <c r="GRE1534" s="117"/>
      <c r="GRF1534" s="148"/>
      <c r="GRG1534" s="149"/>
      <c r="GRH1534" s="100"/>
      <c r="GRI1534" s="98"/>
      <c r="GRJ1534" s="117"/>
      <c r="GRK1534" s="148"/>
      <c r="GRL1534" s="149"/>
      <c r="GRM1534" s="100"/>
      <c r="GRN1534" s="98"/>
      <c r="GRO1534" s="117"/>
      <c r="GRP1534" s="148"/>
      <c r="GRQ1534" s="149"/>
      <c r="GRR1534" s="100"/>
      <c r="GRS1534" s="98"/>
      <c r="GRT1534" s="117"/>
      <c r="GRU1534" s="148"/>
      <c r="GRV1534" s="149"/>
      <c r="GRW1534" s="100"/>
      <c r="GRX1534" s="98"/>
      <c r="GRY1534" s="117"/>
      <c r="GRZ1534" s="148"/>
      <c r="GSA1534" s="149"/>
      <c r="GSB1534" s="100"/>
      <c r="GSC1534" s="98"/>
      <c r="GSD1534" s="117"/>
      <c r="GSE1534" s="148"/>
      <c r="GSF1534" s="149"/>
      <c r="GSG1534" s="100"/>
      <c r="GSH1534" s="98"/>
      <c r="GSI1534" s="117"/>
      <c r="GSJ1534" s="148"/>
      <c r="GSK1534" s="149"/>
      <c r="GSL1534" s="100"/>
      <c r="GSM1534" s="98"/>
      <c r="GSN1534" s="117"/>
      <c r="GSO1534" s="148"/>
      <c r="GSP1534" s="149"/>
      <c r="GSQ1534" s="100"/>
      <c r="GSR1534" s="98"/>
      <c r="GSS1534" s="117"/>
      <c r="GST1534" s="148"/>
      <c r="GSU1534" s="149"/>
      <c r="GSV1534" s="100"/>
      <c r="GSW1534" s="98"/>
      <c r="GSX1534" s="117"/>
      <c r="GSY1534" s="148"/>
      <c r="GSZ1534" s="149"/>
      <c r="GTA1534" s="100"/>
      <c r="GTB1534" s="98"/>
      <c r="GTC1534" s="117"/>
      <c r="GTD1534" s="148"/>
      <c r="GTE1534" s="149"/>
      <c r="GTF1534" s="100"/>
      <c r="GTG1534" s="98"/>
      <c r="GTH1534" s="117"/>
      <c r="GTI1534" s="148"/>
      <c r="GTJ1534" s="149"/>
      <c r="GTK1534" s="100"/>
      <c r="GTL1534" s="98"/>
      <c r="GTM1534" s="117"/>
      <c r="GTN1534" s="148"/>
      <c r="GTO1534" s="149"/>
      <c r="GTP1534" s="100"/>
      <c r="GTQ1534" s="98"/>
      <c r="GTR1534" s="117"/>
      <c r="GTS1534" s="148"/>
      <c r="GTT1534" s="149"/>
      <c r="GTU1534" s="100"/>
      <c r="GTV1534" s="98"/>
      <c r="GTW1534" s="117"/>
      <c r="GTX1534" s="148"/>
      <c r="GTY1534" s="149"/>
      <c r="GTZ1534" s="100"/>
      <c r="GUA1534" s="98"/>
      <c r="GUB1534" s="117"/>
      <c r="GUC1534" s="148"/>
      <c r="GUD1534" s="149"/>
      <c r="GUE1534" s="100"/>
      <c r="GUF1534" s="98"/>
      <c r="GUG1534" s="117"/>
      <c r="GUH1534" s="148"/>
      <c r="GUI1534" s="149"/>
      <c r="GUJ1534" s="100"/>
      <c r="GUK1534" s="98"/>
      <c r="GUL1534" s="117"/>
      <c r="GUM1534" s="148"/>
      <c r="GUN1534" s="149"/>
      <c r="GUO1534" s="100"/>
      <c r="GUP1534" s="98"/>
      <c r="GUQ1534" s="117"/>
      <c r="GUR1534" s="148"/>
      <c r="GUS1534" s="149"/>
      <c r="GUT1534" s="100"/>
      <c r="GUU1534" s="98"/>
      <c r="GUV1534" s="117"/>
      <c r="GUW1534" s="148"/>
      <c r="GUX1534" s="149"/>
      <c r="GUY1534" s="100"/>
      <c r="GUZ1534" s="98"/>
      <c r="GVA1534" s="117"/>
      <c r="GVB1534" s="148"/>
      <c r="GVC1534" s="149"/>
      <c r="GVD1534" s="100"/>
      <c r="GVE1534" s="98"/>
      <c r="GVF1534" s="117"/>
      <c r="GVG1534" s="148"/>
      <c r="GVH1534" s="149"/>
      <c r="GVI1534" s="100"/>
      <c r="GVJ1534" s="98"/>
      <c r="GVK1534" s="117"/>
      <c r="GVL1534" s="148"/>
      <c r="GVM1534" s="149"/>
      <c r="GVN1534" s="100"/>
      <c r="GVO1534" s="98"/>
      <c r="GVP1534" s="117"/>
      <c r="GVQ1534" s="148"/>
      <c r="GVR1534" s="149"/>
      <c r="GVS1534" s="100"/>
      <c r="GVT1534" s="98"/>
      <c r="GVU1534" s="117"/>
      <c r="GVV1534" s="148"/>
      <c r="GVW1534" s="149"/>
      <c r="GVX1534" s="100"/>
      <c r="GVY1534" s="98"/>
      <c r="GVZ1534" s="117"/>
      <c r="GWA1534" s="148"/>
      <c r="GWB1534" s="149"/>
      <c r="GWC1534" s="100"/>
      <c r="GWD1534" s="98"/>
      <c r="GWE1534" s="117"/>
      <c r="GWF1534" s="148"/>
      <c r="GWG1534" s="149"/>
      <c r="GWH1534" s="100"/>
      <c r="GWI1534" s="98"/>
      <c r="GWJ1534" s="117"/>
      <c r="GWK1534" s="148"/>
      <c r="GWL1534" s="149"/>
      <c r="GWM1534" s="100"/>
      <c r="GWN1534" s="98"/>
      <c r="GWO1534" s="117"/>
      <c r="GWP1534" s="148"/>
      <c r="GWQ1534" s="149"/>
      <c r="GWR1534" s="100"/>
      <c r="GWS1534" s="98"/>
      <c r="GWT1534" s="117"/>
      <c r="GWU1534" s="148"/>
      <c r="GWV1534" s="149"/>
      <c r="GWW1534" s="100"/>
      <c r="GWX1534" s="98"/>
      <c r="GWY1534" s="117"/>
      <c r="GWZ1534" s="148"/>
      <c r="GXA1534" s="149"/>
      <c r="GXB1534" s="100"/>
      <c r="GXC1534" s="98"/>
      <c r="GXD1534" s="117"/>
      <c r="GXE1534" s="148"/>
      <c r="GXF1534" s="149"/>
      <c r="GXG1534" s="100"/>
      <c r="GXH1534" s="98"/>
      <c r="GXI1534" s="117"/>
      <c r="GXJ1534" s="148"/>
      <c r="GXK1534" s="149"/>
      <c r="GXL1534" s="100"/>
      <c r="GXM1534" s="98"/>
      <c r="GXN1534" s="117"/>
      <c r="GXO1534" s="148"/>
      <c r="GXP1534" s="149"/>
      <c r="GXQ1534" s="100"/>
      <c r="GXR1534" s="98"/>
      <c r="GXS1534" s="117"/>
      <c r="GXT1534" s="148"/>
      <c r="GXU1534" s="149"/>
      <c r="GXV1534" s="100"/>
      <c r="GXW1534" s="98"/>
      <c r="GXX1534" s="117"/>
      <c r="GXY1534" s="148"/>
      <c r="GXZ1534" s="149"/>
      <c r="GYA1534" s="100"/>
      <c r="GYB1534" s="98"/>
      <c r="GYC1534" s="117"/>
      <c r="GYD1534" s="148"/>
      <c r="GYE1534" s="149"/>
      <c r="GYF1534" s="100"/>
      <c r="GYG1534" s="98"/>
      <c r="GYH1534" s="117"/>
      <c r="GYI1534" s="148"/>
      <c r="GYJ1534" s="149"/>
      <c r="GYK1534" s="100"/>
      <c r="GYL1534" s="98"/>
      <c r="GYM1534" s="117"/>
      <c r="GYN1534" s="148"/>
      <c r="GYO1534" s="149"/>
      <c r="GYP1534" s="100"/>
      <c r="GYQ1534" s="98"/>
      <c r="GYR1534" s="117"/>
      <c r="GYS1534" s="148"/>
      <c r="GYT1534" s="149"/>
      <c r="GYU1534" s="100"/>
      <c r="GYV1534" s="98"/>
      <c r="GYW1534" s="117"/>
      <c r="GYX1534" s="148"/>
      <c r="GYY1534" s="149"/>
      <c r="GYZ1534" s="100"/>
      <c r="GZA1534" s="98"/>
      <c r="GZB1534" s="117"/>
      <c r="GZC1534" s="148"/>
      <c r="GZD1534" s="149"/>
      <c r="GZE1534" s="100"/>
      <c r="GZF1534" s="98"/>
      <c r="GZG1534" s="117"/>
      <c r="GZH1534" s="148"/>
      <c r="GZI1534" s="149"/>
      <c r="GZJ1534" s="100"/>
      <c r="GZK1534" s="98"/>
      <c r="GZL1534" s="117"/>
      <c r="GZM1534" s="148"/>
      <c r="GZN1534" s="149"/>
      <c r="GZO1534" s="100"/>
      <c r="GZP1534" s="98"/>
      <c r="GZQ1534" s="117"/>
      <c r="GZR1534" s="148"/>
      <c r="GZS1534" s="149"/>
      <c r="GZT1534" s="100"/>
      <c r="GZU1534" s="98"/>
      <c r="GZV1534" s="117"/>
      <c r="GZW1534" s="148"/>
      <c r="GZX1534" s="149"/>
      <c r="GZY1534" s="100"/>
      <c r="GZZ1534" s="98"/>
      <c r="HAA1534" s="117"/>
      <c r="HAB1534" s="148"/>
      <c r="HAC1534" s="149"/>
      <c r="HAD1534" s="100"/>
      <c r="HAE1534" s="98"/>
      <c r="HAF1534" s="117"/>
      <c r="HAG1534" s="148"/>
      <c r="HAH1534" s="149"/>
      <c r="HAI1534" s="100"/>
      <c r="HAJ1534" s="98"/>
      <c r="HAK1534" s="117"/>
      <c r="HAL1534" s="148"/>
      <c r="HAM1534" s="149"/>
      <c r="HAN1534" s="100"/>
      <c r="HAO1534" s="98"/>
      <c r="HAP1534" s="117"/>
      <c r="HAQ1534" s="148"/>
      <c r="HAR1534" s="149"/>
      <c r="HAS1534" s="100"/>
      <c r="HAT1534" s="98"/>
      <c r="HAU1534" s="117"/>
      <c r="HAV1534" s="148"/>
      <c r="HAW1534" s="149"/>
      <c r="HAX1534" s="100"/>
      <c r="HAY1534" s="98"/>
      <c r="HAZ1534" s="117"/>
      <c r="HBA1534" s="148"/>
      <c r="HBB1534" s="149"/>
      <c r="HBC1534" s="100"/>
      <c r="HBD1534" s="98"/>
      <c r="HBE1534" s="117"/>
      <c r="HBF1534" s="148"/>
      <c r="HBG1534" s="149"/>
      <c r="HBH1534" s="100"/>
      <c r="HBI1534" s="98"/>
      <c r="HBJ1534" s="117"/>
      <c r="HBK1534" s="148"/>
      <c r="HBL1534" s="149"/>
      <c r="HBM1534" s="100"/>
      <c r="HBN1534" s="98"/>
      <c r="HBO1534" s="117"/>
      <c r="HBP1534" s="148"/>
      <c r="HBQ1534" s="149"/>
      <c r="HBR1534" s="100"/>
      <c r="HBS1534" s="98"/>
      <c r="HBT1534" s="117"/>
      <c r="HBU1534" s="148"/>
      <c r="HBV1534" s="149"/>
      <c r="HBW1534" s="100"/>
      <c r="HBX1534" s="98"/>
      <c r="HBY1534" s="117"/>
      <c r="HBZ1534" s="148"/>
      <c r="HCA1534" s="149"/>
      <c r="HCB1534" s="100"/>
      <c r="HCC1534" s="98"/>
      <c r="HCD1534" s="117"/>
      <c r="HCE1534" s="148"/>
      <c r="HCF1534" s="149"/>
      <c r="HCG1534" s="100"/>
      <c r="HCH1534" s="98"/>
      <c r="HCI1534" s="117"/>
      <c r="HCJ1534" s="148"/>
      <c r="HCK1534" s="149"/>
      <c r="HCL1534" s="100"/>
      <c r="HCM1534" s="98"/>
      <c r="HCN1534" s="117"/>
      <c r="HCO1534" s="148"/>
      <c r="HCP1534" s="149"/>
      <c r="HCQ1534" s="100"/>
      <c r="HCR1534" s="98"/>
      <c r="HCS1534" s="117"/>
      <c r="HCT1534" s="148"/>
      <c r="HCU1534" s="149"/>
      <c r="HCV1534" s="100"/>
      <c r="HCW1534" s="98"/>
      <c r="HCX1534" s="117"/>
      <c r="HCY1534" s="148"/>
      <c r="HCZ1534" s="149"/>
      <c r="HDA1534" s="100"/>
      <c r="HDB1534" s="98"/>
      <c r="HDC1534" s="117"/>
      <c r="HDD1534" s="148"/>
      <c r="HDE1534" s="149"/>
      <c r="HDF1534" s="100"/>
      <c r="HDG1534" s="98"/>
      <c r="HDH1534" s="117"/>
      <c r="HDI1534" s="148"/>
      <c r="HDJ1534" s="149"/>
      <c r="HDK1534" s="100"/>
      <c r="HDL1534" s="98"/>
      <c r="HDM1534" s="117"/>
      <c r="HDN1534" s="148"/>
      <c r="HDO1534" s="149"/>
      <c r="HDP1534" s="100"/>
      <c r="HDQ1534" s="98"/>
      <c r="HDR1534" s="117"/>
      <c r="HDS1534" s="148"/>
      <c r="HDT1534" s="149"/>
      <c r="HDU1534" s="100"/>
      <c r="HDV1534" s="98"/>
      <c r="HDW1534" s="117"/>
      <c r="HDX1534" s="148"/>
      <c r="HDY1534" s="149"/>
      <c r="HDZ1534" s="100"/>
      <c r="HEA1534" s="98"/>
      <c r="HEB1534" s="117"/>
      <c r="HEC1534" s="148"/>
      <c r="HED1534" s="149"/>
      <c r="HEE1534" s="100"/>
      <c r="HEF1534" s="98"/>
      <c r="HEG1534" s="117"/>
      <c r="HEH1534" s="148"/>
      <c r="HEI1534" s="149"/>
      <c r="HEJ1534" s="100"/>
      <c r="HEK1534" s="98"/>
      <c r="HEL1534" s="117"/>
      <c r="HEM1534" s="148"/>
      <c r="HEN1534" s="149"/>
      <c r="HEO1534" s="100"/>
      <c r="HEP1534" s="98"/>
      <c r="HEQ1534" s="117"/>
      <c r="HER1534" s="148"/>
      <c r="HES1534" s="149"/>
      <c r="HET1534" s="100"/>
      <c r="HEU1534" s="98"/>
      <c r="HEV1534" s="117"/>
      <c r="HEW1534" s="148"/>
      <c r="HEX1534" s="149"/>
      <c r="HEY1534" s="100"/>
      <c r="HEZ1534" s="98"/>
      <c r="HFA1534" s="117"/>
      <c r="HFB1534" s="148"/>
      <c r="HFC1534" s="149"/>
      <c r="HFD1534" s="100"/>
      <c r="HFE1534" s="98"/>
      <c r="HFF1534" s="117"/>
      <c r="HFG1534" s="148"/>
      <c r="HFH1534" s="149"/>
      <c r="HFI1534" s="100"/>
      <c r="HFJ1534" s="98"/>
      <c r="HFK1534" s="117"/>
      <c r="HFL1534" s="148"/>
      <c r="HFM1534" s="149"/>
      <c r="HFN1534" s="100"/>
      <c r="HFO1534" s="98"/>
      <c r="HFP1534" s="117"/>
      <c r="HFQ1534" s="148"/>
      <c r="HFR1534" s="149"/>
      <c r="HFS1534" s="100"/>
      <c r="HFT1534" s="98"/>
      <c r="HFU1534" s="117"/>
      <c r="HFV1534" s="148"/>
      <c r="HFW1534" s="149"/>
      <c r="HFX1534" s="100"/>
      <c r="HFY1534" s="98"/>
      <c r="HFZ1534" s="117"/>
      <c r="HGA1534" s="148"/>
      <c r="HGB1534" s="149"/>
      <c r="HGC1534" s="100"/>
      <c r="HGD1534" s="98"/>
      <c r="HGE1534" s="117"/>
      <c r="HGF1534" s="148"/>
      <c r="HGG1534" s="149"/>
      <c r="HGH1534" s="100"/>
      <c r="HGI1534" s="98"/>
      <c r="HGJ1534" s="117"/>
      <c r="HGK1534" s="148"/>
      <c r="HGL1534" s="149"/>
      <c r="HGM1534" s="100"/>
      <c r="HGN1534" s="98"/>
      <c r="HGO1534" s="117"/>
      <c r="HGP1534" s="148"/>
      <c r="HGQ1534" s="149"/>
      <c r="HGR1534" s="100"/>
      <c r="HGS1534" s="98"/>
      <c r="HGT1534" s="117"/>
      <c r="HGU1534" s="148"/>
      <c r="HGV1534" s="149"/>
      <c r="HGW1534" s="100"/>
      <c r="HGX1534" s="98"/>
      <c r="HGY1534" s="117"/>
      <c r="HGZ1534" s="148"/>
      <c r="HHA1534" s="149"/>
      <c r="HHB1534" s="100"/>
      <c r="HHC1534" s="98"/>
      <c r="HHD1534" s="117"/>
      <c r="HHE1534" s="148"/>
      <c r="HHF1534" s="149"/>
      <c r="HHG1534" s="100"/>
      <c r="HHH1534" s="98"/>
      <c r="HHI1534" s="117"/>
      <c r="HHJ1534" s="148"/>
      <c r="HHK1534" s="149"/>
      <c r="HHL1534" s="100"/>
      <c r="HHM1534" s="98"/>
      <c r="HHN1534" s="117"/>
      <c r="HHO1534" s="148"/>
      <c r="HHP1534" s="149"/>
      <c r="HHQ1534" s="100"/>
      <c r="HHR1534" s="98"/>
      <c r="HHS1534" s="117"/>
      <c r="HHT1534" s="148"/>
      <c r="HHU1534" s="149"/>
      <c r="HHV1534" s="100"/>
      <c r="HHW1534" s="98"/>
      <c r="HHX1534" s="117"/>
      <c r="HHY1534" s="148"/>
      <c r="HHZ1534" s="149"/>
      <c r="HIA1534" s="100"/>
      <c r="HIB1534" s="98"/>
      <c r="HIC1534" s="117"/>
      <c r="HID1534" s="148"/>
      <c r="HIE1534" s="149"/>
      <c r="HIF1534" s="100"/>
      <c r="HIG1534" s="98"/>
      <c r="HIH1534" s="117"/>
      <c r="HII1534" s="148"/>
      <c r="HIJ1534" s="149"/>
      <c r="HIK1534" s="100"/>
      <c r="HIL1534" s="98"/>
      <c r="HIM1534" s="117"/>
      <c r="HIN1534" s="148"/>
      <c r="HIO1534" s="149"/>
      <c r="HIP1534" s="100"/>
      <c r="HIQ1534" s="98"/>
      <c r="HIR1534" s="117"/>
      <c r="HIS1534" s="148"/>
      <c r="HIT1534" s="149"/>
      <c r="HIU1534" s="100"/>
      <c r="HIV1534" s="98"/>
      <c r="HIW1534" s="117"/>
      <c r="HIX1534" s="148"/>
      <c r="HIY1534" s="149"/>
      <c r="HIZ1534" s="100"/>
      <c r="HJA1534" s="98"/>
      <c r="HJB1534" s="117"/>
      <c r="HJC1534" s="148"/>
      <c r="HJD1534" s="149"/>
      <c r="HJE1534" s="100"/>
      <c r="HJF1534" s="98"/>
      <c r="HJG1534" s="117"/>
      <c r="HJH1534" s="148"/>
      <c r="HJI1534" s="149"/>
      <c r="HJJ1534" s="100"/>
      <c r="HJK1534" s="98"/>
      <c r="HJL1534" s="117"/>
      <c r="HJM1534" s="148"/>
      <c r="HJN1534" s="149"/>
      <c r="HJO1534" s="100"/>
      <c r="HJP1534" s="98"/>
      <c r="HJQ1534" s="117"/>
      <c r="HJR1534" s="148"/>
      <c r="HJS1534" s="149"/>
      <c r="HJT1534" s="100"/>
      <c r="HJU1534" s="98"/>
      <c r="HJV1534" s="117"/>
      <c r="HJW1534" s="148"/>
      <c r="HJX1534" s="149"/>
      <c r="HJY1534" s="100"/>
      <c r="HJZ1534" s="98"/>
      <c r="HKA1534" s="117"/>
      <c r="HKB1534" s="148"/>
      <c r="HKC1534" s="149"/>
      <c r="HKD1534" s="100"/>
      <c r="HKE1534" s="98"/>
      <c r="HKF1534" s="117"/>
      <c r="HKG1534" s="148"/>
      <c r="HKH1534" s="149"/>
      <c r="HKI1534" s="100"/>
      <c r="HKJ1534" s="98"/>
      <c r="HKK1534" s="117"/>
      <c r="HKL1534" s="148"/>
      <c r="HKM1534" s="149"/>
      <c r="HKN1534" s="100"/>
      <c r="HKO1534" s="98"/>
      <c r="HKP1534" s="117"/>
      <c r="HKQ1534" s="148"/>
      <c r="HKR1534" s="149"/>
      <c r="HKS1534" s="100"/>
      <c r="HKT1534" s="98"/>
      <c r="HKU1534" s="117"/>
      <c r="HKV1534" s="148"/>
      <c r="HKW1534" s="149"/>
      <c r="HKX1534" s="100"/>
      <c r="HKY1534" s="98"/>
      <c r="HKZ1534" s="117"/>
      <c r="HLA1534" s="148"/>
      <c r="HLB1534" s="149"/>
      <c r="HLC1534" s="100"/>
      <c r="HLD1534" s="98"/>
      <c r="HLE1534" s="117"/>
      <c r="HLF1534" s="148"/>
      <c r="HLG1534" s="149"/>
      <c r="HLH1534" s="100"/>
      <c r="HLI1534" s="98"/>
      <c r="HLJ1534" s="117"/>
      <c r="HLK1534" s="148"/>
      <c r="HLL1534" s="149"/>
      <c r="HLM1534" s="100"/>
      <c r="HLN1534" s="98"/>
      <c r="HLO1534" s="117"/>
      <c r="HLP1534" s="148"/>
      <c r="HLQ1534" s="149"/>
      <c r="HLR1534" s="100"/>
      <c r="HLS1534" s="98"/>
      <c r="HLT1534" s="117"/>
      <c r="HLU1534" s="148"/>
      <c r="HLV1534" s="149"/>
      <c r="HLW1534" s="100"/>
      <c r="HLX1534" s="98"/>
      <c r="HLY1534" s="117"/>
      <c r="HLZ1534" s="148"/>
      <c r="HMA1534" s="149"/>
      <c r="HMB1534" s="100"/>
      <c r="HMC1534" s="98"/>
      <c r="HMD1534" s="117"/>
      <c r="HME1534" s="148"/>
      <c r="HMF1534" s="149"/>
      <c r="HMG1534" s="100"/>
      <c r="HMH1534" s="98"/>
      <c r="HMI1534" s="117"/>
      <c r="HMJ1534" s="148"/>
      <c r="HMK1534" s="149"/>
      <c r="HML1534" s="100"/>
      <c r="HMM1534" s="98"/>
      <c r="HMN1534" s="117"/>
      <c r="HMO1534" s="148"/>
      <c r="HMP1534" s="149"/>
      <c r="HMQ1534" s="100"/>
      <c r="HMR1534" s="98"/>
      <c r="HMS1534" s="117"/>
      <c r="HMT1534" s="148"/>
      <c r="HMU1534" s="149"/>
      <c r="HMV1534" s="100"/>
      <c r="HMW1534" s="98"/>
      <c r="HMX1534" s="117"/>
      <c r="HMY1534" s="148"/>
      <c r="HMZ1534" s="149"/>
      <c r="HNA1534" s="100"/>
      <c r="HNB1534" s="98"/>
      <c r="HNC1534" s="117"/>
      <c r="HND1534" s="148"/>
      <c r="HNE1534" s="149"/>
      <c r="HNF1534" s="100"/>
      <c r="HNG1534" s="98"/>
      <c r="HNH1534" s="117"/>
      <c r="HNI1534" s="148"/>
      <c r="HNJ1534" s="149"/>
      <c r="HNK1534" s="100"/>
      <c r="HNL1534" s="98"/>
      <c r="HNM1534" s="117"/>
      <c r="HNN1534" s="148"/>
      <c r="HNO1534" s="149"/>
      <c r="HNP1534" s="100"/>
      <c r="HNQ1534" s="98"/>
      <c r="HNR1534" s="117"/>
      <c r="HNS1534" s="148"/>
      <c r="HNT1534" s="149"/>
      <c r="HNU1534" s="100"/>
      <c r="HNV1534" s="98"/>
      <c r="HNW1534" s="117"/>
      <c r="HNX1534" s="148"/>
      <c r="HNY1534" s="149"/>
      <c r="HNZ1534" s="100"/>
      <c r="HOA1534" s="98"/>
      <c r="HOB1534" s="117"/>
      <c r="HOC1534" s="148"/>
      <c r="HOD1534" s="149"/>
      <c r="HOE1534" s="100"/>
      <c r="HOF1534" s="98"/>
      <c r="HOG1534" s="117"/>
      <c r="HOH1534" s="148"/>
      <c r="HOI1534" s="149"/>
      <c r="HOJ1534" s="100"/>
      <c r="HOK1534" s="98"/>
      <c r="HOL1534" s="117"/>
      <c r="HOM1534" s="148"/>
      <c r="HON1534" s="149"/>
      <c r="HOO1534" s="100"/>
      <c r="HOP1534" s="98"/>
      <c r="HOQ1534" s="117"/>
      <c r="HOR1534" s="148"/>
      <c r="HOS1534" s="149"/>
      <c r="HOT1534" s="100"/>
      <c r="HOU1534" s="98"/>
      <c r="HOV1534" s="117"/>
      <c r="HOW1534" s="148"/>
      <c r="HOX1534" s="149"/>
      <c r="HOY1534" s="100"/>
      <c r="HOZ1534" s="98"/>
      <c r="HPA1534" s="117"/>
      <c r="HPB1534" s="148"/>
      <c r="HPC1534" s="149"/>
      <c r="HPD1534" s="100"/>
      <c r="HPE1534" s="98"/>
      <c r="HPF1534" s="117"/>
      <c r="HPG1534" s="148"/>
      <c r="HPH1534" s="149"/>
      <c r="HPI1534" s="100"/>
      <c r="HPJ1534" s="98"/>
      <c r="HPK1534" s="117"/>
      <c r="HPL1534" s="148"/>
      <c r="HPM1534" s="149"/>
      <c r="HPN1534" s="100"/>
      <c r="HPO1534" s="98"/>
      <c r="HPP1534" s="117"/>
      <c r="HPQ1534" s="148"/>
      <c r="HPR1534" s="149"/>
      <c r="HPS1534" s="100"/>
      <c r="HPT1534" s="98"/>
      <c r="HPU1534" s="117"/>
      <c r="HPV1534" s="148"/>
      <c r="HPW1534" s="149"/>
      <c r="HPX1534" s="100"/>
      <c r="HPY1534" s="98"/>
      <c r="HPZ1534" s="117"/>
      <c r="HQA1534" s="148"/>
      <c r="HQB1534" s="149"/>
      <c r="HQC1534" s="100"/>
      <c r="HQD1534" s="98"/>
      <c r="HQE1534" s="117"/>
      <c r="HQF1534" s="148"/>
      <c r="HQG1534" s="149"/>
      <c r="HQH1534" s="100"/>
      <c r="HQI1534" s="98"/>
      <c r="HQJ1534" s="117"/>
      <c r="HQK1534" s="148"/>
      <c r="HQL1534" s="149"/>
      <c r="HQM1534" s="100"/>
      <c r="HQN1534" s="98"/>
      <c r="HQO1534" s="117"/>
      <c r="HQP1534" s="148"/>
      <c r="HQQ1534" s="149"/>
      <c r="HQR1534" s="100"/>
      <c r="HQS1534" s="98"/>
      <c r="HQT1534" s="117"/>
      <c r="HQU1534" s="148"/>
      <c r="HQV1534" s="149"/>
      <c r="HQW1534" s="100"/>
      <c r="HQX1534" s="98"/>
      <c r="HQY1534" s="117"/>
      <c r="HQZ1534" s="148"/>
      <c r="HRA1534" s="149"/>
      <c r="HRB1534" s="100"/>
      <c r="HRC1534" s="98"/>
      <c r="HRD1534" s="117"/>
      <c r="HRE1534" s="148"/>
      <c r="HRF1534" s="149"/>
      <c r="HRG1534" s="100"/>
      <c r="HRH1534" s="98"/>
      <c r="HRI1534" s="117"/>
      <c r="HRJ1534" s="148"/>
      <c r="HRK1534" s="149"/>
      <c r="HRL1534" s="100"/>
      <c r="HRM1534" s="98"/>
      <c r="HRN1534" s="117"/>
      <c r="HRO1534" s="148"/>
      <c r="HRP1534" s="149"/>
      <c r="HRQ1534" s="100"/>
      <c r="HRR1534" s="98"/>
      <c r="HRS1534" s="117"/>
      <c r="HRT1534" s="148"/>
      <c r="HRU1534" s="149"/>
      <c r="HRV1534" s="100"/>
      <c r="HRW1534" s="98"/>
      <c r="HRX1534" s="117"/>
      <c r="HRY1534" s="148"/>
      <c r="HRZ1534" s="149"/>
      <c r="HSA1534" s="100"/>
      <c r="HSB1534" s="98"/>
      <c r="HSC1534" s="117"/>
      <c r="HSD1534" s="148"/>
      <c r="HSE1534" s="149"/>
      <c r="HSF1534" s="100"/>
      <c r="HSG1534" s="98"/>
      <c r="HSH1534" s="117"/>
      <c r="HSI1534" s="148"/>
      <c r="HSJ1534" s="149"/>
      <c r="HSK1534" s="100"/>
      <c r="HSL1534" s="98"/>
      <c r="HSM1534" s="117"/>
      <c r="HSN1534" s="148"/>
      <c r="HSO1534" s="149"/>
      <c r="HSP1534" s="100"/>
      <c r="HSQ1534" s="98"/>
      <c r="HSR1534" s="117"/>
      <c r="HSS1534" s="148"/>
      <c r="HST1534" s="149"/>
      <c r="HSU1534" s="100"/>
      <c r="HSV1534" s="98"/>
      <c r="HSW1534" s="117"/>
      <c r="HSX1534" s="148"/>
      <c r="HSY1534" s="149"/>
      <c r="HSZ1534" s="100"/>
      <c r="HTA1534" s="98"/>
      <c r="HTB1534" s="117"/>
      <c r="HTC1534" s="148"/>
      <c r="HTD1534" s="149"/>
      <c r="HTE1534" s="100"/>
      <c r="HTF1534" s="98"/>
      <c r="HTG1534" s="117"/>
      <c r="HTH1534" s="148"/>
      <c r="HTI1534" s="149"/>
      <c r="HTJ1534" s="100"/>
      <c r="HTK1534" s="98"/>
      <c r="HTL1534" s="117"/>
      <c r="HTM1534" s="148"/>
      <c r="HTN1534" s="149"/>
      <c r="HTO1534" s="100"/>
      <c r="HTP1534" s="98"/>
      <c r="HTQ1534" s="117"/>
      <c r="HTR1534" s="148"/>
      <c r="HTS1534" s="149"/>
      <c r="HTT1534" s="100"/>
      <c r="HTU1534" s="98"/>
      <c r="HTV1534" s="117"/>
      <c r="HTW1534" s="148"/>
      <c r="HTX1534" s="149"/>
      <c r="HTY1534" s="100"/>
      <c r="HTZ1534" s="98"/>
      <c r="HUA1534" s="117"/>
      <c r="HUB1534" s="148"/>
      <c r="HUC1534" s="149"/>
      <c r="HUD1534" s="100"/>
      <c r="HUE1534" s="98"/>
      <c r="HUF1534" s="117"/>
      <c r="HUG1534" s="148"/>
      <c r="HUH1534" s="149"/>
      <c r="HUI1534" s="100"/>
      <c r="HUJ1534" s="98"/>
      <c r="HUK1534" s="117"/>
      <c r="HUL1534" s="148"/>
      <c r="HUM1534" s="149"/>
      <c r="HUN1534" s="100"/>
      <c r="HUO1534" s="98"/>
      <c r="HUP1534" s="117"/>
      <c r="HUQ1534" s="148"/>
      <c r="HUR1534" s="149"/>
      <c r="HUS1534" s="100"/>
      <c r="HUT1534" s="98"/>
      <c r="HUU1534" s="117"/>
      <c r="HUV1534" s="148"/>
      <c r="HUW1534" s="149"/>
      <c r="HUX1534" s="100"/>
      <c r="HUY1534" s="98"/>
      <c r="HUZ1534" s="117"/>
      <c r="HVA1534" s="148"/>
      <c r="HVB1534" s="149"/>
      <c r="HVC1534" s="100"/>
      <c r="HVD1534" s="98"/>
      <c r="HVE1534" s="117"/>
      <c r="HVF1534" s="148"/>
      <c r="HVG1534" s="149"/>
      <c r="HVH1534" s="100"/>
      <c r="HVI1534" s="98"/>
      <c r="HVJ1534" s="117"/>
      <c r="HVK1534" s="148"/>
      <c r="HVL1534" s="149"/>
      <c r="HVM1534" s="100"/>
      <c r="HVN1534" s="98"/>
      <c r="HVO1534" s="117"/>
      <c r="HVP1534" s="148"/>
      <c r="HVQ1534" s="149"/>
      <c r="HVR1534" s="100"/>
      <c r="HVS1534" s="98"/>
      <c r="HVT1534" s="117"/>
      <c r="HVU1534" s="148"/>
      <c r="HVV1534" s="149"/>
      <c r="HVW1534" s="100"/>
      <c r="HVX1534" s="98"/>
      <c r="HVY1534" s="117"/>
      <c r="HVZ1534" s="148"/>
      <c r="HWA1534" s="149"/>
      <c r="HWB1534" s="100"/>
      <c r="HWC1534" s="98"/>
      <c r="HWD1534" s="117"/>
      <c r="HWE1534" s="148"/>
      <c r="HWF1534" s="149"/>
      <c r="HWG1534" s="100"/>
      <c r="HWH1534" s="98"/>
      <c r="HWI1534" s="117"/>
      <c r="HWJ1534" s="148"/>
      <c r="HWK1534" s="149"/>
      <c r="HWL1534" s="100"/>
      <c r="HWM1534" s="98"/>
      <c r="HWN1534" s="117"/>
      <c r="HWO1534" s="148"/>
      <c r="HWP1534" s="149"/>
      <c r="HWQ1534" s="100"/>
      <c r="HWR1534" s="98"/>
      <c r="HWS1534" s="117"/>
      <c r="HWT1534" s="148"/>
      <c r="HWU1534" s="149"/>
      <c r="HWV1534" s="100"/>
      <c r="HWW1534" s="98"/>
      <c r="HWX1534" s="117"/>
      <c r="HWY1534" s="148"/>
      <c r="HWZ1534" s="149"/>
      <c r="HXA1534" s="100"/>
      <c r="HXB1534" s="98"/>
      <c r="HXC1534" s="117"/>
      <c r="HXD1534" s="148"/>
      <c r="HXE1534" s="149"/>
      <c r="HXF1534" s="100"/>
      <c r="HXG1534" s="98"/>
      <c r="HXH1534" s="117"/>
      <c r="HXI1534" s="148"/>
      <c r="HXJ1534" s="149"/>
      <c r="HXK1534" s="100"/>
      <c r="HXL1534" s="98"/>
      <c r="HXM1534" s="117"/>
      <c r="HXN1534" s="148"/>
      <c r="HXO1534" s="149"/>
      <c r="HXP1534" s="100"/>
      <c r="HXQ1534" s="98"/>
      <c r="HXR1534" s="117"/>
      <c r="HXS1534" s="148"/>
      <c r="HXT1534" s="149"/>
      <c r="HXU1534" s="100"/>
      <c r="HXV1534" s="98"/>
      <c r="HXW1534" s="117"/>
      <c r="HXX1534" s="148"/>
      <c r="HXY1534" s="149"/>
      <c r="HXZ1534" s="100"/>
      <c r="HYA1534" s="98"/>
      <c r="HYB1534" s="117"/>
      <c r="HYC1534" s="148"/>
      <c r="HYD1534" s="149"/>
      <c r="HYE1534" s="100"/>
      <c r="HYF1534" s="98"/>
      <c r="HYG1534" s="117"/>
      <c r="HYH1534" s="148"/>
      <c r="HYI1534" s="149"/>
      <c r="HYJ1534" s="100"/>
      <c r="HYK1534" s="98"/>
      <c r="HYL1534" s="117"/>
      <c r="HYM1534" s="148"/>
      <c r="HYN1534" s="149"/>
      <c r="HYO1534" s="100"/>
      <c r="HYP1534" s="98"/>
      <c r="HYQ1534" s="117"/>
      <c r="HYR1534" s="148"/>
      <c r="HYS1534" s="149"/>
      <c r="HYT1534" s="100"/>
      <c r="HYU1534" s="98"/>
      <c r="HYV1534" s="117"/>
      <c r="HYW1534" s="148"/>
      <c r="HYX1534" s="149"/>
      <c r="HYY1534" s="100"/>
      <c r="HYZ1534" s="98"/>
      <c r="HZA1534" s="117"/>
      <c r="HZB1534" s="148"/>
      <c r="HZC1534" s="149"/>
      <c r="HZD1534" s="100"/>
      <c r="HZE1534" s="98"/>
      <c r="HZF1534" s="117"/>
      <c r="HZG1534" s="148"/>
      <c r="HZH1534" s="149"/>
      <c r="HZI1534" s="100"/>
      <c r="HZJ1534" s="98"/>
      <c r="HZK1534" s="117"/>
      <c r="HZL1534" s="148"/>
      <c r="HZM1534" s="149"/>
      <c r="HZN1534" s="100"/>
      <c r="HZO1534" s="98"/>
      <c r="HZP1534" s="117"/>
      <c r="HZQ1534" s="148"/>
      <c r="HZR1534" s="149"/>
      <c r="HZS1534" s="100"/>
      <c r="HZT1534" s="98"/>
      <c r="HZU1534" s="117"/>
      <c r="HZV1534" s="148"/>
      <c r="HZW1534" s="149"/>
      <c r="HZX1534" s="100"/>
      <c r="HZY1534" s="98"/>
      <c r="HZZ1534" s="117"/>
      <c r="IAA1534" s="148"/>
      <c r="IAB1534" s="149"/>
      <c r="IAC1534" s="100"/>
      <c r="IAD1534" s="98"/>
      <c r="IAE1534" s="117"/>
      <c r="IAF1534" s="148"/>
      <c r="IAG1534" s="149"/>
      <c r="IAH1534" s="100"/>
      <c r="IAI1534" s="98"/>
      <c r="IAJ1534" s="117"/>
      <c r="IAK1534" s="148"/>
      <c r="IAL1534" s="149"/>
      <c r="IAM1534" s="100"/>
      <c r="IAN1534" s="98"/>
      <c r="IAO1534" s="117"/>
      <c r="IAP1534" s="148"/>
      <c r="IAQ1534" s="149"/>
      <c r="IAR1534" s="100"/>
      <c r="IAS1534" s="98"/>
      <c r="IAT1534" s="117"/>
      <c r="IAU1534" s="148"/>
      <c r="IAV1534" s="149"/>
      <c r="IAW1534" s="100"/>
      <c r="IAX1534" s="98"/>
      <c r="IAY1534" s="117"/>
      <c r="IAZ1534" s="148"/>
      <c r="IBA1534" s="149"/>
      <c r="IBB1534" s="100"/>
      <c r="IBC1534" s="98"/>
      <c r="IBD1534" s="117"/>
      <c r="IBE1534" s="148"/>
      <c r="IBF1534" s="149"/>
      <c r="IBG1534" s="100"/>
      <c r="IBH1534" s="98"/>
      <c r="IBI1534" s="117"/>
      <c r="IBJ1534" s="148"/>
      <c r="IBK1534" s="149"/>
      <c r="IBL1534" s="100"/>
      <c r="IBM1534" s="98"/>
      <c r="IBN1534" s="117"/>
      <c r="IBO1534" s="148"/>
      <c r="IBP1534" s="149"/>
      <c r="IBQ1534" s="100"/>
      <c r="IBR1534" s="98"/>
      <c r="IBS1534" s="117"/>
      <c r="IBT1534" s="148"/>
      <c r="IBU1534" s="149"/>
      <c r="IBV1534" s="100"/>
      <c r="IBW1534" s="98"/>
      <c r="IBX1534" s="117"/>
      <c r="IBY1534" s="148"/>
      <c r="IBZ1534" s="149"/>
      <c r="ICA1534" s="100"/>
      <c r="ICB1534" s="98"/>
      <c r="ICC1534" s="117"/>
      <c r="ICD1534" s="148"/>
      <c r="ICE1534" s="149"/>
      <c r="ICF1534" s="100"/>
      <c r="ICG1534" s="98"/>
      <c r="ICH1534" s="117"/>
      <c r="ICI1534" s="148"/>
      <c r="ICJ1534" s="149"/>
      <c r="ICK1534" s="100"/>
      <c r="ICL1534" s="98"/>
      <c r="ICM1534" s="117"/>
      <c r="ICN1534" s="148"/>
      <c r="ICO1534" s="149"/>
      <c r="ICP1534" s="100"/>
      <c r="ICQ1534" s="98"/>
      <c r="ICR1534" s="117"/>
      <c r="ICS1534" s="148"/>
      <c r="ICT1534" s="149"/>
      <c r="ICU1534" s="100"/>
      <c r="ICV1534" s="98"/>
      <c r="ICW1534" s="117"/>
      <c r="ICX1534" s="148"/>
      <c r="ICY1534" s="149"/>
      <c r="ICZ1534" s="100"/>
      <c r="IDA1534" s="98"/>
      <c r="IDB1534" s="117"/>
      <c r="IDC1534" s="148"/>
      <c r="IDD1534" s="149"/>
      <c r="IDE1534" s="100"/>
      <c r="IDF1534" s="98"/>
      <c r="IDG1534" s="117"/>
      <c r="IDH1534" s="148"/>
      <c r="IDI1534" s="149"/>
      <c r="IDJ1534" s="100"/>
      <c r="IDK1534" s="98"/>
      <c r="IDL1534" s="117"/>
      <c r="IDM1534" s="148"/>
      <c r="IDN1534" s="149"/>
      <c r="IDO1534" s="100"/>
      <c r="IDP1534" s="98"/>
      <c r="IDQ1534" s="117"/>
      <c r="IDR1534" s="148"/>
      <c r="IDS1534" s="149"/>
      <c r="IDT1534" s="100"/>
      <c r="IDU1534" s="98"/>
      <c r="IDV1534" s="117"/>
      <c r="IDW1534" s="148"/>
      <c r="IDX1534" s="149"/>
      <c r="IDY1534" s="100"/>
      <c r="IDZ1534" s="98"/>
      <c r="IEA1534" s="117"/>
      <c r="IEB1534" s="148"/>
      <c r="IEC1534" s="149"/>
      <c r="IED1534" s="100"/>
      <c r="IEE1534" s="98"/>
      <c r="IEF1534" s="117"/>
      <c r="IEG1534" s="148"/>
      <c r="IEH1534" s="149"/>
      <c r="IEI1534" s="100"/>
      <c r="IEJ1534" s="98"/>
      <c r="IEK1534" s="117"/>
      <c r="IEL1534" s="148"/>
      <c r="IEM1534" s="149"/>
      <c r="IEN1534" s="100"/>
      <c r="IEO1534" s="98"/>
      <c r="IEP1534" s="117"/>
      <c r="IEQ1534" s="148"/>
      <c r="IER1534" s="149"/>
      <c r="IES1534" s="100"/>
      <c r="IET1534" s="98"/>
      <c r="IEU1534" s="117"/>
      <c r="IEV1534" s="148"/>
      <c r="IEW1534" s="149"/>
      <c r="IEX1534" s="100"/>
      <c r="IEY1534" s="98"/>
      <c r="IEZ1534" s="117"/>
      <c r="IFA1534" s="148"/>
      <c r="IFB1534" s="149"/>
      <c r="IFC1534" s="100"/>
      <c r="IFD1534" s="98"/>
      <c r="IFE1534" s="117"/>
      <c r="IFF1534" s="148"/>
      <c r="IFG1534" s="149"/>
      <c r="IFH1534" s="100"/>
      <c r="IFI1534" s="98"/>
      <c r="IFJ1534" s="117"/>
      <c r="IFK1534" s="148"/>
      <c r="IFL1534" s="149"/>
      <c r="IFM1534" s="100"/>
      <c r="IFN1534" s="98"/>
      <c r="IFO1534" s="117"/>
      <c r="IFP1534" s="148"/>
      <c r="IFQ1534" s="149"/>
      <c r="IFR1534" s="100"/>
      <c r="IFS1534" s="98"/>
      <c r="IFT1534" s="117"/>
      <c r="IFU1534" s="148"/>
      <c r="IFV1534" s="149"/>
      <c r="IFW1534" s="100"/>
      <c r="IFX1534" s="98"/>
      <c r="IFY1534" s="117"/>
      <c r="IFZ1534" s="148"/>
      <c r="IGA1534" s="149"/>
      <c r="IGB1534" s="100"/>
      <c r="IGC1534" s="98"/>
      <c r="IGD1534" s="117"/>
      <c r="IGE1534" s="148"/>
      <c r="IGF1534" s="149"/>
      <c r="IGG1534" s="100"/>
      <c r="IGH1534" s="98"/>
      <c r="IGI1534" s="117"/>
      <c r="IGJ1534" s="148"/>
      <c r="IGK1534" s="149"/>
      <c r="IGL1534" s="100"/>
      <c r="IGM1534" s="98"/>
      <c r="IGN1534" s="117"/>
      <c r="IGO1534" s="148"/>
      <c r="IGP1534" s="149"/>
      <c r="IGQ1534" s="100"/>
      <c r="IGR1534" s="98"/>
      <c r="IGS1534" s="117"/>
      <c r="IGT1534" s="148"/>
      <c r="IGU1534" s="149"/>
      <c r="IGV1534" s="100"/>
      <c r="IGW1534" s="98"/>
      <c r="IGX1534" s="117"/>
      <c r="IGY1534" s="148"/>
      <c r="IGZ1534" s="149"/>
      <c r="IHA1534" s="100"/>
      <c r="IHB1534" s="98"/>
      <c r="IHC1534" s="117"/>
      <c r="IHD1534" s="148"/>
      <c r="IHE1534" s="149"/>
      <c r="IHF1534" s="100"/>
      <c r="IHG1534" s="98"/>
      <c r="IHH1534" s="117"/>
      <c r="IHI1534" s="148"/>
      <c r="IHJ1534" s="149"/>
      <c r="IHK1534" s="100"/>
      <c r="IHL1534" s="98"/>
      <c r="IHM1534" s="117"/>
      <c r="IHN1534" s="148"/>
      <c r="IHO1534" s="149"/>
      <c r="IHP1534" s="100"/>
      <c r="IHQ1534" s="98"/>
      <c r="IHR1534" s="117"/>
      <c r="IHS1534" s="148"/>
      <c r="IHT1534" s="149"/>
      <c r="IHU1534" s="100"/>
      <c r="IHV1534" s="98"/>
      <c r="IHW1534" s="117"/>
      <c r="IHX1534" s="148"/>
      <c r="IHY1534" s="149"/>
      <c r="IHZ1534" s="100"/>
      <c r="IIA1534" s="98"/>
      <c r="IIB1534" s="117"/>
      <c r="IIC1534" s="148"/>
      <c r="IID1534" s="149"/>
      <c r="IIE1534" s="100"/>
      <c r="IIF1534" s="98"/>
      <c r="IIG1534" s="117"/>
      <c r="IIH1534" s="148"/>
      <c r="III1534" s="149"/>
      <c r="IIJ1534" s="100"/>
      <c r="IIK1534" s="98"/>
      <c r="IIL1534" s="117"/>
      <c r="IIM1534" s="148"/>
      <c r="IIN1534" s="149"/>
      <c r="IIO1534" s="100"/>
      <c r="IIP1534" s="98"/>
      <c r="IIQ1534" s="117"/>
      <c r="IIR1534" s="148"/>
      <c r="IIS1534" s="149"/>
      <c r="IIT1534" s="100"/>
      <c r="IIU1534" s="98"/>
      <c r="IIV1534" s="117"/>
      <c r="IIW1534" s="148"/>
      <c r="IIX1534" s="149"/>
      <c r="IIY1534" s="100"/>
      <c r="IIZ1534" s="98"/>
      <c r="IJA1534" s="117"/>
      <c r="IJB1534" s="148"/>
      <c r="IJC1534" s="149"/>
      <c r="IJD1534" s="100"/>
      <c r="IJE1534" s="98"/>
      <c r="IJF1534" s="117"/>
      <c r="IJG1534" s="148"/>
      <c r="IJH1534" s="149"/>
      <c r="IJI1534" s="100"/>
      <c r="IJJ1534" s="98"/>
      <c r="IJK1534" s="117"/>
      <c r="IJL1534" s="148"/>
      <c r="IJM1534" s="149"/>
      <c r="IJN1534" s="100"/>
      <c r="IJO1534" s="98"/>
      <c r="IJP1534" s="117"/>
      <c r="IJQ1534" s="148"/>
      <c r="IJR1534" s="149"/>
      <c r="IJS1534" s="100"/>
      <c r="IJT1534" s="98"/>
      <c r="IJU1534" s="117"/>
      <c r="IJV1534" s="148"/>
      <c r="IJW1534" s="149"/>
      <c r="IJX1534" s="100"/>
      <c r="IJY1534" s="98"/>
      <c r="IJZ1534" s="117"/>
      <c r="IKA1534" s="148"/>
      <c r="IKB1534" s="149"/>
      <c r="IKC1534" s="100"/>
      <c r="IKD1534" s="98"/>
      <c r="IKE1534" s="117"/>
      <c r="IKF1534" s="148"/>
      <c r="IKG1534" s="149"/>
      <c r="IKH1534" s="100"/>
      <c r="IKI1534" s="98"/>
      <c r="IKJ1534" s="117"/>
      <c r="IKK1534" s="148"/>
      <c r="IKL1534" s="149"/>
      <c r="IKM1534" s="100"/>
      <c r="IKN1534" s="98"/>
      <c r="IKO1534" s="117"/>
      <c r="IKP1534" s="148"/>
      <c r="IKQ1534" s="149"/>
      <c r="IKR1534" s="100"/>
      <c r="IKS1534" s="98"/>
      <c r="IKT1534" s="117"/>
      <c r="IKU1534" s="148"/>
      <c r="IKV1534" s="149"/>
      <c r="IKW1534" s="100"/>
      <c r="IKX1534" s="98"/>
      <c r="IKY1534" s="117"/>
      <c r="IKZ1534" s="148"/>
      <c r="ILA1534" s="149"/>
      <c r="ILB1534" s="100"/>
      <c r="ILC1534" s="98"/>
      <c r="ILD1534" s="117"/>
      <c r="ILE1534" s="148"/>
      <c r="ILF1534" s="149"/>
      <c r="ILG1534" s="100"/>
      <c r="ILH1534" s="98"/>
      <c r="ILI1534" s="117"/>
      <c r="ILJ1534" s="148"/>
      <c r="ILK1534" s="149"/>
      <c r="ILL1534" s="100"/>
      <c r="ILM1534" s="98"/>
      <c r="ILN1534" s="117"/>
      <c r="ILO1534" s="148"/>
      <c r="ILP1534" s="149"/>
      <c r="ILQ1534" s="100"/>
      <c r="ILR1534" s="98"/>
      <c r="ILS1534" s="117"/>
      <c r="ILT1534" s="148"/>
      <c r="ILU1534" s="149"/>
      <c r="ILV1534" s="100"/>
      <c r="ILW1534" s="98"/>
      <c r="ILX1534" s="117"/>
      <c r="ILY1534" s="148"/>
      <c r="ILZ1534" s="149"/>
      <c r="IMA1534" s="100"/>
      <c r="IMB1534" s="98"/>
      <c r="IMC1534" s="117"/>
      <c r="IMD1534" s="148"/>
      <c r="IME1534" s="149"/>
      <c r="IMF1534" s="100"/>
      <c r="IMG1534" s="98"/>
      <c r="IMH1534" s="117"/>
      <c r="IMI1534" s="148"/>
      <c r="IMJ1534" s="149"/>
      <c r="IMK1534" s="100"/>
      <c r="IML1534" s="98"/>
      <c r="IMM1534" s="117"/>
      <c r="IMN1534" s="148"/>
      <c r="IMO1534" s="149"/>
      <c r="IMP1534" s="100"/>
      <c r="IMQ1534" s="98"/>
      <c r="IMR1534" s="117"/>
      <c r="IMS1534" s="148"/>
      <c r="IMT1534" s="149"/>
      <c r="IMU1534" s="100"/>
      <c r="IMV1534" s="98"/>
      <c r="IMW1534" s="117"/>
      <c r="IMX1534" s="148"/>
      <c r="IMY1534" s="149"/>
      <c r="IMZ1534" s="100"/>
      <c r="INA1534" s="98"/>
      <c r="INB1534" s="117"/>
      <c r="INC1534" s="148"/>
      <c r="IND1534" s="149"/>
      <c r="INE1534" s="100"/>
      <c r="INF1534" s="98"/>
      <c r="ING1534" s="117"/>
      <c r="INH1534" s="148"/>
      <c r="INI1534" s="149"/>
      <c r="INJ1534" s="100"/>
      <c r="INK1534" s="98"/>
      <c r="INL1534" s="117"/>
      <c r="INM1534" s="148"/>
      <c r="INN1534" s="149"/>
      <c r="INO1534" s="100"/>
      <c r="INP1534" s="98"/>
      <c r="INQ1534" s="117"/>
      <c r="INR1534" s="148"/>
      <c r="INS1534" s="149"/>
      <c r="INT1534" s="100"/>
      <c r="INU1534" s="98"/>
      <c r="INV1534" s="117"/>
      <c r="INW1534" s="148"/>
      <c r="INX1534" s="149"/>
      <c r="INY1534" s="100"/>
      <c r="INZ1534" s="98"/>
      <c r="IOA1534" s="117"/>
      <c r="IOB1534" s="148"/>
      <c r="IOC1534" s="149"/>
      <c r="IOD1534" s="100"/>
      <c r="IOE1534" s="98"/>
      <c r="IOF1534" s="117"/>
      <c r="IOG1534" s="148"/>
      <c r="IOH1534" s="149"/>
      <c r="IOI1534" s="100"/>
      <c r="IOJ1534" s="98"/>
      <c r="IOK1534" s="117"/>
      <c r="IOL1534" s="148"/>
      <c r="IOM1534" s="149"/>
      <c r="ION1534" s="100"/>
      <c r="IOO1534" s="98"/>
      <c r="IOP1534" s="117"/>
      <c r="IOQ1534" s="148"/>
      <c r="IOR1534" s="149"/>
      <c r="IOS1534" s="100"/>
      <c r="IOT1534" s="98"/>
      <c r="IOU1534" s="117"/>
      <c r="IOV1534" s="148"/>
      <c r="IOW1534" s="149"/>
      <c r="IOX1534" s="100"/>
      <c r="IOY1534" s="98"/>
      <c r="IOZ1534" s="117"/>
      <c r="IPA1534" s="148"/>
      <c r="IPB1534" s="149"/>
      <c r="IPC1534" s="100"/>
      <c r="IPD1534" s="98"/>
      <c r="IPE1534" s="117"/>
      <c r="IPF1534" s="148"/>
      <c r="IPG1534" s="149"/>
      <c r="IPH1534" s="100"/>
      <c r="IPI1534" s="98"/>
      <c r="IPJ1534" s="117"/>
      <c r="IPK1534" s="148"/>
      <c r="IPL1534" s="149"/>
      <c r="IPM1534" s="100"/>
      <c r="IPN1534" s="98"/>
      <c r="IPO1534" s="117"/>
      <c r="IPP1534" s="148"/>
      <c r="IPQ1534" s="149"/>
      <c r="IPR1534" s="100"/>
      <c r="IPS1534" s="98"/>
      <c r="IPT1534" s="117"/>
      <c r="IPU1534" s="148"/>
      <c r="IPV1534" s="149"/>
      <c r="IPW1534" s="100"/>
      <c r="IPX1534" s="98"/>
      <c r="IPY1534" s="117"/>
      <c r="IPZ1534" s="148"/>
      <c r="IQA1534" s="149"/>
      <c r="IQB1534" s="100"/>
      <c r="IQC1534" s="98"/>
      <c r="IQD1534" s="117"/>
      <c r="IQE1534" s="148"/>
      <c r="IQF1534" s="149"/>
      <c r="IQG1534" s="100"/>
      <c r="IQH1534" s="98"/>
      <c r="IQI1534" s="117"/>
      <c r="IQJ1534" s="148"/>
      <c r="IQK1534" s="149"/>
      <c r="IQL1534" s="100"/>
      <c r="IQM1534" s="98"/>
      <c r="IQN1534" s="117"/>
      <c r="IQO1534" s="148"/>
      <c r="IQP1534" s="149"/>
      <c r="IQQ1534" s="100"/>
      <c r="IQR1534" s="98"/>
      <c r="IQS1534" s="117"/>
      <c r="IQT1534" s="148"/>
      <c r="IQU1534" s="149"/>
      <c r="IQV1534" s="100"/>
      <c r="IQW1534" s="98"/>
      <c r="IQX1534" s="117"/>
      <c r="IQY1534" s="148"/>
      <c r="IQZ1534" s="149"/>
      <c r="IRA1534" s="100"/>
      <c r="IRB1534" s="98"/>
      <c r="IRC1534" s="117"/>
      <c r="IRD1534" s="148"/>
      <c r="IRE1534" s="149"/>
      <c r="IRF1534" s="100"/>
      <c r="IRG1534" s="98"/>
      <c r="IRH1534" s="117"/>
      <c r="IRI1534" s="148"/>
      <c r="IRJ1534" s="149"/>
      <c r="IRK1534" s="100"/>
      <c r="IRL1534" s="98"/>
      <c r="IRM1534" s="117"/>
      <c r="IRN1534" s="148"/>
      <c r="IRO1534" s="149"/>
      <c r="IRP1534" s="100"/>
      <c r="IRQ1534" s="98"/>
      <c r="IRR1534" s="117"/>
      <c r="IRS1534" s="148"/>
      <c r="IRT1534" s="149"/>
      <c r="IRU1534" s="100"/>
      <c r="IRV1534" s="98"/>
      <c r="IRW1534" s="117"/>
      <c r="IRX1534" s="148"/>
      <c r="IRY1534" s="149"/>
      <c r="IRZ1534" s="100"/>
      <c r="ISA1534" s="98"/>
      <c r="ISB1534" s="117"/>
      <c r="ISC1534" s="148"/>
      <c r="ISD1534" s="149"/>
      <c r="ISE1534" s="100"/>
      <c r="ISF1534" s="98"/>
      <c r="ISG1534" s="117"/>
      <c r="ISH1534" s="148"/>
      <c r="ISI1534" s="149"/>
      <c r="ISJ1534" s="100"/>
      <c r="ISK1534" s="98"/>
      <c r="ISL1534" s="117"/>
      <c r="ISM1534" s="148"/>
      <c r="ISN1534" s="149"/>
      <c r="ISO1534" s="100"/>
      <c r="ISP1534" s="98"/>
      <c r="ISQ1534" s="117"/>
      <c r="ISR1534" s="148"/>
      <c r="ISS1534" s="149"/>
      <c r="IST1534" s="100"/>
      <c r="ISU1534" s="98"/>
      <c r="ISV1534" s="117"/>
      <c r="ISW1534" s="148"/>
      <c r="ISX1534" s="149"/>
      <c r="ISY1534" s="100"/>
      <c r="ISZ1534" s="98"/>
      <c r="ITA1534" s="117"/>
      <c r="ITB1534" s="148"/>
      <c r="ITC1534" s="149"/>
      <c r="ITD1534" s="100"/>
      <c r="ITE1534" s="98"/>
      <c r="ITF1534" s="117"/>
      <c r="ITG1534" s="148"/>
      <c r="ITH1534" s="149"/>
      <c r="ITI1534" s="100"/>
      <c r="ITJ1534" s="98"/>
      <c r="ITK1534" s="117"/>
      <c r="ITL1534" s="148"/>
      <c r="ITM1534" s="149"/>
      <c r="ITN1534" s="100"/>
      <c r="ITO1534" s="98"/>
      <c r="ITP1534" s="117"/>
      <c r="ITQ1534" s="148"/>
      <c r="ITR1534" s="149"/>
      <c r="ITS1534" s="100"/>
      <c r="ITT1534" s="98"/>
      <c r="ITU1534" s="117"/>
      <c r="ITV1534" s="148"/>
      <c r="ITW1534" s="149"/>
      <c r="ITX1534" s="100"/>
      <c r="ITY1534" s="98"/>
      <c r="ITZ1534" s="117"/>
      <c r="IUA1534" s="148"/>
      <c r="IUB1534" s="149"/>
      <c r="IUC1534" s="100"/>
      <c r="IUD1534" s="98"/>
      <c r="IUE1534" s="117"/>
      <c r="IUF1534" s="148"/>
      <c r="IUG1534" s="149"/>
      <c r="IUH1534" s="100"/>
      <c r="IUI1534" s="98"/>
      <c r="IUJ1534" s="117"/>
      <c r="IUK1534" s="148"/>
      <c r="IUL1534" s="149"/>
      <c r="IUM1534" s="100"/>
      <c r="IUN1534" s="98"/>
      <c r="IUO1534" s="117"/>
      <c r="IUP1534" s="148"/>
      <c r="IUQ1534" s="149"/>
      <c r="IUR1534" s="100"/>
      <c r="IUS1534" s="98"/>
      <c r="IUT1534" s="117"/>
      <c r="IUU1534" s="148"/>
      <c r="IUV1534" s="149"/>
      <c r="IUW1534" s="100"/>
      <c r="IUX1534" s="98"/>
      <c r="IUY1534" s="117"/>
      <c r="IUZ1534" s="148"/>
      <c r="IVA1534" s="149"/>
      <c r="IVB1534" s="100"/>
      <c r="IVC1534" s="98"/>
      <c r="IVD1534" s="117"/>
      <c r="IVE1534" s="148"/>
      <c r="IVF1534" s="149"/>
      <c r="IVG1534" s="100"/>
      <c r="IVH1534" s="98"/>
      <c r="IVI1534" s="117"/>
      <c r="IVJ1534" s="148"/>
      <c r="IVK1534" s="149"/>
      <c r="IVL1534" s="100"/>
      <c r="IVM1534" s="98"/>
      <c r="IVN1534" s="117"/>
      <c r="IVO1534" s="148"/>
      <c r="IVP1534" s="149"/>
      <c r="IVQ1534" s="100"/>
      <c r="IVR1534" s="98"/>
      <c r="IVS1534" s="117"/>
      <c r="IVT1534" s="148"/>
      <c r="IVU1534" s="149"/>
      <c r="IVV1534" s="100"/>
      <c r="IVW1534" s="98"/>
      <c r="IVX1534" s="117"/>
      <c r="IVY1534" s="148"/>
      <c r="IVZ1534" s="149"/>
      <c r="IWA1534" s="100"/>
      <c r="IWB1534" s="98"/>
      <c r="IWC1534" s="117"/>
      <c r="IWD1534" s="148"/>
      <c r="IWE1534" s="149"/>
      <c r="IWF1534" s="100"/>
      <c r="IWG1534" s="98"/>
      <c r="IWH1534" s="117"/>
      <c r="IWI1534" s="148"/>
      <c r="IWJ1534" s="149"/>
      <c r="IWK1534" s="100"/>
      <c r="IWL1534" s="98"/>
      <c r="IWM1534" s="117"/>
      <c r="IWN1534" s="148"/>
      <c r="IWO1534" s="149"/>
      <c r="IWP1534" s="100"/>
      <c r="IWQ1534" s="98"/>
      <c r="IWR1534" s="117"/>
      <c r="IWS1534" s="148"/>
      <c r="IWT1534" s="149"/>
      <c r="IWU1534" s="100"/>
      <c r="IWV1534" s="98"/>
      <c r="IWW1534" s="117"/>
      <c r="IWX1534" s="148"/>
      <c r="IWY1534" s="149"/>
      <c r="IWZ1534" s="100"/>
      <c r="IXA1534" s="98"/>
      <c r="IXB1534" s="117"/>
      <c r="IXC1534" s="148"/>
      <c r="IXD1534" s="149"/>
      <c r="IXE1534" s="100"/>
      <c r="IXF1534" s="98"/>
      <c r="IXG1534" s="117"/>
      <c r="IXH1534" s="148"/>
      <c r="IXI1534" s="149"/>
      <c r="IXJ1534" s="100"/>
      <c r="IXK1534" s="98"/>
      <c r="IXL1534" s="117"/>
      <c r="IXM1534" s="148"/>
      <c r="IXN1534" s="149"/>
      <c r="IXO1534" s="100"/>
      <c r="IXP1534" s="98"/>
      <c r="IXQ1534" s="117"/>
      <c r="IXR1534" s="148"/>
      <c r="IXS1534" s="149"/>
      <c r="IXT1534" s="100"/>
      <c r="IXU1534" s="98"/>
      <c r="IXV1534" s="117"/>
      <c r="IXW1534" s="148"/>
      <c r="IXX1534" s="149"/>
      <c r="IXY1534" s="100"/>
      <c r="IXZ1534" s="98"/>
      <c r="IYA1534" s="117"/>
      <c r="IYB1534" s="148"/>
      <c r="IYC1534" s="149"/>
      <c r="IYD1534" s="100"/>
      <c r="IYE1534" s="98"/>
      <c r="IYF1534" s="117"/>
      <c r="IYG1534" s="148"/>
      <c r="IYH1534" s="149"/>
      <c r="IYI1534" s="100"/>
      <c r="IYJ1534" s="98"/>
      <c r="IYK1534" s="117"/>
      <c r="IYL1534" s="148"/>
      <c r="IYM1534" s="149"/>
      <c r="IYN1534" s="100"/>
      <c r="IYO1534" s="98"/>
      <c r="IYP1534" s="117"/>
      <c r="IYQ1534" s="148"/>
      <c r="IYR1534" s="149"/>
      <c r="IYS1534" s="100"/>
      <c r="IYT1534" s="98"/>
      <c r="IYU1534" s="117"/>
      <c r="IYV1534" s="148"/>
      <c r="IYW1534" s="149"/>
      <c r="IYX1534" s="100"/>
      <c r="IYY1534" s="98"/>
      <c r="IYZ1534" s="117"/>
      <c r="IZA1534" s="148"/>
      <c r="IZB1534" s="149"/>
      <c r="IZC1534" s="100"/>
      <c r="IZD1534" s="98"/>
      <c r="IZE1534" s="117"/>
      <c r="IZF1534" s="148"/>
      <c r="IZG1534" s="149"/>
      <c r="IZH1534" s="100"/>
      <c r="IZI1534" s="98"/>
      <c r="IZJ1534" s="117"/>
      <c r="IZK1534" s="148"/>
      <c r="IZL1534" s="149"/>
      <c r="IZM1534" s="100"/>
      <c r="IZN1534" s="98"/>
      <c r="IZO1534" s="117"/>
      <c r="IZP1534" s="148"/>
      <c r="IZQ1534" s="149"/>
      <c r="IZR1534" s="100"/>
      <c r="IZS1534" s="98"/>
      <c r="IZT1534" s="117"/>
      <c r="IZU1534" s="148"/>
      <c r="IZV1534" s="149"/>
      <c r="IZW1534" s="100"/>
      <c r="IZX1534" s="98"/>
      <c r="IZY1534" s="117"/>
      <c r="IZZ1534" s="148"/>
      <c r="JAA1534" s="149"/>
      <c r="JAB1534" s="100"/>
      <c r="JAC1534" s="98"/>
      <c r="JAD1534" s="117"/>
      <c r="JAE1534" s="148"/>
      <c r="JAF1534" s="149"/>
      <c r="JAG1534" s="100"/>
      <c r="JAH1534" s="98"/>
      <c r="JAI1534" s="117"/>
      <c r="JAJ1534" s="148"/>
      <c r="JAK1534" s="149"/>
      <c r="JAL1534" s="100"/>
      <c r="JAM1534" s="98"/>
      <c r="JAN1534" s="117"/>
      <c r="JAO1534" s="148"/>
      <c r="JAP1534" s="149"/>
      <c r="JAQ1534" s="100"/>
      <c r="JAR1534" s="98"/>
      <c r="JAS1534" s="117"/>
      <c r="JAT1534" s="148"/>
      <c r="JAU1534" s="149"/>
      <c r="JAV1534" s="100"/>
      <c r="JAW1534" s="98"/>
      <c r="JAX1534" s="117"/>
      <c r="JAY1534" s="148"/>
      <c r="JAZ1534" s="149"/>
      <c r="JBA1534" s="100"/>
      <c r="JBB1534" s="98"/>
      <c r="JBC1534" s="117"/>
      <c r="JBD1534" s="148"/>
      <c r="JBE1534" s="149"/>
      <c r="JBF1534" s="100"/>
      <c r="JBG1534" s="98"/>
      <c r="JBH1534" s="117"/>
      <c r="JBI1534" s="148"/>
      <c r="JBJ1534" s="149"/>
      <c r="JBK1534" s="100"/>
      <c r="JBL1534" s="98"/>
      <c r="JBM1534" s="117"/>
      <c r="JBN1534" s="148"/>
      <c r="JBO1534" s="149"/>
      <c r="JBP1534" s="100"/>
      <c r="JBQ1534" s="98"/>
      <c r="JBR1534" s="117"/>
      <c r="JBS1534" s="148"/>
      <c r="JBT1534" s="149"/>
      <c r="JBU1534" s="100"/>
      <c r="JBV1534" s="98"/>
      <c r="JBW1534" s="117"/>
      <c r="JBX1534" s="148"/>
      <c r="JBY1534" s="149"/>
      <c r="JBZ1534" s="100"/>
      <c r="JCA1534" s="98"/>
      <c r="JCB1534" s="117"/>
      <c r="JCC1534" s="148"/>
      <c r="JCD1534" s="149"/>
      <c r="JCE1534" s="100"/>
      <c r="JCF1534" s="98"/>
      <c r="JCG1534" s="117"/>
      <c r="JCH1534" s="148"/>
      <c r="JCI1534" s="149"/>
      <c r="JCJ1534" s="100"/>
      <c r="JCK1534" s="98"/>
      <c r="JCL1534" s="117"/>
      <c r="JCM1534" s="148"/>
      <c r="JCN1534" s="149"/>
      <c r="JCO1534" s="100"/>
      <c r="JCP1534" s="98"/>
      <c r="JCQ1534" s="117"/>
      <c r="JCR1534" s="148"/>
      <c r="JCS1534" s="149"/>
      <c r="JCT1534" s="100"/>
      <c r="JCU1534" s="98"/>
      <c r="JCV1534" s="117"/>
      <c r="JCW1534" s="148"/>
      <c r="JCX1534" s="149"/>
      <c r="JCY1534" s="100"/>
      <c r="JCZ1534" s="98"/>
      <c r="JDA1534" s="117"/>
      <c r="JDB1534" s="148"/>
      <c r="JDC1534" s="149"/>
      <c r="JDD1534" s="100"/>
      <c r="JDE1534" s="98"/>
      <c r="JDF1534" s="117"/>
      <c r="JDG1534" s="148"/>
      <c r="JDH1534" s="149"/>
      <c r="JDI1534" s="100"/>
      <c r="JDJ1534" s="98"/>
      <c r="JDK1534" s="117"/>
      <c r="JDL1534" s="148"/>
      <c r="JDM1534" s="149"/>
      <c r="JDN1534" s="100"/>
      <c r="JDO1534" s="98"/>
      <c r="JDP1534" s="117"/>
      <c r="JDQ1534" s="148"/>
      <c r="JDR1534" s="149"/>
      <c r="JDS1534" s="100"/>
      <c r="JDT1534" s="98"/>
      <c r="JDU1534" s="117"/>
      <c r="JDV1534" s="148"/>
      <c r="JDW1534" s="149"/>
      <c r="JDX1534" s="100"/>
      <c r="JDY1534" s="98"/>
      <c r="JDZ1534" s="117"/>
      <c r="JEA1534" s="148"/>
      <c r="JEB1534" s="149"/>
      <c r="JEC1534" s="100"/>
      <c r="JED1534" s="98"/>
      <c r="JEE1534" s="117"/>
      <c r="JEF1534" s="148"/>
      <c r="JEG1534" s="149"/>
      <c r="JEH1534" s="100"/>
      <c r="JEI1534" s="98"/>
      <c r="JEJ1534" s="117"/>
      <c r="JEK1534" s="148"/>
      <c r="JEL1534" s="149"/>
      <c r="JEM1534" s="100"/>
      <c r="JEN1534" s="98"/>
      <c r="JEO1534" s="117"/>
      <c r="JEP1534" s="148"/>
      <c r="JEQ1534" s="149"/>
      <c r="JER1534" s="100"/>
      <c r="JES1534" s="98"/>
      <c r="JET1534" s="117"/>
      <c r="JEU1534" s="148"/>
      <c r="JEV1534" s="149"/>
      <c r="JEW1534" s="100"/>
      <c r="JEX1534" s="98"/>
      <c r="JEY1534" s="117"/>
      <c r="JEZ1534" s="148"/>
      <c r="JFA1534" s="149"/>
      <c r="JFB1534" s="100"/>
      <c r="JFC1534" s="98"/>
      <c r="JFD1534" s="117"/>
      <c r="JFE1534" s="148"/>
      <c r="JFF1534" s="149"/>
      <c r="JFG1534" s="100"/>
      <c r="JFH1534" s="98"/>
      <c r="JFI1534" s="117"/>
      <c r="JFJ1534" s="148"/>
      <c r="JFK1534" s="149"/>
      <c r="JFL1534" s="100"/>
      <c r="JFM1534" s="98"/>
      <c r="JFN1534" s="117"/>
      <c r="JFO1534" s="148"/>
      <c r="JFP1534" s="149"/>
      <c r="JFQ1534" s="100"/>
      <c r="JFR1534" s="98"/>
      <c r="JFS1534" s="117"/>
      <c r="JFT1534" s="148"/>
      <c r="JFU1534" s="149"/>
      <c r="JFV1534" s="100"/>
      <c r="JFW1534" s="98"/>
      <c r="JFX1534" s="117"/>
      <c r="JFY1534" s="148"/>
      <c r="JFZ1534" s="149"/>
      <c r="JGA1534" s="100"/>
      <c r="JGB1534" s="98"/>
      <c r="JGC1534" s="117"/>
      <c r="JGD1534" s="148"/>
      <c r="JGE1534" s="149"/>
      <c r="JGF1534" s="100"/>
      <c r="JGG1534" s="98"/>
      <c r="JGH1534" s="117"/>
      <c r="JGI1534" s="148"/>
      <c r="JGJ1534" s="149"/>
      <c r="JGK1534" s="100"/>
      <c r="JGL1534" s="98"/>
      <c r="JGM1534" s="117"/>
      <c r="JGN1534" s="148"/>
      <c r="JGO1534" s="149"/>
      <c r="JGP1534" s="100"/>
      <c r="JGQ1534" s="98"/>
      <c r="JGR1534" s="117"/>
      <c r="JGS1534" s="148"/>
      <c r="JGT1534" s="149"/>
      <c r="JGU1534" s="100"/>
      <c r="JGV1534" s="98"/>
      <c r="JGW1534" s="117"/>
      <c r="JGX1534" s="148"/>
      <c r="JGY1534" s="149"/>
      <c r="JGZ1534" s="100"/>
      <c r="JHA1534" s="98"/>
      <c r="JHB1534" s="117"/>
      <c r="JHC1534" s="148"/>
      <c r="JHD1534" s="149"/>
      <c r="JHE1534" s="100"/>
      <c r="JHF1534" s="98"/>
      <c r="JHG1534" s="117"/>
      <c r="JHH1534" s="148"/>
      <c r="JHI1534" s="149"/>
      <c r="JHJ1534" s="100"/>
      <c r="JHK1534" s="98"/>
      <c r="JHL1534" s="117"/>
      <c r="JHM1534" s="148"/>
      <c r="JHN1534" s="149"/>
      <c r="JHO1534" s="100"/>
      <c r="JHP1534" s="98"/>
      <c r="JHQ1534" s="117"/>
      <c r="JHR1534" s="148"/>
      <c r="JHS1534" s="149"/>
      <c r="JHT1534" s="100"/>
      <c r="JHU1534" s="98"/>
      <c r="JHV1534" s="117"/>
      <c r="JHW1534" s="148"/>
      <c r="JHX1534" s="149"/>
      <c r="JHY1534" s="100"/>
      <c r="JHZ1534" s="98"/>
      <c r="JIA1534" s="117"/>
      <c r="JIB1534" s="148"/>
      <c r="JIC1534" s="149"/>
      <c r="JID1534" s="100"/>
      <c r="JIE1534" s="98"/>
      <c r="JIF1534" s="117"/>
      <c r="JIG1534" s="148"/>
      <c r="JIH1534" s="149"/>
      <c r="JII1534" s="100"/>
      <c r="JIJ1534" s="98"/>
      <c r="JIK1534" s="117"/>
      <c r="JIL1534" s="148"/>
      <c r="JIM1534" s="149"/>
      <c r="JIN1534" s="100"/>
      <c r="JIO1534" s="98"/>
      <c r="JIP1534" s="117"/>
      <c r="JIQ1534" s="148"/>
      <c r="JIR1534" s="149"/>
      <c r="JIS1534" s="100"/>
      <c r="JIT1534" s="98"/>
      <c r="JIU1534" s="117"/>
      <c r="JIV1534" s="148"/>
      <c r="JIW1534" s="149"/>
      <c r="JIX1534" s="100"/>
      <c r="JIY1534" s="98"/>
      <c r="JIZ1534" s="117"/>
      <c r="JJA1534" s="148"/>
      <c r="JJB1534" s="149"/>
      <c r="JJC1534" s="100"/>
      <c r="JJD1534" s="98"/>
      <c r="JJE1534" s="117"/>
      <c r="JJF1534" s="148"/>
      <c r="JJG1534" s="149"/>
      <c r="JJH1534" s="100"/>
      <c r="JJI1534" s="98"/>
      <c r="JJJ1534" s="117"/>
      <c r="JJK1534" s="148"/>
      <c r="JJL1534" s="149"/>
      <c r="JJM1534" s="100"/>
      <c r="JJN1534" s="98"/>
      <c r="JJO1534" s="117"/>
      <c r="JJP1534" s="148"/>
      <c r="JJQ1534" s="149"/>
      <c r="JJR1534" s="100"/>
      <c r="JJS1534" s="98"/>
      <c r="JJT1534" s="117"/>
      <c r="JJU1534" s="148"/>
      <c r="JJV1534" s="149"/>
      <c r="JJW1534" s="100"/>
      <c r="JJX1534" s="98"/>
      <c r="JJY1534" s="117"/>
      <c r="JJZ1534" s="148"/>
      <c r="JKA1534" s="149"/>
      <c r="JKB1534" s="100"/>
      <c r="JKC1534" s="98"/>
      <c r="JKD1534" s="117"/>
      <c r="JKE1534" s="148"/>
      <c r="JKF1534" s="149"/>
      <c r="JKG1534" s="100"/>
      <c r="JKH1534" s="98"/>
      <c r="JKI1534" s="117"/>
      <c r="JKJ1534" s="148"/>
      <c r="JKK1534" s="149"/>
      <c r="JKL1534" s="100"/>
      <c r="JKM1534" s="98"/>
      <c r="JKN1534" s="117"/>
      <c r="JKO1534" s="148"/>
      <c r="JKP1534" s="149"/>
      <c r="JKQ1534" s="100"/>
      <c r="JKR1534" s="98"/>
      <c r="JKS1534" s="117"/>
      <c r="JKT1534" s="148"/>
      <c r="JKU1534" s="149"/>
      <c r="JKV1534" s="100"/>
      <c r="JKW1534" s="98"/>
      <c r="JKX1534" s="117"/>
      <c r="JKY1534" s="148"/>
      <c r="JKZ1534" s="149"/>
      <c r="JLA1534" s="100"/>
      <c r="JLB1534" s="98"/>
      <c r="JLC1534" s="117"/>
      <c r="JLD1534" s="148"/>
      <c r="JLE1534" s="149"/>
      <c r="JLF1534" s="100"/>
      <c r="JLG1534" s="98"/>
      <c r="JLH1534" s="117"/>
      <c r="JLI1534" s="148"/>
      <c r="JLJ1534" s="149"/>
      <c r="JLK1534" s="100"/>
      <c r="JLL1534" s="98"/>
      <c r="JLM1534" s="117"/>
      <c r="JLN1534" s="148"/>
      <c r="JLO1534" s="149"/>
      <c r="JLP1534" s="100"/>
      <c r="JLQ1534" s="98"/>
      <c r="JLR1534" s="117"/>
      <c r="JLS1534" s="148"/>
      <c r="JLT1534" s="149"/>
      <c r="JLU1534" s="100"/>
      <c r="JLV1534" s="98"/>
      <c r="JLW1534" s="117"/>
      <c r="JLX1534" s="148"/>
      <c r="JLY1534" s="149"/>
      <c r="JLZ1534" s="100"/>
      <c r="JMA1534" s="98"/>
      <c r="JMB1534" s="117"/>
      <c r="JMC1534" s="148"/>
      <c r="JMD1534" s="149"/>
      <c r="JME1534" s="100"/>
      <c r="JMF1534" s="98"/>
      <c r="JMG1534" s="117"/>
      <c r="JMH1534" s="148"/>
      <c r="JMI1534" s="149"/>
      <c r="JMJ1534" s="100"/>
      <c r="JMK1534" s="98"/>
      <c r="JML1534" s="117"/>
      <c r="JMM1534" s="148"/>
      <c r="JMN1534" s="149"/>
      <c r="JMO1534" s="100"/>
      <c r="JMP1534" s="98"/>
      <c r="JMQ1534" s="117"/>
      <c r="JMR1534" s="148"/>
      <c r="JMS1534" s="149"/>
      <c r="JMT1534" s="100"/>
      <c r="JMU1534" s="98"/>
      <c r="JMV1534" s="117"/>
      <c r="JMW1534" s="148"/>
      <c r="JMX1534" s="149"/>
      <c r="JMY1534" s="100"/>
      <c r="JMZ1534" s="98"/>
      <c r="JNA1534" s="117"/>
      <c r="JNB1534" s="148"/>
      <c r="JNC1534" s="149"/>
      <c r="JND1534" s="100"/>
      <c r="JNE1534" s="98"/>
      <c r="JNF1534" s="117"/>
      <c r="JNG1534" s="148"/>
      <c r="JNH1534" s="149"/>
      <c r="JNI1534" s="100"/>
      <c r="JNJ1534" s="98"/>
      <c r="JNK1534" s="117"/>
      <c r="JNL1534" s="148"/>
      <c r="JNM1534" s="149"/>
      <c r="JNN1534" s="100"/>
      <c r="JNO1534" s="98"/>
      <c r="JNP1534" s="117"/>
      <c r="JNQ1534" s="148"/>
      <c r="JNR1534" s="149"/>
      <c r="JNS1534" s="100"/>
      <c r="JNT1534" s="98"/>
      <c r="JNU1534" s="117"/>
      <c r="JNV1534" s="148"/>
      <c r="JNW1534" s="149"/>
      <c r="JNX1534" s="100"/>
      <c r="JNY1534" s="98"/>
      <c r="JNZ1534" s="117"/>
      <c r="JOA1534" s="148"/>
      <c r="JOB1534" s="149"/>
      <c r="JOC1534" s="100"/>
      <c r="JOD1534" s="98"/>
      <c r="JOE1534" s="117"/>
      <c r="JOF1534" s="148"/>
      <c r="JOG1534" s="149"/>
      <c r="JOH1534" s="100"/>
      <c r="JOI1534" s="98"/>
      <c r="JOJ1534" s="117"/>
      <c r="JOK1534" s="148"/>
      <c r="JOL1534" s="149"/>
      <c r="JOM1534" s="100"/>
      <c r="JON1534" s="98"/>
      <c r="JOO1534" s="117"/>
      <c r="JOP1534" s="148"/>
      <c r="JOQ1534" s="149"/>
      <c r="JOR1534" s="100"/>
      <c r="JOS1534" s="98"/>
      <c r="JOT1534" s="117"/>
      <c r="JOU1534" s="148"/>
      <c r="JOV1534" s="149"/>
      <c r="JOW1534" s="100"/>
      <c r="JOX1534" s="98"/>
      <c r="JOY1534" s="117"/>
      <c r="JOZ1534" s="148"/>
      <c r="JPA1534" s="149"/>
      <c r="JPB1534" s="100"/>
      <c r="JPC1534" s="98"/>
      <c r="JPD1534" s="117"/>
      <c r="JPE1534" s="148"/>
      <c r="JPF1534" s="149"/>
      <c r="JPG1534" s="100"/>
      <c r="JPH1534" s="98"/>
      <c r="JPI1534" s="117"/>
      <c r="JPJ1534" s="148"/>
      <c r="JPK1534" s="149"/>
      <c r="JPL1534" s="100"/>
      <c r="JPM1534" s="98"/>
      <c r="JPN1534" s="117"/>
      <c r="JPO1534" s="148"/>
      <c r="JPP1534" s="149"/>
      <c r="JPQ1534" s="100"/>
      <c r="JPR1534" s="98"/>
      <c r="JPS1534" s="117"/>
      <c r="JPT1534" s="148"/>
      <c r="JPU1534" s="149"/>
      <c r="JPV1534" s="100"/>
      <c r="JPW1534" s="98"/>
      <c r="JPX1534" s="117"/>
      <c r="JPY1534" s="148"/>
      <c r="JPZ1534" s="149"/>
      <c r="JQA1534" s="100"/>
      <c r="JQB1534" s="98"/>
      <c r="JQC1534" s="117"/>
      <c r="JQD1534" s="148"/>
      <c r="JQE1534" s="149"/>
      <c r="JQF1534" s="100"/>
      <c r="JQG1534" s="98"/>
      <c r="JQH1534" s="117"/>
      <c r="JQI1534" s="148"/>
      <c r="JQJ1534" s="149"/>
      <c r="JQK1534" s="100"/>
      <c r="JQL1534" s="98"/>
      <c r="JQM1534" s="117"/>
      <c r="JQN1534" s="148"/>
      <c r="JQO1534" s="149"/>
      <c r="JQP1534" s="100"/>
      <c r="JQQ1534" s="98"/>
      <c r="JQR1534" s="117"/>
      <c r="JQS1534" s="148"/>
      <c r="JQT1534" s="149"/>
      <c r="JQU1534" s="100"/>
      <c r="JQV1534" s="98"/>
      <c r="JQW1534" s="117"/>
      <c r="JQX1534" s="148"/>
      <c r="JQY1534" s="149"/>
      <c r="JQZ1534" s="100"/>
      <c r="JRA1534" s="98"/>
      <c r="JRB1534" s="117"/>
      <c r="JRC1534" s="148"/>
      <c r="JRD1534" s="149"/>
      <c r="JRE1534" s="100"/>
      <c r="JRF1534" s="98"/>
      <c r="JRG1534" s="117"/>
      <c r="JRH1534" s="148"/>
      <c r="JRI1534" s="149"/>
      <c r="JRJ1534" s="100"/>
      <c r="JRK1534" s="98"/>
      <c r="JRL1534" s="117"/>
      <c r="JRM1534" s="148"/>
      <c r="JRN1534" s="149"/>
      <c r="JRO1534" s="100"/>
      <c r="JRP1534" s="98"/>
      <c r="JRQ1534" s="117"/>
      <c r="JRR1534" s="148"/>
      <c r="JRS1534" s="149"/>
      <c r="JRT1534" s="100"/>
      <c r="JRU1534" s="98"/>
      <c r="JRV1534" s="117"/>
      <c r="JRW1534" s="148"/>
      <c r="JRX1534" s="149"/>
      <c r="JRY1534" s="100"/>
      <c r="JRZ1534" s="98"/>
      <c r="JSA1534" s="117"/>
      <c r="JSB1534" s="148"/>
      <c r="JSC1534" s="149"/>
      <c r="JSD1534" s="100"/>
      <c r="JSE1534" s="98"/>
      <c r="JSF1534" s="117"/>
      <c r="JSG1534" s="148"/>
      <c r="JSH1534" s="149"/>
      <c r="JSI1534" s="100"/>
      <c r="JSJ1534" s="98"/>
      <c r="JSK1534" s="117"/>
      <c r="JSL1534" s="148"/>
      <c r="JSM1534" s="149"/>
      <c r="JSN1534" s="100"/>
      <c r="JSO1534" s="98"/>
      <c r="JSP1534" s="117"/>
      <c r="JSQ1534" s="148"/>
      <c r="JSR1534" s="149"/>
      <c r="JSS1534" s="100"/>
      <c r="JST1534" s="98"/>
      <c r="JSU1534" s="117"/>
      <c r="JSV1534" s="148"/>
      <c r="JSW1534" s="149"/>
      <c r="JSX1534" s="100"/>
      <c r="JSY1534" s="98"/>
      <c r="JSZ1534" s="117"/>
      <c r="JTA1534" s="148"/>
      <c r="JTB1534" s="149"/>
      <c r="JTC1534" s="100"/>
      <c r="JTD1534" s="98"/>
      <c r="JTE1534" s="117"/>
      <c r="JTF1534" s="148"/>
      <c r="JTG1534" s="149"/>
      <c r="JTH1534" s="100"/>
      <c r="JTI1534" s="98"/>
      <c r="JTJ1534" s="117"/>
      <c r="JTK1534" s="148"/>
      <c r="JTL1534" s="149"/>
      <c r="JTM1534" s="100"/>
      <c r="JTN1534" s="98"/>
      <c r="JTO1534" s="117"/>
      <c r="JTP1534" s="148"/>
      <c r="JTQ1534" s="149"/>
      <c r="JTR1534" s="100"/>
      <c r="JTS1534" s="98"/>
      <c r="JTT1534" s="117"/>
      <c r="JTU1534" s="148"/>
      <c r="JTV1534" s="149"/>
      <c r="JTW1534" s="100"/>
      <c r="JTX1534" s="98"/>
      <c r="JTY1534" s="117"/>
      <c r="JTZ1534" s="148"/>
      <c r="JUA1534" s="149"/>
      <c r="JUB1534" s="100"/>
      <c r="JUC1534" s="98"/>
      <c r="JUD1534" s="117"/>
      <c r="JUE1534" s="148"/>
      <c r="JUF1534" s="149"/>
      <c r="JUG1534" s="100"/>
      <c r="JUH1534" s="98"/>
      <c r="JUI1534" s="117"/>
      <c r="JUJ1534" s="148"/>
      <c r="JUK1534" s="149"/>
      <c r="JUL1534" s="100"/>
      <c r="JUM1534" s="98"/>
      <c r="JUN1534" s="117"/>
      <c r="JUO1534" s="148"/>
      <c r="JUP1534" s="149"/>
      <c r="JUQ1534" s="100"/>
      <c r="JUR1534" s="98"/>
      <c r="JUS1534" s="117"/>
      <c r="JUT1534" s="148"/>
      <c r="JUU1534" s="149"/>
      <c r="JUV1534" s="100"/>
      <c r="JUW1534" s="98"/>
      <c r="JUX1534" s="117"/>
      <c r="JUY1534" s="148"/>
      <c r="JUZ1534" s="149"/>
      <c r="JVA1534" s="100"/>
      <c r="JVB1534" s="98"/>
      <c r="JVC1534" s="117"/>
      <c r="JVD1534" s="148"/>
      <c r="JVE1534" s="149"/>
      <c r="JVF1534" s="100"/>
      <c r="JVG1534" s="98"/>
      <c r="JVH1534" s="117"/>
      <c r="JVI1534" s="148"/>
      <c r="JVJ1534" s="149"/>
      <c r="JVK1534" s="100"/>
      <c r="JVL1534" s="98"/>
      <c r="JVM1534" s="117"/>
      <c r="JVN1534" s="148"/>
      <c r="JVO1534" s="149"/>
      <c r="JVP1534" s="100"/>
      <c r="JVQ1534" s="98"/>
      <c r="JVR1534" s="117"/>
      <c r="JVS1534" s="148"/>
      <c r="JVT1534" s="149"/>
      <c r="JVU1534" s="100"/>
      <c r="JVV1534" s="98"/>
      <c r="JVW1534" s="117"/>
      <c r="JVX1534" s="148"/>
      <c r="JVY1534" s="149"/>
      <c r="JVZ1534" s="100"/>
      <c r="JWA1534" s="98"/>
      <c r="JWB1534" s="117"/>
      <c r="JWC1534" s="148"/>
      <c r="JWD1534" s="149"/>
      <c r="JWE1534" s="100"/>
      <c r="JWF1534" s="98"/>
      <c r="JWG1534" s="117"/>
      <c r="JWH1534" s="148"/>
      <c r="JWI1534" s="149"/>
      <c r="JWJ1534" s="100"/>
      <c r="JWK1534" s="98"/>
      <c r="JWL1534" s="117"/>
      <c r="JWM1534" s="148"/>
      <c r="JWN1534" s="149"/>
      <c r="JWO1534" s="100"/>
      <c r="JWP1534" s="98"/>
      <c r="JWQ1534" s="117"/>
      <c r="JWR1534" s="148"/>
      <c r="JWS1534" s="149"/>
      <c r="JWT1534" s="100"/>
      <c r="JWU1534" s="98"/>
      <c r="JWV1534" s="117"/>
      <c r="JWW1534" s="148"/>
      <c r="JWX1534" s="149"/>
      <c r="JWY1534" s="100"/>
      <c r="JWZ1534" s="98"/>
      <c r="JXA1534" s="117"/>
      <c r="JXB1534" s="148"/>
      <c r="JXC1534" s="149"/>
      <c r="JXD1534" s="100"/>
      <c r="JXE1534" s="98"/>
      <c r="JXF1534" s="117"/>
      <c r="JXG1534" s="148"/>
      <c r="JXH1534" s="149"/>
      <c r="JXI1534" s="100"/>
      <c r="JXJ1534" s="98"/>
      <c r="JXK1534" s="117"/>
      <c r="JXL1534" s="148"/>
      <c r="JXM1534" s="149"/>
      <c r="JXN1534" s="100"/>
      <c r="JXO1534" s="98"/>
      <c r="JXP1534" s="117"/>
      <c r="JXQ1534" s="148"/>
      <c r="JXR1534" s="149"/>
      <c r="JXS1534" s="100"/>
      <c r="JXT1534" s="98"/>
      <c r="JXU1534" s="117"/>
      <c r="JXV1534" s="148"/>
      <c r="JXW1534" s="149"/>
      <c r="JXX1534" s="100"/>
      <c r="JXY1534" s="98"/>
      <c r="JXZ1534" s="117"/>
      <c r="JYA1534" s="148"/>
      <c r="JYB1534" s="149"/>
      <c r="JYC1534" s="100"/>
      <c r="JYD1534" s="98"/>
      <c r="JYE1534" s="117"/>
      <c r="JYF1534" s="148"/>
      <c r="JYG1534" s="149"/>
      <c r="JYH1534" s="100"/>
      <c r="JYI1534" s="98"/>
      <c r="JYJ1534" s="117"/>
      <c r="JYK1534" s="148"/>
      <c r="JYL1534" s="149"/>
      <c r="JYM1534" s="100"/>
      <c r="JYN1534" s="98"/>
      <c r="JYO1534" s="117"/>
      <c r="JYP1534" s="148"/>
      <c r="JYQ1534" s="149"/>
      <c r="JYR1534" s="100"/>
      <c r="JYS1534" s="98"/>
      <c r="JYT1534" s="117"/>
      <c r="JYU1534" s="148"/>
      <c r="JYV1534" s="149"/>
      <c r="JYW1534" s="100"/>
      <c r="JYX1534" s="98"/>
      <c r="JYY1534" s="117"/>
      <c r="JYZ1534" s="148"/>
      <c r="JZA1534" s="149"/>
      <c r="JZB1534" s="100"/>
      <c r="JZC1534" s="98"/>
      <c r="JZD1534" s="117"/>
      <c r="JZE1534" s="148"/>
      <c r="JZF1534" s="149"/>
      <c r="JZG1534" s="100"/>
      <c r="JZH1534" s="98"/>
      <c r="JZI1534" s="117"/>
      <c r="JZJ1534" s="148"/>
      <c r="JZK1534" s="149"/>
      <c r="JZL1534" s="100"/>
      <c r="JZM1534" s="98"/>
      <c r="JZN1534" s="117"/>
      <c r="JZO1534" s="148"/>
      <c r="JZP1534" s="149"/>
      <c r="JZQ1534" s="100"/>
      <c r="JZR1534" s="98"/>
      <c r="JZS1534" s="117"/>
      <c r="JZT1534" s="148"/>
      <c r="JZU1534" s="149"/>
      <c r="JZV1534" s="100"/>
      <c r="JZW1534" s="98"/>
      <c r="JZX1534" s="117"/>
      <c r="JZY1534" s="148"/>
      <c r="JZZ1534" s="149"/>
      <c r="KAA1534" s="100"/>
      <c r="KAB1534" s="98"/>
      <c r="KAC1534" s="117"/>
      <c r="KAD1534" s="148"/>
      <c r="KAE1534" s="149"/>
      <c r="KAF1534" s="100"/>
      <c r="KAG1534" s="98"/>
      <c r="KAH1534" s="117"/>
      <c r="KAI1534" s="148"/>
      <c r="KAJ1534" s="149"/>
      <c r="KAK1534" s="100"/>
      <c r="KAL1534" s="98"/>
      <c r="KAM1534" s="117"/>
      <c r="KAN1534" s="148"/>
      <c r="KAO1534" s="149"/>
      <c r="KAP1534" s="100"/>
      <c r="KAQ1534" s="98"/>
      <c r="KAR1534" s="117"/>
      <c r="KAS1534" s="148"/>
      <c r="KAT1534" s="149"/>
      <c r="KAU1534" s="100"/>
      <c r="KAV1534" s="98"/>
      <c r="KAW1534" s="117"/>
      <c r="KAX1534" s="148"/>
      <c r="KAY1534" s="149"/>
      <c r="KAZ1534" s="100"/>
      <c r="KBA1534" s="98"/>
      <c r="KBB1534" s="117"/>
      <c r="KBC1534" s="148"/>
      <c r="KBD1534" s="149"/>
      <c r="KBE1534" s="100"/>
      <c r="KBF1534" s="98"/>
      <c r="KBG1534" s="117"/>
      <c r="KBH1534" s="148"/>
      <c r="KBI1534" s="149"/>
      <c r="KBJ1534" s="100"/>
      <c r="KBK1534" s="98"/>
      <c r="KBL1534" s="117"/>
      <c r="KBM1534" s="148"/>
      <c r="KBN1534" s="149"/>
      <c r="KBO1534" s="100"/>
      <c r="KBP1534" s="98"/>
      <c r="KBQ1534" s="117"/>
      <c r="KBR1534" s="148"/>
      <c r="KBS1534" s="149"/>
      <c r="KBT1534" s="100"/>
      <c r="KBU1534" s="98"/>
      <c r="KBV1534" s="117"/>
      <c r="KBW1534" s="148"/>
      <c r="KBX1534" s="149"/>
      <c r="KBY1534" s="100"/>
      <c r="KBZ1534" s="98"/>
      <c r="KCA1534" s="117"/>
      <c r="KCB1534" s="148"/>
      <c r="KCC1534" s="149"/>
      <c r="KCD1534" s="100"/>
      <c r="KCE1534" s="98"/>
      <c r="KCF1534" s="117"/>
      <c r="KCG1534" s="148"/>
      <c r="KCH1534" s="149"/>
      <c r="KCI1534" s="100"/>
      <c r="KCJ1534" s="98"/>
      <c r="KCK1534" s="117"/>
      <c r="KCL1534" s="148"/>
      <c r="KCM1534" s="149"/>
      <c r="KCN1534" s="100"/>
      <c r="KCO1534" s="98"/>
      <c r="KCP1534" s="117"/>
      <c r="KCQ1534" s="148"/>
      <c r="KCR1534" s="149"/>
      <c r="KCS1534" s="100"/>
      <c r="KCT1534" s="98"/>
      <c r="KCU1534" s="117"/>
      <c r="KCV1534" s="148"/>
      <c r="KCW1534" s="149"/>
      <c r="KCX1534" s="100"/>
      <c r="KCY1534" s="98"/>
      <c r="KCZ1534" s="117"/>
      <c r="KDA1534" s="148"/>
      <c r="KDB1534" s="149"/>
      <c r="KDC1534" s="100"/>
      <c r="KDD1534" s="98"/>
      <c r="KDE1534" s="117"/>
      <c r="KDF1534" s="148"/>
      <c r="KDG1534" s="149"/>
      <c r="KDH1534" s="100"/>
      <c r="KDI1534" s="98"/>
      <c r="KDJ1534" s="117"/>
      <c r="KDK1534" s="148"/>
      <c r="KDL1534" s="149"/>
      <c r="KDM1534" s="100"/>
      <c r="KDN1534" s="98"/>
      <c r="KDO1534" s="117"/>
      <c r="KDP1534" s="148"/>
      <c r="KDQ1534" s="149"/>
      <c r="KDR1534" s="100"/>
      <c r="KDS1534" s="98"/>
      <c r="KDT1534" s="117"/>
      <c r="KDU1534" s="148"/>
      <c r="KDV1534" s="149"/>
      <c r="KDW1534" s="100"/>
      <c r="KDX1534" s="98"/>
      <c r="KDY1534" s="117"/>
      <c r="KDZ1534" s="148"/>
      <c r="KEA1534" s="149"/>
      <c r="KEB1534" s="100"/>
      <c r="KEC1534" s="98"/>
      <c r="KED1534" s="117"/>
      <c r="KEE1534" s="148"/>
      <c r="KEF1534" s="149"/>
      <c r="KEG1534" s="100"/>
      <c r="KEH1534" s="98"/>
      <c r="KEI1534" s="117"/>
      <c r="KEJ1534" s="148"/>
      <c r="KEK1534" s="149"/>
      <c r="KEL1534" s="100"/>
      <c r="KEM1534" s="98"/>
      <c r="KEN1534" s="117"/>
      <c r="KEO1534" s="148"/>
      <c r="KEP1534" s="149"/>
      <c r="KEQ1534" s="100"/>
      <c r="KER1534" s="98"/>
      <c r="KES1534" s="117"/>
      <c r="KET1534" s="148"/>
      <c r="KEU1534" s="149"/>
      <c r="KEV1534" s="100"/>
      <c r="KEW1534" s="98"/>
      <c r="KEX1534" s="117"/>
      <c r="KEY1534" s="148"/>
      <c r="KEZ1534" s="149"/>
      <c r="KFA1534" s="100"/>
      <c r="KFB1534" s="98"/>
      <c r="KFC1534" s="117"/>
      <c r="KFD1534" s="148"/>
      <c r="KFE1534" s="149"/>
      <c r="KFF1534" s="100"/>
      <c r="KFG1534" s="98"/>
      <c r="KFH1534" s="117"/>
      <c r="KFI1534" s="148"/>
      <c r="KFJ1534" s="149"/>
      <c r="KFK1534" s="100"/>
      <c r="KFL1534" s="98"/>
      <c r="KFM1534" s="117"/>
      <c r="KFN1534" s="148"/>
      <c r="KFO1534" s="149"/>
      <c r="KFP1534" s="100"/>
      <c r="KFQ1534" s="98"/>
      <c r="KFR1534" s="117"/>
      <c r="KFS1534" s="148"/>
      <c r="KFT1534" s="149"/>
      <c r="KFU1534" s="100"/>
      <c r="KFV1534" s="98"/>
      <c r="KFW1534" s="117"/>
      <c r="KFX1534" s="148"/>
      <c r="KFY1534" s="149"/>
      <c r="KFZ1534" s="100"/>
      <c r="KGA1534" s="98"/>
      <c r="KGB1534" s="117"/>
      <c r="KGC1534" s="148"/>
      <c r="KGD1534" s="149"/>
      <c r="KGE1534" s="100"/>
      <c r="KGF1534" s="98"/>
      <c r="KGG1534" s="117"/>
      <c r="KGH1534" s="148"/>
      <c r="KGI1534" s="149"/>
      <c r="KGJ1534" s="100"/>
      <c r="KGK1534" s="98"/>
      <c r="KGL1534" s="117"/>
      <c r="KGM1534" s="148"/>
      <c r="KGN1534" s="149"/>
      <c r="KGO1534" s="100"/>
      <c r="KGP1534" s="98"/>
      <c r="KGQ1534" s="117"/>
      <c r="KGR1534" s="148"/>
      <c r="KGS1534" s="149"/>
      <c r="KGT1534" s="100"/>
      <c r="KGU1534" s="98"/>
      <c r="KGV1534" s="117"/>
      <c r="KGW1534" s="148"/>
      <c r="KGX1534" s="149"/>
      <c r="KGY1534" s="100"/>
      <c r="KGZ1534" s="98"/>
      <c r="KHA1534" s="117"/>
      <c r="KHB1534" s="148"/>
      <c r="KHC1534" s="149"/>
      <c r="KHD1534" s="100"/>
      <c r="KHE1534" s="98"/>
      <c r="KHF1534" s="117"/>
      <c r="KHG1534" s="148"/>
      <c r="KHH1534" s="149"/>
      <c r="KHI1534" s="100"/>
      <c r="KHJ1534" s="98"/>
      <c r="KHK1534" s="117"/>
      <c r="KHL1534" s="148"/>
      <c r="KHM1534" s="149"/>
      <c r="KHN1534" s="100"/>
      <c r="KHO1534" s="98"/>
      <c r="KHP1534" s="117"/>
      <c r="KHQ1534" s="148"/>
      <c r="KHR1534" s="149"/>
      <c r="KHS1534" s="100"/>
      <c r="KHT1534" s="98"/>
      <c r="KHU1534" s="117"/>
      <c r="KHV1534" s="148"/>
      <c r="KHW1534" s="149"/>
      <c r="KHX1534" s="100"/>
      <c r="KHY1534" s="98"/>
      <c r="KHZ1534" s="117"/>
      <c r="KIA1534" s="148"/>
      <c r="KIB1534" s="149"/>
      <c r="KIC1534" s="100"/>
      <c r="KID1534" s="98"/>
      <c r="KIE1534" s="117"/>
      <c r="KIF1534" s="148"/>
      <c r="KIG1534" s="149"/>
      <c r="KIH1534" s="100"/>
      <c r="KII1534" s="98"/>
      <c r="KIJ1534" s="117"/>
      <c r="KIK1534" s="148"/>
      <c r="KIL1534" s="149"/>
      <c r="KIM1534" s="100"/>
      <c r="KIN1534" s="98"/>
      <c r="KIO1534" s="117"/>
      <c r="KIP1534" s="148"/>
      <c r="KIQ1534" s="149"/>
      <c r="KIR1534" s="100"/>
      <c r="KIS1534" s="98"/>
      <c r="KIT1534" s="117"/>
      <c r="KIU1534" s="148"/>
      <c r="KIV1534" s="149"/>
      <c r="KIW1534" s="100"/>
      <c r="KIX1534" s="98"/>
      <c r="KIY1534" s="117"/>
      <c r="KIZ1534" s="148"/>
      <c r="KJA1534" s="149"/>
      <c r="KJB1534" s="100"/>
      <c r="KJC1534" s="98"/>
      <c r="KJD1534" s="117"/>
      <c r="KJE1534" s="148"/>
      <c r="KJF1534" s="149"/>
      <c r="KJG1534" s="100"/>
      <c r="KJH1534" s="98"/>
      <c r="KJI1534" s="117"/>
      <c r="KJJ1534" s="148"/>
      <c r="KJK1534" s="149"/>
      <c r="KJL1534" s="100"/>
      <c r="KJM1534" s="98"/>
      <c r="KJN1534" s="117"/>
      <c r="KJO1534" s="148"/>
      <c r="KJP1534" s="149"/>
      <c r="KJQ1534" s="100"/>
      <c r="KJR1534" s="98"/>
      <c r="KJS1534" s="117"/>
      <c r="KJT1534" s="148"/>
      <c r="KJU1534" s="149"/>
      <c r="KJV1534" s="100"/>
      <c r="KJW1534" s="98"/>
      <c r="KJX1534" s="117"/>
      <c r="KJY1534" s="148"/>
      <c r="KJZ1534" s="149"/>
      <c r="KKA1534" s="100"/>
      <c r="KKB1534" s="98"/>
      <c r="KKC1534" s="117"/>
      <c r="KKD1534" s="148"/>
      <c r="KKE1534" s="149"/>
      <c r="KKF1534" s="100"/>
      <c r="KKG1534" s="98"/>
      <c r="KKH1534" s="117"/>
      <c r="KKI1534" s="148"/>
      <c r="KKJ1534" s="149"/>
      <c r="KKK1534" s="100"/>
      <c r="KKL1534" s="98"/>
      <c r="KKM1534" s="117"/>
      <c r="KKN1534" s="148"/>
      <c r="KKO1534" s="149"/>
      <c r="KKP1534" s="100"/>
      <c r="KKQ1534" s="98"/>
      <c r="KKR1534" s="117"/>
      <c r="KKS1534" s="148"/>
      <c r="KKT1534" s="149"/>
      <c r="KKU1534" s="100"/>
      <c r="KKV1534" s="98"/>
      <c r="KKW1534" s="117"/>
      <c r="KKX1534" s="148"/>
      <c r="KKY1534" s="149"/>
      <c r="KKZ1534" s="100"/>
      <c r="KLA1534" s="98"/>
      <c r="KLB1534" s="117"/>
      <c r="KLC1534" s="148"/>
      <c r="KLD1534" s="149"/>
      <c r="KLE1534" s="100"/>
      <c r="KLF1534" s="98"/>
      <c r="KLG1534" s="117"/>
      <c r="KLH1534" s="148"/>
      <c r="KLI1534" s="149"/>
      <c r="KLJ1534" s="100"/>
      <c r="KLK1534" s="98"/>
      <c r="KLL1534" s="117"/>
      <c r="KLM1534" s="148"/>
      <c r="KLN1534" s="149"/>
      <c r="KLO1534" s="100"/>
      <c r="KLP1534" s="98"/>
      <c r="KLQ1534" s="117"/>
      <c r="KLR1534" s="148"/>
      <c r="KLS1534" s="149"/>
      <c r="KLT1534" s="100"/>
      <c r="KLU1534" s="98"/>
      <c r="KLV1534" s="117"/>
      <c r="KLW1534" s="148"/>
      <c r="KLX1534" s="149"/>
      <c r="KLY1534" s="100"/>
      <c r="KLZ1534" s="98"/>
      <c r="KMA1534" s="117"/>
      <c r="KMB1534" s="148"/>
      <c r="KMC1534" s="149"/>
      <c r="KMD1534" s="100"/>
      <c r="KME1534" s="98"/>
      <c r="KMF1534" s="117"/>
      <c r="KMG1534" s="148"/>
      <c r="KMH1534" s="149"/>
      <c r="KMI1534" s="100"/>
      <c r="KMJ1534" s="98"/>
      <c r="KMK1534" s="117"/>
      <c r="KML1534" s="148"/>
      <c r="KMM1534" s="149"/>
      <c r="KMN1534" s="100"/>
      <c r="KMO1534" s="98"/>
      <c r="KMP1534" s="117"/>
      <c r="KMQ1534" s="148"/>
      <c r="KMR1534" s="149"/>
      <c r="KMS1534" s="100"/>
      <c r="KMT1534" s="98"/>
      <c r="KMU1534" s="117"/>
      <c r="KMV1534" s="148"/>
      <c r="KMW1534" s="149"/>
      <c r="KMX1534" s="100"/>
      <c r="KMY1534" s="98"/>
      <c r="KMZ1534" s="117"/>
      <c r="KNA1534" s="148"/>
      <c r="KNB1534" s="149"/>
      <c r="KNC1534" s="100"/>
      <c r="KND1534" s="98"/>
      <c r="KNE1534" s="117"/>
      <c r="KNF1534" s="148"/>
      <c r="KNG1534" s="149"/>
      <c r="KNH1534" s="100"/>
      <c r="KNI1534" s="98"/>
      <c r="KNJ1534" s="117"/>
      <c r="KNK1534" s="148"/>
      <c r="KNL1534" s="149"/>
      <c r="KNM1534" s="100"/>
      <c r="KNN1534" s="98"/>
      <c r="KNO1534" s="117"/>
      <c r="KNP1534" s="148"/>
      <c r="KNQ1534" s="149"/>
      <c r="KNR1534" s="100"/>
      <c r="KNS1534" s="98"/>
      <c r="KNT1534" s="117"/>
      <c r="KNU1534" s="148"/>
      <c r="KNV1534" s="149"/>
      <c r="KNW1534" s="100"/>
      <c r="KNX1534" s="98"/>
      <c r="KNY1534" s="117"/>
      <c r="KNZ1534" s="148"/>
      <c r="KOA1534" s="149"/>
      <c r="KOB1534" s="100"/>
      <c r="KOC1534" s="98"/>
      <c r="KOD1534" s="117"/>
      <c r="KOE1534" s="148"/>
      <c r="KOF1534" s="149"/>
      <c r="KOG1534" s="100"/>
      <c r="KOH1534" s="98"/>
      <c r="KOI1534" s="117"/>
      <c r="KOJ1534" s="148"/>
      <c r="KOK1534" s="149"/>
      <c r="KOL1534" s="100"/>
      <c r="KOM1534" s="98"/>
      <c r="KON1534" s="117"/>
      <c r="KOO1534" s="148"/>
      <c r="KOP1534" s="149"/>
      <c r="KOQ1534" s="100"/>
      <c r="KOR1534" s="98"/>
      <c r="KOS1534" s="117"/>
      <c r="KOT1534" s="148"/>
      <c r="KOU1534" s="149"/>
      <c r="KOV1534" s="100"/>
      <c r="KOW1534" s="98"/>
      <c r="KOX1534" s="117"/>
      <c r="KOY1534" s="148"/>
      <c r="KOZ1534" s="149"/>
      <c r="KPA1534" s="100"/>
      <c r="KPB1534" s="98"/>
      <c r="KPC1534" s="117"/>
      <c r="KPD1534" s="148"/>
      <c r="KPE1534" s="149"/>
      <c r="KPF1534" s="100"/>
      <c r="KPG1534" s="98"/>
      <c r="KPH1534" s="117"/>
      <c r="KPI1534" s="148"/>
      <c r="KPJ1534" s="149"/>
      <c r="KPK1534" s="100"/>
      <c r="KPL1534" s="98"/>
      <c r="KPM1534" s="117"/>
      <c r="KPN1534" s="148"/>
      <c r="KPO1534" s="149"/>
      <c r="KPP1534" s="100"/>
      <c r="KPQ1534" s="98"/>
      <c r="KPR1534" s="117"/>
      <c r="KPS1534" s="148"/>
      <c r="KPT1534" s="149"/>
      <c r="KPU1534" s="100"/>
      <c r="KPV1534" s="98"/>
      <c r="KPW1534" s="117"/>
      <c r="KPX1534" s="148"/>
      <c r="KPY1534" s="149"/>
      <c r="KPZ1534" s="100"/>
      <c r="KQA1534" s="98"/>
      <c r="KQB1534" s="117"/>
      <c r="KQC1534" s="148"/>
      <c r="KQD1534" s="149"/>
      <c r="KQE1534" s="100"/>
      <c r="KQF1534" s="98"/>
      <c r="KQG1534" s="117"/>
      <c r="KQH1534" s="148"/>
      <c r="KQI1534" s="149"/>
      <c r="KQJ1534" s="100"/>
      <c r="KQK1534" s="98"/>
      <c r="KQL1534" s="117"/>
      <c r="KQM1534" s="148"/>
      <c r="KQN1534" s="149"/>
      <c r="KQO1534" s="100"/>
      <c r="KQP1534" s="98"/>
      <c r="KQQ1534" s="117"/>
      <c r="KQR1534" s="148"/>
      <c r="KQS1534" s="149"/>
      <c r="KQT1534" s="100"/>
      <c r="KQU1534" s="98"/>
      <c r="KQV1534" s="117"/>
      <c r="KQW1534" s="148"/>
      <c r="KQX1534" s="149"/>
      <c r="KQY1534" s="100"/>
      <c r="KQZ1534" s="98"/>
      <c r="KRA1534" s="117"/>
      <c r="KRB1534" s="148"/>
      <c r="KRC1534" s="149"/>
      <c r="KRD1534" s="100"/>
      <c r="KRE1534" s="98"/>
      <c r="KRF1534" s="117"/>
      <c r="KRG1534" s="148"/>
      <c r="KRH1534" s="149"/>
      <c r="KRI1534" s="100"/>
      <c r="KRJ1534" s="98"/>
      <c r="KRK1534" s="117"/>
      <c r="KRL1534" s="148"/>
      <c r="KRM1534" s="149"/>
      <c r="KRN1534" s="100"/>
      <c r="KRO1534" s="98"/>
      <c r="KRP1534" s="117"/>
      <c r="KRQ1534" s="148"/>
      <c r="KRR1534" s="149"/>
      <c r="KRS1534" s="100"/>
      <c r="KRT1534" s="98"/>
      <c r="KRU1534" s="117"/>
      <c r="KRV1534" s="148"/>
      <c r="KRW1534" s="149"/>
      <c r="KRX1534" s="100"/>
      <c r="KRY1534" s="98"/>
      <c r="KRZ1534" s="117"/>
      <c r="KSA1534" s="148"/>
      <c r="KSB1534" s="149"/>
      <c r="KSC1534" s="100"/>
      <c r="KSD1534" s="98"/>
      <c r="KSE1534" s="117"/>
      <c r="KSF1534" s="148"/>
      <c r="KSG1534" s="149"/>
      <c r="KSH1534" s="100"/>
      <c r="KSI1534" s="98"/>
      <c r="KSJ1534" s="117"/>
      <c r="KSK1534" s="148"/>
      <c r="KSL1534" s="149"/>
      <c r="KSM1534" s="100"/>
      <c r="KSN1534" s="98"/>
      <c r="KSO1534" s="117"/>
      <c r="KSP1534" s="148"/>
      <c r="KSQ1534" s="149"/>
      <c r="KSR1534" s="100"/>
      <c r="KSS1534" s="98"/>
      <c r="KST1534" s="117"/>
      <c r="KSU1534" s="148"/>
      <c r="KSV1534" s="149"/>
      <c r="KSW1534" s="100"/>
      <c r="KSX1534" s="98"/>
      <c r="KSY1534" s="117"/>
      <c r="KSZ1534" s="148"/>
      <c r="KTA1534" s="149"/>
      <c r="KTB1534" s="100"/>
      <c r="KTC1534" s="98"/>
      <c r="KTD1534" s="117"/>
      <c r="KTE1534" s="148"/>
      <c r="KTF1534" s="149"/>
      <c r="KTG1534" s="100"/>
      <c r="KTH1534" s="98"/>
      <c r="KTI1534" s="117"/>
      <c r="KTJ1534" s="148"/>
      <c r="KTK1534" s="149"/>
      <c r="KTL1534" s="100"/>
      <c r="KTM1534" s="98"/>
      <c r="KTN1534" s="117"/>
      <c r="KTO1534" s="148"/>
      <c r="KTP1534" s="149"/>
      <c r="KTQ1534" s="100"/>
      <c r="KTR1534" s="98"/>
      <c r="KTS1534" s="117"/>
      <c r="KTT1534" s="148"/>
      <c r="KTU1534" s="149"/>
      <c r="KTV1534" s="100"/>
      <c r="KTW1534" s="98"/>
      <c r="KTX1534" s="117"/>
      <c r="KTY1534" s="148"/>
      <c r="KTZ1534" s="149"/>
      <c r="KUA1534" s="100"/>
      <c r="KUB1534" s="98"/>
      <c r="KUC1534" s="117"/>
      <c r="KUD1534" s="148"/>
      <c r="KUE1534" s="149"/>
      <c r="KUF1534" s="100"/>
      <c r="KUG1534" s="98"/>
      <c r="KUH1534" s="117"/>
      <c r="KUI1534" s="148"/>
      <c r="KUJ1534" s="149"/>
      <c r="KUK1534" s="100"/>
      <c r="KUL1534" s="98"/>
      <c r="KUM1534" s="117"/>
      <c r="KUN1534" s="148"/>
      <c r="KUO1534" s="149"/>
      <c r="KUP1534" s="100"/>
      <c r="KUQ1534" s="98"/>
      <c r="KUR1534" s="117"/>
      <c r="KUS1534" s="148"/>
      <c r="KUT1534" s="149"/>
      <c r="KUU1534" s="100"/>
      <c r="KUV1534" s="98"/>
      <c r="KUW1534" s="117"/>
      <c r="KUX1534" s="148"/>
      <c r="KUY1534" s="149"/>
      <c r="KUZ1534" s="100"/>
      <c r="KVA1534" s="98"/>
      <c r="KVB1534" s="117"/>
      <c r="KVC1534" s="148"/>
      <c r="KVD1534" s="149"/>
      <c r="KVE1534" s="100"/>
      <c r="KVF1534" s="98"/>
      <c r="KVG1534" s="117"/>
      <c r="KVH1534" s="148"/>
      <c r="KVI1534" s="149"/>
      <c r="KVJ1534" s="100"/>
      <c r="KVK1534" s="98"/>
      <c r="KVL1534" s="117"/>
      <c r="KVM1534" s="148"/>
      <c r="KVN1534" s="149"/>
      <c r="KVO1534" s="100"/>
      <c r="KVP1534" s="98"/>
      <c r="KVQ1534" s="117"/>
      <c r="KVR1534" s="148"/>
      <c r="KVS1534" s="149"/>
      <c r="KVT1534" s="100"/>
      <c r="KVU1534" s="98"/>
      <c r="KVV1534" s="117"/>
      <c r="KVW1534" s="148"/>
      <c r="KVX1534" s="149"/>
      <c r="KVY1534" s="100"/>
      <c r="KVZ1534" s="98"/>
      <c r="KWA1534" s="117"/>
      <c r="KWB1534" s="148"/>
      <c r="KWC1534" s="149"/>
      <c r="KWD1534" s="100"/>
      <c r="KWE1534" s="98"/>
      <c r="KWF1534" s="117"/>
      <c r="KWG1534" s="148"/>
      <c r="KWH1534" s="149"/>
      <c r="KWI1534" s="100"/>
      <c r="KWJ1534" s="98"/>
      <c r="KWK1534" s="117"/>
      <c r="KWL1534" s="148"/>
      <c r="KWM1534" s="149"/>
      <c r="KWN1534" s="100"/>
      <c r="KWO1534" s="98"/>
      <c r="KWP1534" s="117"/>
      <c r="KWQ1534" s="148"/>
      <c r="KWR1534" s="149"/>
      <c r="KWS1534" s="100"/>
      <c r="KWT1534" s="98"/>
      <c r="KWU1534" s="117"/>
      <c r="KWV1534" s="148"/>
      <c r="KWW1534" s="149"/>
      <c r="KWX1534" s="100"/>
      <c r="KWY1534" s="98"/>
      <c r="KWZ1534" s="117"/>
      <c r="KXA1534" s="148"/>
      <c r="KXB1534" s="149"/>
      <c r="KXC1534" s="100"/>
      <c r="KXD1534" s="98"/>
      <c r="KXE1534" s="117"/>
      <c r="KXF1534" s="148"/>
      <c r="KXG1534" s="149"/>
      <c r="KXH1534" s="100"/>
      <c r="KXI1534" s="98"/>
      <c r="KXJ1534" s="117"/>
      <c r="KXK1534" s="148"/>
      <c r="KXL1534" s="149"/>
      <c r="KXM1534" s="100"/>
      <c r="KXN1534" s="98"/>
      <c r="KXO1534" s="117"/>
      <c r="KXP1534" s="148"/>
      <c r="KXQ1534" s="149"/>
      <c r="KXR1534" s="100"/>
      <c r="KXS1534" s="98"/>
      <c r="KXT1534" s="117"/>
      <c r="KXU1534" s="148"/>
      <c r="KXV1534" s="149"/>
      <c r="KXW1534" s="100"/>
      <c r="KXX1534" s="98"/>
      <c r="KXY1534" s="117"/>
      <c r="KXZ1534" s="148"/>
      <c r="KYA1534" s="149"/>
      <c r="KYB1534" s="100"/>
      <c r="KYC1534" s="98"/>
      <c r="KYD1534" s="117"/>
      <c r="KYE1534" s="148"/>
      <c r="KYF1534" s="149"/>
      <c r="KYG1534" s="100"/>
      <c r="KYH1534" s="98"/>
      <c r="KYI1534" s="117"/>
      <c r="KYJ1534" s="148"/>
      <c r="KYK1534" s="149"/>
      <c r="KYL1534" s="100"/>
      <c r="KYM1534" s="98"/>
      <c r="KYN1534" s="117"/>
      <c r="KYO1534" s="148"/>
      <c r="KYP1534" s="149"/>
      <c r="KYQ1534" s="100"/>
      <c r="KYR1534" s="98"/>
      <c r="KYS1534" s="117"/>
      <c r="KYT1534" s="148"/>
      <c r="KYU1534" s="149"/>
      <c r="KYV1534" s="100"/>
      <c r="KYW1534" s="98"/>
      <c r="KYX1534" s="117"/>
      <c r="KYY1534" s="148"/>
      <c r="KYZ1534" s="149"/>
      <c r="KZA1534" s="100"/>
      <c r="KZB1534" s="98"/>
      <c r="KZC1534" s="117"/>
      <c r="KZD1534" s="148"/>
      <c r="KZE1534" s="149"/>
      <c r="KZF1534" s="100"/>
      <c r="KZG1534" s="98"/>
      <c r="KZH1534" s="117"/>
      <c r="KZI1534" s="148"/>
      <c r="KZJ1534" s="149"/>
      <c r="KZK1534" s="100"/>
      <c r="KZL1534" s="98"/>
      <c r="KZM1534" s="117"/>
      <c r="KZN1534" s="148"/>
      <c r="KZO1534" s="149"/>
      <c r="KZP1534" s="100"/>
      <c r="KZQ1534" s="98"/>
      <c r="KZR1534" s="117"/>
      <c r="KZS1534" s="148"/>
      <c r="KZT1534" s="149"/>
      <c r="KZU1534" s="100"/>
      <c r="KZV1534" s="98"/>
      <c r="KZW1534" s="117"/>
      <c r="KZX1534" s="148"/>
      <c r="KZY1534" s="149"/>
      <c r="KZZ1534" s="100"/>
      <c r="LAA1534" s="98"/>
      <c r="LAB1534" s="117"/>
      <c r="LAC1534" s="148"/>
      <c r="LAD1534" s="149"/>
      <c r="LAE1534" s="100"/>
      <c r="LAF1534" s="98"/>
      <c r="LAG1534" s="117"/>
      <c r="LAH1534" s="148"/>
      <c r="LAI1534" s="149"/>
      <c r="LAJ1534" s="100"/>
      <c r="LAK1534" s="98"/>
      <c r="LAL1534" s="117"/>
      <c r="LAM1534" s="148"/>
      <c r="LAN1534" s="149"/>
      <c r="LAO1534" s="100"/>
      <c r="LAP1534" s="98"/>
      <c r="LAQ1534" s="117"/>
      <c r="LAR1534" s="148"/>
      <c r="LAS1534" s="149"/>
      <c r="LAT1534" s="100"/>
      <c r="LAU1534" s="98"/>
      <c r="LAV1534" s="117"/>
      <c r="LAW1534" s="148"/>
      <c r="LAX1534" s="149"/>
      <c r="LAY1534" s="100"/>
      <c r="LAZ1534" s="98"/>
      <c r="LBA1534" s="117"/>
      <c r="LBB1534" s="148"/>
      <c r="LBC1534" s="149"/>
      <c r="LBD1534" s="100"/>
      <c r="LBE1534" s="98"/>
      <c r="LBF1534" s="117"/>
      <c r="LBG1534" s="148"/>
      <c r="LBH1534" s="149"/>
      <c r="LBI1534" s="100"/>
      <c r="LBJ1534" s="98"/>
      <c r="LBK1534" s="117"/>
      <c r="LBL1534" s="148"/>
      <c r="LBM1534" s="149"/>
      <c r="LBN1534" s="100"/>
      <c r="LBO1534" s="98"/>
      <c r="LBP1534" s="117"/>
      <c r="LBQ1534" s="148"/>
      <c r="LBR1534" s="149"/>
      <c r="LBS1534" s="100"/>
      <c r="LBT1534" s="98"/>
      <c r="LBU1534" s="117"/>
      <c r="LBV1534" s="148"/>
      <c r="LBW1534" s="149"/>
      <c r="LBX1534" s="100"/>
      <c r="LBY1534" s="98"/>
      <c r="LBZ1534" s="117"/>
      <c r="LCA1534" s="148"/>
      <c r="LCB1534" s="149"/>
      <c r="LCC1534" s="100"/>
      <c r="LCD1534" s="98"/>
      <c r="LCE1534" s="117"/>
      <c r="LCF1534" s="148"/>
      <c r="LCG1534" s="149"/>
      <c r="LCH1534" s="100"/>
      <c r="LCI1534" s="98"/>
      <c r="LCJ1534" s="117"/>
      <c r="LCK1534" s="148"/>
      <c r="LCL1534" s="149"/>
      <c r="LCM1534" s="100"/>
      <c r="LCN1534" s="98"/>
      <c r="LCO1534" s="117"/>
      <c r="LCP1534" s="148"/>
      <c r="LCQ1534" s="149"/>
      <c r="LCR1534" s="100"/>
      <c r="LCS1534" s="98"/>
      <c r="LCT1534" s="117"/>
      <c r="LCU1534" s="148"/>
      <c r="LCV1534" s="149"/>
      <c r="LCW1534" s="100"/>
      <c r="LCX1534" s="98"/>
      <c r="LCY1534" s="117"/>
      <c r="LCZ1534" s="148"/>
      <c r="LDA1534" s="149"/>
      <c r="LDB1534" s="100"/>
      <c r="LDC1534" s="98"/>
      <c r="LDD1534" s="117"/>
      <c r="LDE1534" s="148"/>
      <c r="LDF1534" s="149"/>
      <c r="LDG1534" s="100"/>
      <c r="LDH1534" s="98"/>
      <c r="LDI1534" s="117"/>
      <c r="LDJ1534" s="148"/>
      <c r="LDK1534" s="149"/>
      <c r="LDL1534" s="100"/>
      <c r="LDM1534" s="98"/>
      <c r="LDN1534" s="117"/>
      <c r="LDO1534" s="148"/>
      <c r="LDP1534" s="149"/>
      <c r="LDQ1534" s="100"/>
      <c r="LDR1534" s="98"/>
      <c r="LDS1534" s="117"/>
      <c r="LDT1534" s="148"/>
      <c r="LDU1534" s="149"/>
      <c r="LDV1534" s="100"/>
      <c r="LDW1534" s="98"/>
      <c r="LDX1534" s="117"/>
      <c r="LDY1534" s="148"/>
      <c r="LDZ1534" s="149"/>
      <c r="LEA1534" s="100"/>
      <c r="LEB1534" s="98"/>
      <c r="LEC1534" s="117"/>
      <c r="LED1534" s="148"/>
      <c r="LEE1534" s="149"/>
      <c r="LEF1534" s="100"/>
      <c r="LEG1534" s="98"/>
      <c r="LEH1534" s="117"/>
      <c r="LEI1534" s="148"/>
      <c r="LEJ1534" s="149"/>
      <c r="LEK1534" s="100"/>
      <c r="LEL1534" s="98"/>
      <c r="LEM1534" s="117"/>
      <c r="LEN1534" s="148"/>
      <c r="LEO1534" s="149"/>
      <c r="LEP1534" s="100"/>
      <c r="LEQ1534" s="98"/>
      <c r="LER1534" s="117"/>
      <c r="LES1534" s="148"/>
      <c r="LET1534" s="149"/>
      <c r="LEU1534" s="100"/>
      <c r="LEV1534" s="98"/>
      <c r="LEW1534" s="117"/>
      <c r="LEX1534" s="148"/>
      <c r="LEY1534" s="149"/>
      <c r="LEZ1534" s="100"/>
      <c r="LFA1534" s="98"/>
      <c r="LFB1534" s="117"/>
      <c r="LFC1534" s="148"/>
      <c r="LFD1534" s="149"/>
      <c r="LFE1534" s="100"/>
      <c r="LFF1534" s="98"/>
      <c r="LFG1534" s="117"/>
      <c r="LFH1534" s="148"/>
      <c r="LFI1534" s="149"/>
      <c r="LFJ1534" s="100"/>
      <c r="LFK1534" s="98"/>
      <c r="LFL1534" s="117"/>
      <c r="LFM1534" s="148"/>
      <c r="LFN1534" s="149"/>
      <c r="LFO1534" s="100"/>
      <c r="LFP1534" s="98"/>
      <c r="LFQ1534" s="117"/>
      <c r="LFR1534" s="148"/>
      <c r="LFS1534" s="149"/>
      <c r="LFT1534" s="100"/>
      <c r="LFU1534" s="98"/>
      <c r="LFV1534" s="117"/>
      <c r="LFW1534" s="148"/>
      <c r="LFX1534" s="149"/>
      <c r="LFY1534" s="100"/>
      <c r="LFZ1534" s="98"/>
      <c r="LGA1534" s="117"/>
      <c r="LGB1534" s="148"/>
      <c r="LGC1534" s="149"/>
      <c r="LGD1534" s="100"/>
      <c r="LGE1534" s="98"/>
      <c r="LGF1534" s="117"/>
      <c r="LGG1534" s="148"/>
      <c r="LGH1534" s="149"/>
      <c r="LGI1534" s="100"/>
      <c r="LGJ1534" s="98"/>
      <c r="LGK1534" s="117"/>
      <c r="LGL1534" s="148"/>
      <c r="LGM1534" s="149"/>
      <c r="LGN1534" s="100"/>
      <c r="LGO1534" s="98"/>
      <c r="LGP1534" s="117"/>
      <c r="LGQ1534" s="148"/>
      <c r="LGR1534" s="149"/>
      <c r="LGS1534" s="100"/>
      <c r="LGT1534" s="98"/>
      <c r="LGU1534" s="117"/>
      <c r="LGV1534" s="148"/>
      <c r="LGW1534" s="149"/>
      <c r="LGX1534" s="100"/>
      <c r="LGY1534" s="98"/>
      <c r="LGZ1534" s="117"/>
      <c r="LHA1534" s="148"/>
      <c r="LHB1534" s="149"/>
      <c r="LHC1534" s="100"/>
      <c r="LHD1534" s="98"/>
      <c r="LHE1534" s="117"/>
      <c r="LHF1534" s="148"/>
      <c r="LHG1534" s="149"/>
      <c r="LHH1534" s="100"/>
      <c r="LHI1534" s="98"/>
      <c r="LHJ1534" s="117"/>
      <c r="LHK1534" s="148"/>
      <c r="LHL1534" s="149"/>
      <c r="LHM1534" s="100"/>
      <c r="LHN1534" s="98"/>
      <c r="LHO1534" s="117"/>
      <c r="LHP1534" s="148"/>
      <c r="LHQ1534" s="149"/>
      <c r="LHR1534" s="100"/>
      <c r="LHS1534" s="98"/>
      <c r="LHT1534" s="117"/>
      <c r="LHU1534" s="148"/>
      <c r="LHV1534" s="149"/>
      <c r="LHW1534" s="100"/>
      <c r="LHX1534" s="98"/>
      <c r="LHY1534" s="117"/>
      <c r="LHZ1534" s="148"/>
      <c r="LIA1534" s="149"/>
      <c r="LIB1534" s="100"/>
      <c r="LIC1534" s="98"/>
      <c r="LID1534" s="117"/>
      <c r="LIE1534" s="148"/>
      <c r="LIF1534" s="149"/>
      <c r="LIG1534" s="100"/>
      <c r="LIH1534" s="98"/>
      <c r="LII1534" s="117"/>
      <c r="LIJ1534" s="148"/>
      <c r="LIK1534" s="149"/>
      <c r="LIL1534" s="100"/>
      <c r="LIM1534" s="98"/>
      <c r="LIN1534" s="117"/>
      <c r="LIO1534" s="148"/>
      <c r="LIP1534" s="149"/>
      <c r="LIQ1534" s="100"/>
      <c r="LIR1534" s="98"/>
      <c r="LIS1534" s="117"/>
      <c r="LIT1534" s="148"/>
      <c r="LIU1534" s="149"/>
      <c r="LIV1534" s="100"/>
      <c r="LIW1534" s="98"/>
      <c r="LIX1534" s="117"/>
      <c r="LIY1534" s="148"/>
      <c r="LIZ1534" s="149"/>
      <c r="LJA1534" s="100"/>
      <c r="LJB1534" s="98"/>
      <c r="LJC1534" s="117"/>
      <c r="LJD1534" s="148"/>
      <c r="LJE1534" s="149"/>
      <c r="LJF1534" s="100"/>
      <c r="LJG1534" s="98"/>
      <c r="LJH1534" s="117"/>
      <c r="LJI1534" s="148"/>
      <c r="LJJ1534" s="149"/>
      <c r="LJK1534" s="100"/>
      <c r="LJL1534" s="98"/>
      <c r="LJM1534" s="117"/>
      <c r="LJN1534" s="148"/>
      <c r="LJO1534" s="149"/>
      <c r="LJP1534" s="100"/>
      <c r="LJQ1534" s="98"/>
      <c r="LJR1534" s="117"/>
      <c r="LJS1534" s="148"/>
      <c r="LJT1534" s="149"/>
      <c r="LJU1534" s="100"/>
      <c r="LJV1534" s="98"/>
      <c r="LJW1534" s="117"/>
      <c r="LJX1534" s="148"/>
      <c r="LJY1534" s="149"/>
      <c r="LJZ1534" s="100"/>
      <c r="LKA1534" s="98"/>
      <c r="LKB1534" s="117"/>
      <c r="LKC1534" s="148"/>
      <c r="LKD1534" s="149"/>
      <c r="LKE1534" s="100"/>
      <c r="LKF1534" s="98"/>
      <c r="LKG1534" s="117"/>
      <c r="LKH1534" s="148"/>
      <c r="LKI1534" s="149"/>
      <c r="LKJ1534" s="100"/>
      <c r="LKK1534" s="98"/>
      <c r="LKL1534" s="117"/>
      <c r="LKM1534" s="148"/>
      <c r="LKN1534" s="149"/>
      <c r="LKO1534" s="100"/>
      <c r="LKP1534" s="98"/>
      <c r="LKQ1534" s="117"/>
      <c r="LKR1534" s="148"/>
      <c r="LKS1534" s="149"/>
      <c r="LKT1534" s="100"/>
      <c r="LKU1534" s="98"/>
      <c r="LKV1534" s="117"/>
      <c r="LKW1534" s="148"/>
      <c r="LKX1534" s="149"/>
      <c r="LKY1534" s="100"/>
      <c r="LKZ1534" s="98"/>
      <c r="LLA1534" s="117"/>
      <c r="LLB1534" s="148"/>
      <c r="LLC1534" s="149"/>
      <c r="LLD1534" s="100"/>
      <c r="LLE1534" s="98"/>
      <c r="LLF1534" s="117"/>
      <c r="LLG1534" s="148"/>
      <c r="LLH1534" s="149"/>
      <c r="LLI1534" s="100"/>
      <c r="LLJ1534" s="98"/>
      <c r="LLK1534" s="117"/>
      <c r="LLL1534" s="148"/>
      <c r="LLM1534" s="149"/>
      <c r="LLN1534" s="100"/>
      <c r="LLO1534" s="98"/>
      <c r="LLP1534" s="117"/>
      <c r="LLQ1534" s="148"/>
      <c r="LLR1534" s="149"/>
      <c r="LLS1534" s="100"/>
      <c r="LLT1534" s="98"/>
      <c r="LLU1534" s="117"/>
      <c r="LLV1534" s="148"/>
      <c r="LLW1534" s="149"/>
      <c r="LLX1534" s="100"/>
      <c r="LLY1534" s="98"/>
      <c r="LLZ1534" s="117"/>
      <c r="LMA1534" s="148"/>
      <c r="LMB1534" s="149"/>
      <c r="LMC1534" s="100"/>
      <c r="LMD1534" s="98"/>
      <c r="LME1534" s="117"/>
      <c r="LMF1534" s="148"/>
      <c r="LMG1534" s="149"/>
      <c r="LMH1534" s="100"/>
      <c r="LMI1534" s="98"/>
      <c r="LMJ1534" s="117"/>
      <c r="LMK1534" s="148"/>
      <c r="LML1534" s="149"/>
      <c r="LMM1534" s="100"/>
      <c r="LMN1534" s="98"/>
      <c r="LMO1534" s="117"/>
      <c r="LMP1534" s="148"/>
      <c r="LMQ1534" s="149"/>
      <c r="LMR1534" s="100"/>
      <c r="LMS1534" s="98"/>
      <c r="LMT1534" s="117"/>
      <c r="LMU1534" s="148"/>
      <c r="LMV1534" s="149"/>
      <c r="LMW1534" s="100"/>
      <c r="LMX1534" s="98"/>
      <c r="LMY1534" s="117"/>
      <c r="LMZ1534" s="148"/>
      <c r="LNA1534" s="149"/>
      <c r="LNB1534" s="100"/>
      <c r="LNC1534" s="98"/>
      <c r="LND1534" s="117"/>
      <c r="LNE1534" s="148"/>
      <c r="LNF1534" s="149"/>
      <c r="LNG1534" s="100"/>
      <c r="LNH1534" s="98"/>
      <c r="LNI1534" s="117"/>
      <c r="LNJ1534" s="148"/>
      <c r="LNK1534" s="149"/>
      <c r="LNL1534" s="100"/>
      <c r="LNM1534" s="98"/>
      <c r="LNN1534" s="117"/>
      <c r="LNO1534" s="148"/>
      <c r="LNP1534" s="149"/>
      <c r="LNQ1534" s="100"/>
      <c r="LNR1534" s="98"/>
      <c r="LNS1534" s="117"/>
      <c r="LNT1534" s="148"/>
      <c r="LNU1534" s="149"/>
      <c r="LNV1534" s="100"/>
      <c r="LNW1534" s="98"/>
      <c r="LNX1534" s="117"/>
      <c r="LNY1534" s="148"/>
      <c r="LNZ1534" s="149"/>
      <c r="LOA1534" s="100"/>
      <c r="LOB1534" s="98"/>
      <c r="LOC1534" s="117"/>
      <c r="LOD1534" s="148"/>
      <c r="LOE1534" s="149"/>
      <c r="LOF1534" s="100"/>
      <c r="LOG1534" s="98"/>
      <c r="LOH1534" s="117"/>
      <c r="LOI1534" s="148"/>
      <c r="LOJ1534" s="149"/>
      <c r="LOK1534" s="100"/>
      <c r="LOL1534" s="98"/>
      <c r="LOM1534" s="117"/>
      <c r="LON1534" s="148"/>
      <c r="LOO1534" s="149"/>
      <c r="LOP1534" s="100"/>
      <c r="LOQ1534" s="98"/>
      <c r="LOR1534" s="117"/>
      <c r="LOS1534" s="148"/>
      <c r="LOT1534" s="149"/>
      <c r="LOU1534" s="100"/>
      <c r="LOV1534" s="98"/>
      <c r="LOW1534" s="117"/>
      <c r="LOX1534" s="148"/>
      <c r="LOY1534" s="149"/>
      <c r="LOZ1534" s="100"/>
      <c r="LPA1534" s="98"/>
      <c r="LPB1534" s="117"/>
      <c r="LPC1534" s="148"/>
      <c r="LPD1534" s="149"/>
      <c r="LPE1534" s="100"/>
      <c r="LPF1534" s="98"/>
      <c r="LPG1534" s="117"/>
      <c r="LPH1534" s="148"/>
      <c r="LPI1534" s="149"/>
      <c r="LPJ1534" s="100"/>
      <c r="LPK1534" s="98"/>
      <c r="LPL1534" s="117"/>
      <c r="LPM1534" s="148"/>
      <c r="LPN1534" s="149"/>
      <c r="LPO1534" s="100"/>
      <c r="LPP1534" s="98"/>
      <c r="LPQ1534" s="117"/>
      <c r="LPR1534" s="148"/>
      <c r="LPS1534" s="149"/>
      <c r="LPT1534" s="100"/>
      <c r="LPU1534" s="98"/>
      <c r="LPV1534" s="117"/>
      <c r="LPW1534" s="148"/>
      <c r="LPX1534" s="149"/>
      <c r="LPY1534" s="100"/>
      <c r="LPZ1534" s="98"/>
      <c r="LQA1534" s="117"/>
      <c r="LQB1534" s="148"/>
      <c r="LQC1534" s="149"/>
      <c r="LQD1534" s="100"/>
      <c r="LQE1534" s="98"/>
      <c r="LQF1534" s="117"/>
      <c r="LQG1534" s="148"/>
      <c r="LQH1534" s="149"/>
      <c r="LQI1534" s="100"/>
      <c r="LQJ1534" s="98"/>
      <c r="LQK1534" s="117"/>
      <c r="LQL1534" s="148"/>
      <c r="LQM1534" s="149"/>
      <c r="LQN1534" s="100"/>
      <c r="LQO1534" s="98"/>
      <c r="LQP1534" s="117"/>
      <c r="LQQ1534" s="148"/>
      <c r="LQR1534" s="149"/>
      <c r="LQS1534" s="100"/>
      <c r="LQT1534" s="98"/>
      <c r="LQU1534" s="117"/>
      <c r="LQV1534" s="148"/>
      <c r="LQW1534" s="149"/>
      <c r="LQX1534" s="100"/>
      <c r="LQY1534" s="98"/>
      <c r="LQZ1534" s="117"/>
      <c r="LRA1534" s="148"/>
      <c r="LRB1534" s="149"/>
      <c r="LRC1534" s="100"/>
      <c r="LRD1534" s="98"/>
      <c r="LRE1534" s="117"/>
      <c r="LRF1534" s="148"/>
      <c r="LRG1534" s="149"/>
      <c r="LRH1534" s="100"/>
      <c r="LRI1534" s="98"/>
      <c r="LRJ1534" s="117"/>
      <c r="LRK1534" s="148"/>
      <c r="LRL1534" s="149"/>
      <c r="LRM1534" s="100"/>
      <c r="LRN1534" s="98"/>
      <c r="LRO1534" s="117"/>
      <c r="LRP1534" s="148"/>
      <c r="LRQ1534" s="149"/>
      <c r="LRR1534" s="100"/>
      <c r="LRS1534" s="98"/>
      <c r="LRT1534" s="117"/>
      <c r="LRU1534" s="148"/>
      <c r="LRV1534" s="149"/>
      <c r="LRW1534" s="100"/>
      <c r="LRX1534" s="98"/>
      <c r="LRY1534" s="117"/>
      <c r="LRZ1534" s="148"/>
      <c r="LSA1534" s="149"/>
      <c r="LSB1534" s="100"/>
      <c r="LSC1534" s="98"/>
      <c r="LSD1534" s="117"/>
      <c r="LSE1534" s="148"/>
      <c r="LSF1534" s="149"/>
      <c r="LSG1534" s="100"/>
      <c r="LSH1534" s="98"/>
      <c r="LSI1534" s="117"/>
      <c r="LSJ1534" s="148"/>
      <c r="LSK1534" s="149"/>
      <c r="LSL1534" s="100"/>
      <c r="LSM1534" s="98"/>
      <c r="LSN1534" s="117"/>
      <c r="LSO1534" s="148"/>
      <c r="LSP1534" s="149"/>
      <c r="LSQ1534" s="100"/>
      <c r="LSR1534" s="98"/>
      <c r="LSS1534" s="117"/>
      <c r="LST1534" s="148"/>
      <c r="LSU1534" s="149"/>
      <c r="LSV1534" s="100"/>
      <c r="LSW1534" s="98"/>
      <c r="LSX1534" s="117"/>
      <c r="LSY1534" s="148"/>
      <c r="LSZ1534" s="149"/>
      <c r="LTA1534" s="100"/>
      <c r="LTB1534" s="98"/>
      <c r="LTC1534" s="117"/>
      <c r="LTD1534" s="148"/>
      <c r="LTE1534" s="149"/>
      <c r="LTF1534" s="100"/>
      <c r="LTG1534" s="98"/>
      <c r="LTH1534" s="117"/>
      <c r="LTI1534" s="148"/>
      <c r="LTJ1534" s="149"/>
      <c r="LTK1534" s="100"/>
      <c r="LTL1534" s="98"/>
      <c r="LTM1534" s="117"/>
      <c r="LTN1534" s="148"/>
      <c r="LTO1534" s="149"/>
      <c r="LTP1534" s="100"/>
      <c r="LTQ1534" s="98"/>
      <c r="LTR1534" s="117"/>
      <c r="LTS1534" s="148"/>
      <c r="LTT1534" s="149"/>
      <c r="LTU1534" s="100"/>
      <c r="LTV1534" s="98"/>
      <c r="LTW1534" s="117"/>
      <c r="LTX1534" s="148"/>
      <c r="LTY1534" s="149"/>
      <c r="LTZ1534" s="100"/>
      <c r="LUA1534" s="98"/>
      <c r="LUB1534" s="117"/>
      <c r="LUC1534" s="148"/>
      <c r="LUD1534" s="149"/>
      <c r="LUE1534" s="100"/>
      <c r="LUF1534" s="98"/>
      <c r="LUG1534" s="117"/>
      <c r="LUH1534" s="148"/>
      <c r="LUI1534" s="149"/>
      <c r="LUJ1534" s="100"/>
      <c r="LUK1534" s="98"/>
      <c r="LUL1534" s="117"/>
      <c r="LUM1534" s="148"/>
      <c r="LUN1534" s="149"/>
      <c r="LUO1534" s="100"/>
      <c r="LUP1534" s="98"/>
      <c r="LUQ1534" s="117"/>
      <c r="LUR1534" s="148"/>
      <c r="LUS1534" s="149"/>
      <c r="LUT1534" s="100"/>
      <c r="LUU1534" s="98"/>
      <c r="LUV1534" s="117"/>
      <c r="LUW1534" s="148"/>
      <c r="LUX1534" s="149"/>
      <c r="LUY1534" s="100"/>
      <c r="LUZ1534" s="98"/>
      <c r="LVA1534" s="117"/>
      <c r="LVB1534" s="148"/>
      <c r="LVC1534" s="149"/>
      <c r="LVD1534" s="100"/>
      <c r="LVE1534" s="98"/>
      <c r="LVF1534" s="117"/>
      <c r="LVG1534" s="148"/>
      <c r="LVH1534" s="149"/>
      <c r="LVI1534" s="100"/>
      <c r="LVJ1534" s="98"/>
      <c r="LVK1534" s="117"/>
      <c r="LVL1534" s="148"/>
      <c r="LVM1534" s="149"/>
      <c r="LVN1534" s="100"/>
      <c r="LVO1534" s="98"/>
      <c r="LVP1534" s="117"/>
      <c r="LVQ1534" s="148"/>
      <c r="LVR1534" s="149"/>
      <c r="LVS1534" s="100"/>
      <c r="LVT1534" s="98"/>
      <c r="LVU1534" s="117"/>
      <c r="LVV1534" s="148"/>
      <c r="LVW1534" s="149"/>
      <c r="LVX1534" s="100"/>
      <c r="LVY1534" s="98"/>
      <c r="LVZ1534" s="117"/>
      <c r="LWA1534" s="148"/>
      <c r="LWB1534" s="149"/>
      <c r="LWC1534" s="100"/>
      <c r="LWD1534" s="98"/>
      <c r="LWE1534" s="117"/>
      <c r="LWF1534" s="148"/>
      <c r="LWG1534" s="149"/>
      <c r="LWH1534" s="100"/>
      <c r="LWI1534" s="98"/>
      <c r="LWJ1534" s="117"/>
      <c r="LWK1534" s="148"/>
      <c r="LWL1534" s="149"/>
      <c r="LWM1534" s="100"/>
      <c r="LWN1534" s="98"/>
      <c r="LWO1534" s="117"/>
      <c r="LWP1534" s="148"/>
      <c r="LWQ1534" s="149"/>
      <c r="LWR1534" s="100"/>
      <c r="LWS1534" s="98"/>
      <c r="LWT1534" s="117"/>
      <c r="LWU1534" s="148"/>
      <c r="LWV1534" s="149"/>
      <c r="LWW1534" s="100"/>
      <c r="LWX1534" s="98"/>
      <c r="LWY1534" s="117"/>
      <c r="LWZ1534" s="148"/>
      <c r="LXA1534" s="149"/>
      <c r="LXB1534" s="100"/>
      <c r="LXC1534" s="98"/>
      <c r="LXD1534" s="117"/>
      <c r="LXE1534" s="148"/>
      <c r="LXF1534" s="149"/>
      <c r="LXG1534" s="100"/>
      <c r="LXH1534" s="98"/>
      <c r="LXI1534" s="117"/>
      <c r="LXJ1534" s="148"/>
      <c r="LXK1534" s="149"/>
      <c r="LXL1534" s="100"/>
      <c r="LXM1534" s="98"/>
      <c r="LXN1534" s="117"/>
      <c r="LXO1534" s="148"/>
      <c r="LXP1534" s="149"/>
      <c r="LXQ1534" s="100"/>
      <c r="LXR1534" s="98"/>
      <c r="LXS1534" s="117"/>
      <c r="LXT1534" s="148"/>
      <c r="LXU1534" s="149"/>
      <c r="LXV1534" s="100"/>
      <c r="LXW1534" s="98"/>
      <c r="LXX1534" s="117"/>
      <c r="LXY1534" s="148"/>
      <c r="LXZ1534" s="149"/>
      <c r="LYA1534" s="100"/>
      <c r="LYB1534" s="98"/>
      <c r="LYC1534" s="117"/>
      <c r="LYD1534" s="148"/>
      <c r="LYE1534" s="149"/>
      <c r="LYF1534" s="100"/>
      <c r="LYG1534" s="98"/>
      <c r="LYH1534" s="117"/>
      <c r="LYI1534" s="148"/>
      <c r="LYJ1534" s="149"/>
      <c r="LYK1534" s="100"/>
      <c r="LYL1534" s="98"/>
      <c r="LYM1534" s="117"/>
      <c r="LYN1534" s="148"/>
      <c r="LYO1534" s="149"/>
      <c r="LYP1534" s="100"/>
      <c r="LYQ1534" s="98"/>
      <c r="LYR1534" s="117"/>
      <c r="LYS1534" s="148"/>
      <c r="LYT1534" s="149"/>
      <c r="LYU1534" s="100"/>
      <c r="LYV1534" s="98"/>
      <c r="LYW1534" s="117"/>
      <c r="LYX1534" s="148"/>
      <c r="LYY1534" s="149"/>
      <c r="LYZ1534" s="100"/>
      <c r="LZA1534" s="98"/>
      <c r="LZB1534" s="117"/>
      <c r="LZC1534" s="148"/>
      <c r="LZD1534" s="149"/>
      <c r="LZE1534" s="100"/>
      <c r="LZF1534" s="98"/>
      <c r="LZG1534" s="117"/>
      <c r="LZH1534" s="148"/>
      <c r="LZI1534" s="149"/>
      <c r="LZJ1534" s="100"/>
      <c r="LZK1534" s="98"/>
      <c r="LZL1534" s="117"/>
      <c r="LZM1534" s="148"/>
      <c r="LZN1534" s="149"/>
      <c r="LZO1534" s="100"/>
      <c r="LZP1534" s="98"/>
      <c r="LZQ1534" s="117"/>
      <c r="LZR1534" s="148"/>
      <c r="LZS1534" s="149"/>
      <c r="LZT1534" s="100"/>
      <c r="LZU1534" s="98"/>
      <c r="LZV1534" s="117"/>
      <c r="LZW1534" s="148"/>
      <c r="LZX1534" s="149"/>
      <c r="LZY1534" s="100"/>
      <c r="LZZ1534" s="98"/>
      <c r="MAA1534" s="117"/>
      <c r="MAB1534" s="148"/>
      <c r="MAC1534" s="149"/>
      <c r="MAD1534" s="100"/>
      <c r="MAE1534" s="98"/>
      <c r="MAF1534" s="117"/>
      <c r="MAG1534" s="148"/>
      <c r="MAH1534" s="149"/>
      <c r="MAI1534" s="100"/>
      <c r="MAJ1534" s="98"/>
      <c r="MAK1534" s="117"/>
      <c r="MAL1534" s="148"/>
      <c r="MAM1534" s="149"/>
      <c r="MAN1534" s="100"/>
      <c r="MAO1534" s="98"/>
      <c r="MAP1534" s="117"/>
      <c r="MAQ1534" s="148"/>
      <c r="MAR1534" s="149"/>
      <c r="MAS1534" s="100"/>
      <c r="MAT1534" s="98"/>
      <c r="MAU1534" s="117"/>
      <c r="MAV1534" s="148"/>
      <c r="MAW1534" s="149"/>
      <c r="MAX1534" s="100"/>
      <c r="MAY1534" s="98"/>
      <c r="MAZ1534" s="117"/>
      <c r="MBA1534" s="148"/>
      <c r="MBB1534" s="149"/>
      <c r="MBC1534" s="100"/>
      <c r="MBD1534" s="98"/>
      <c r="MBE1534" s="117"/>
      <c r="MBF1534" s="148"/>
      <c r="MBG1534" s="149"/>
      <c r="MBH1534" s="100"/>
      <c r="MBI1534" s="98"/>
      <c r="MBJ1534" s="117"/>
      <c r="MBK1534" s="148"/>
      <c r="MBL1534" s="149"/>
      <c r="MBM1534" s="100"/>
      <c r="MBN1534" s="98"/>
      <c r="MBO1534" s="117"/>
      <c r="MBP1534" s="148"/>
      <c r="MBQ1534" s="149"/>
      <c r="MBR1534" s="100"/>
      <c r="MBS1534" s="98"/>
      <c r="MBT1534" s="117"/>
      <c r="MBU1534" s="148"/>
      <c r="MBV1534" s="149"/>
      <c r="MBW1534" s="100"/>
      <c r="MBX1534" s="98"/>
      <c r="MBY1534" s="117"/>
      <c r="MBZ1534" s="148"/>
      <c r="MCA1534" s="149"/>
      <c r="MCB1534" s="100"/>
      <c r="MCC1534" s="98"/>
      <c r="MCD1534" s="117"/>
      <c r="MCE1534" s="148"/>
      <c r="MCF1534" s="149"/>
      <c r="MCG1534" s="100"/>
      <c r="MCH1534" s="98"/>
      <c r="MCI1534" s="117"/>
      <c r="MCJ1534" s="148"/>
      <c r="MCK1534" s="149"/>
      <c r="MCL1534" s="100"/>
      <c r="MCM1534" s="98"/>
      <c r="MCN1534" s="117"/>
      <c r="MCO1534" s="148"/>
      <c r="MCP1534" s="149"/>
      <c r="MCQ1534" s="100"/>
      <c r="MCR1534" s="98"/>
      <c r="MCS1534" s="117"/>
      <c r="MCT1534" s="148"/>
      <c r="MCU1534" s="149"/>
      <c r="MCV1534" s="100"/>
      <c r="MCW1534" s="98"/>
      <c r="MCX1534" s="117"/>
      <c r="MCY1534" s="148"/>
      <c r="MCZ1534" s="149"/>
      <c r="MDA1534" s="100"/>
      <c r="MDB1534" s="98"/>
      <c r="MDC1534" s="117"/>
      <c r="MDD1534" s="148"/>
      <c r="MDE1534" s="149"/>
      <c r="MDF1534" s="100"/>
      <c r="MDG1534" s="98"/>
      <c r="MDH1534" s="117"/>
      <c r="MDI1534" s="148"/>
      <c r="MDJ1534" s="149"/>
      <c r="MDK1534" s="100"/>
      <c r="MDL1534" s="98"/>
      <c r="MDM1534" s="117"/>
      <c r="MDN1534" s="148"/>
      <c r="MDO1534" s="149"/>
      <c r="MDP1534" s="100"/>
      <c r="MDQ1534" s="98"/>
      <c r="MDR1534" s="117"/>
      <c r="MDS1534" s="148"/>
      <c r="MDT1534" s="149"/>
      <c r="MDU1534" s="100"/>
      <c r="MDV1534" s="98"/>
      <c r="MDW1534" s="117"/>
      <c r="MDX1534" s="148"/>
      <c r="MDY1534" s="149"/>
      <c r="MDZ1534" s="100"/>
      <c r="MEA1534" s="98"/>
      <c r="MEB1534" s="117"/>
      <c r="MEC1534" s="148"/>
      <c r="MED1534" s="149"/>
      <c r="MEE1534" s="100"/>
      <c r="MEF1534" s="98"/>
      <c r="MEG1534" s="117"/>
      <c r="MEH1534" s="148"/>
      <c r="MEI1534" s="149"/>
      <c r="MEJ1534" s="100"/>
      <c r="MEK1534" s="98"/>
      <c r="MEL1534" s="117"/>
      <c r="MEM1534" s="148"/>
      <c r="MEN1534" s="149"/>
      <c r="MEO1534" s="100"/>
      <c r="MEP1534" s="98"/>
      <c r="MEQ1534" s="117"/>
      <c r="MER1534" s="148"/>
      <c r="MES1534" s="149"/>
      <c r="MET1534" s="100"/>
      <c r="MEU1534" s="98"/>
      <c r="MEV1534" s="117"/>
      <c r="MEW1534" s="148"/>
      <c r="MEX1534" s="149"/>
      <c r="MEY1534" s="100"/>
      <c r="MEZ1534" s="98"/>
      <c r="MFA1534" s="117"/>
      <c r="MFB1534" s="148"/>
      <c r="MFC1534" s="149"/>
      <c r="MFD1534" s="100"/>
      <c r="MFE1534" s="98"/>
      <c r="MFF1534" s="117"/>
      <c r="MFG1534" s="148"/>
      <c r="MFH1534" s="149"/>
      <c r="MFI1534" s="100"/>
      <c r="MFJ1534" s="98"/>
      <c r="MFK1534" s="117"/>
      <c r="MFL1534" s="148"/>
      <c r="MFM1534" s="149"/>
      <c r="MFN1534" s="100"/>
      <c r="MFO1534" s="98"/>
      <c r="MFP1534" s="117"/>
      <c r="MFQ1534" s="148"/>
      <c r="MFR1534" s="149"/>
      <c r="MFS1534" s="100"/>
      <c r="MFT1534" s="98"/>
      <c r="MFU1534" s="117"/>
      <c r="MFV1534" s="148"/>
      <c r="MFW1534" s="149"/>
      <c r="MFX1534" s="100"/>
      <c r="MFY1534" s="98"/>
      <c r="MFZ1534" s="117"/>
      <c r="MGA1534" s="148"/>
      <c r="MGB1534" s="149"/>
      <c r="MGC1534" s="100"/>
      <c r="MGD1534" s="98"/>
      <c r="MGE1534" s="117"/>
      <c r="MGF1534" s="148"/>
      <c r="MGG1534" s="149"/>
      <c r="MGH1534" s="100"/>
      <c r="MGI1534" s="98"/>
      <c r="MGJ1534" s="117"/>
      <c r="MGK1534" s="148"/>
      <c r="MGL1534" s="149"/>
      <c r="MGM1534" s="100"/>
      <c r="MGN1534" s="98"/>
      <c r="MGO1534" s="117"/>
      <c r="MGP1534" s="148"/>
      <c r="MGQ1534" s="149"/>
      <c r="MGR1534" s="100"/>
      <c r="MGS1534" s="98"/>
      <c r="MGT1534" s="117"/>
      <c r="MGU1534" s="148"/>
      <c r="MGV1534" s="149"/>
      <c r="MGW1534" s="100"/>
      <c r="MGX1534" s="98"/>
      <c r="MGY1534" s="117"/>
      <c r="MGZ1534" s="148"/>
      <c r="MHA1534" s="149"/>
      <c r="MHB1534" s="100"/>
      <c r="MHC1534" s="98"/>
      <c r="MHD1534" s="117"/>
      <c r="MHE1534" s="148"/>
      <c r="MHF1534" s="149"/>
      <c r="MHG1534" s="100"/>
      <c r="MHH1534" s="98"/>
      <c r="MHI1534" s="117"/>
      <c r="MHJ1534" s="148"/>
      <c r="MHK1534" s="149"/>
      <c r="MHL1534" s="100"/>
      <c r="MHM1534" s="98"/>
      <c r="MHN1534" s="117"/>
      <c r="MHO1534" s="148"/>
      <c r="MHP1534" s="149"/>
      <c r="MHQ1534" s="100"/>
      <c r="MHR1534" s="98"/>
      <c r="MHS1534" s="117"/>
      <c r="MHT1534" s="148"/>
      <c r="MHU1534" s="149"/>
      <c r="MHV1534" s="100"/>
      <c r="MHW1534" s="98"/>
      <c r="MHX1534" s="117"/>
      <c r="MHY1534" s="148"/>
      <c r="MHZ1534" s="149"/>
      <c r="MIA1534" s="100"/>
      <c r="MIB1534" s="98"/>
      <c r="MIC1534" s="117"/>
      <c r="MID1534" s="148"/>
      <c r="MIE1534" s="149"/>
      <c r="MIF1534" s="100"/>
      <c r="MIG1534" s="98"/>
      <c r="MIH1534" s="117"/>
      <c r="MII1534" s="148"/>
      <c r="MIJ1534" s="149"/>
      <c r="MIK1534" s="100"/>
      <c r="MIL1534" s="98"/>
      <c r="MIM1534" s="117"/>
      <c r="MIN1534" s="148"/>
      <c r="MIO1534" s="149"/>
      <c r="MIP1534" s="100"/>
      <c r="MIQ1534" s="98"/>
      <c r="MIR1534" s="117"/>
      <c r="MIS1534" s="148"/>
      <c r="MIT1534" s="149"/>
      <c r="MIU1534" s="100"/>
      <c r="MIV1534" s="98"/>
      <c r="MIW1534" s="117"/>
      <c r="MIX1534" s="148"/>
      <c r="MIY1534" s="149"/>
      <c r="MIZ1534" s="100"/>
      <c r="MJA1534" s="98"/>
      <c r="MJB1534" s="117"/>
      <c r="MJC1534" s="148"/>
      <c r="MJD1534" s="149"/>
      <c r="MJE1534" s="100"/>
      <c r="MJF1534" s="98"/>
      <c r="MJG1534" s="117"/>
      <c r="MJH1534" s="148"/>
      <c r="MJI1534" s="149"/>
      <c r="MJJ1534" s="100"/>
      <c r="MJK1534" s="98"/>
      <c r="MJL1534" s="117"/>
      <c r="MJM1534" s="148"/>
      <c r="MJN1534" s="149"/>
      <c r="MJO1534" s="100"/>
      <c r="MJP1534" s="98"/>
      <c r="MJQ1534" s="117"/>
      <c r="MJR1534" s="148"/>
      <c r="MJS1534" s="149"/>
      <c r="MJT1534" s="100"/>
      <c r="MJU1534" s="98"/>
      <c r="MJV1534" s="117"/>
      <c r="MJW1534" s="148"/>
      <c r="MJX1534" s="149"/>
      <c r="MJY1534" s="100"/>
      <c r="MJZ1534" s="98"/>
      <c r="MKA1534" s="117"/>
      <c r="MKB1534" s="148"/>
      <c r="MKC1534" s="149"/>
      <c r="MKD1534" s="100"/>
      <c r="MKE1534" s="98"/>
      <c r="MKF1534" s="117"/>
      <c r="MKG1534" s="148"/>
      <c r="MKH1534" s="149"/>
      <c r="MKI1534" s="100"/>
      <c r="MKJ1534" s="98"/>
      <c r="MKK1534" s="117"/>
      <c r="MKL1534" s="148"/>
      <c r="MKM1534" s="149"/>
      <c r="MKN1534" s="100"/>
      <c r="MKO1534" s="98"/>
      <c r="MKP1534" s="117"/>
      <c r="MKQ1534" s="148"/>
      <c r="MKR1534" s="149"/>
      <c r="MKS1534" s="100"/>
      <c r="MKT1534" s="98"/>
      <c r="MKU1534" s="117"/>
      <c r="MKV1534" s="148"/>
      <c r="MKW1534" s="149"/>
      <c r="MKX1534" s="100"/>
      <c r="MKY1534" s="98"/>
      <c r="MKZ1534" s="117"/>
      <c r="MLA1534" s="148"/>
      <c r="MLB1534" s="149"/>
      <c r="MLC1534" s="100"/>
      <c r="MLD1534" s="98"/>
      <c r="MLE1534" s="117"/>
      <c r="MLF1534" s="148"/>
      <c r="MLG1534" s="149"/>
      <c r="MLH1534" s="100"/>
      <c r="MLI1534" s="98"/>
      <c r="MLJ1534" s="117"/>
      <c r="MLK1534" s="148"/>
      <c r="MLL1534" s="149"/>
      <c r="MLM1534" s="100"/>
      <c r="MLN1534" s="98"/>
      <c r="MLO1534" s="117"/>
      <c r="MLP1534" s="148"/>
      <c r="MLQ1534" s="149"/>
      <c r="MLR1534" s="100"/>
      <c r="MLS1534" s="98"/>
      <c r="MLT1534" s="117"/>
      <c r="MLU1534" s="148"/>
      <c r="MLV1534" s="149"/>
      <c r="MLW1534" s="100"/>
      <c r="MLX1534" s="98"/>
      <c r="MLY1534" s="117"/>
      <c r="MLZ1534" s="148"/>
      <c r="MMA1534" s="149"/>
      <c r="MMB1534" s="100"/>
      <c r="MMC1534" s="98"/>
      <c r="MMD1534" s="117"/>
      <c r="MME1534" s="148"/>
      <c r="MMF1534" s="149"/>
      <c r="MMG1534" s="100"/>
      <c r="MMH1534" s="98"/>
      <c r="MMI1534" s="117"/>
      <c r="MMJ1534" s="148"/>
      <c r="MMK1534" s="149"/>
      <c r="MML1534" s="100"/>
      <c r="MMM1534" s="98"/>
      <c r="MMN1534" s="117"/>
      <c r="MMO1534" s="148"/>
      <c r="MMP1534" s="149"/>
      <c r="MMQ1534" s="100"/>
      <c r="MMR1534" s="98"/>
      <c r="MMS1534" s="117"/>
      <c r="MMT1534" s="148"/>
      <c r="MMU1534" s="149"/>
      <c r="MMV1534" s="100"/>
      <c r="MMW1534" s="98"/>
      <c r="MMX1534" s="117"/>
      <c r="MMY1534" s="148"/>
      <c r="MMZ1534" s="149"/>
      <c r="MNA1534" s="100"/>
      <c r="MNB1534" s="98"/>
      <c r="MNC1534" s="117"/>
      <c r="MND1534" s="148"/>
      <c r="MNE1534" s="149"/>
      <c r="MNF1534" s="100"/>
      <c r="MNG1534" s="98"/>
      <c r="MNH1534" s="117"/>
      <c r="MNI1534" s="148"/>
      <c r="MNJ1534" s="149"/>
      <c r="MNK1534" s="100"/>
      <c r="MNL1534" s="98"/>
      <c r="MNM1534" s="117"/>
      <c r="MNN1534" s="148"/>
      <c r="MNO1534" s="149"/>
      <c r="MNP1534" s="100"/>
      <c r="MNQ1534" s="98"/>
      <c r="MNR1534" s="117"/>
      <c r="MNS1534" s="148"/>
      <c r="MNT1534" s="149"/>
      <c r="MNU1534" s="100"/>
      <c r="MNV1534" s="98"/>
      <c r="MNW1534" s="117"/>
      <c r="MNX1534" s="148"/>
      <c r="MNY1534" s="149"/>
      <c r="MNZ1534" s="100"/>
      <c r="MOA1534" s="98"/>
      <c r="MOB1534" s="117"/>
      <c r="MOC1534" s="148"/>
      <c r="MOD1534" s="149"/>
      <c r="MOE1534" s="100"/>
      <c r="MOF1534" s="98"/>
      <c r="MOG1534" s="117"/>
      <c r="MOH1534" s="148"/>
      <c r="MOI1534" s="149"/>
      <c r="MOJ1534" s="100"/>
      <c r="MOK1534" s="98"/>
      <c r="MOL1534" s="117"/>
      <c r="MOM1534" s="148"/>
      <c r="MON1534" s="149"/>
      <c r="MOO1534" s="100"/>
      <c r="MOP1534" s="98"/>
      <c r="MOQ1534" s="117"/>
      <c r="MOR1534" s="148"/>
      <c r="MOS1534" s="149"/>
      <c r="MOT1534" s="100"/>
      <c r="MOU1534" s="98"/>
      <c r="MOV1534" s="117"/>
      <c r="MOW1534" s="148"/>
      <c r="MOX1534" s="149"/>
      <c r="MOY1534" s="100"/>
      <c r="MOZ1534" s="98"/>
      <c r="MPA1534" s="117"/>
      <c r="MPB1534" s="148"/>
      <c r="MPC1534" s="149"/>
      <c r="MPD1534" s="100"/>
      <c r="MPE1534" s="98"/>
      <c r="MPF1534" s="117"/>
      <c r="MPG1534" s="148"/>
      <c r="MPH1534" s="149"/>
      <c r="MPI1534" s="100"/>
      <c r="MPJ1534" s="98"/>
      <c r="MPK1534" s="117"/>
      <c r="MPL1534" s="148"/>
      <c r="MPM1534" s="149"/>
      <c r="MPN1534" s="100"/>
      <c r="MPO1534" s="98"/>
      <c r="MPP1534" s="117"/>
      <c r="MPQ1534" s="148"/>
      <c r="MPR1534" s="149"/>
      <c r="MPS1534" s="100"/>
      <c r="MPT1534" s="98"/>
      <c r="MPU1534" s="117"/>
      <c r="MPV1534" s="148"/>
      <c r="MPW1534" s="149"/>
      <c r="MPX1534" s="100"/>
      <c r="MPY1534" s="98"/>
      <c r="MPZ1534" s="117"/>
      <c r="MQA1534" s="148"/>
      <c r="MQB1534" s="149"/>
      <c r="MQC1534" s="100"/>
      <c r="MQD1534" s="98"/>
      <c r="MQE1534" s="117"/>
      <c r="MQF1534" s="148"/>
      <c r="MQG1534" s="149"/>
      <c r="MQH1534" s="100"/>
      <c r="MQI1534" s="98"/>
      <c r="MQJ1534" s="117"/>
      <c r="MQK1534" s="148"/>
      <c r="MQL1534" s="149"/>
      <c r="MQM1534" s="100"/>
      <c r="MQN1534" s="98"/>
      <c r="MQO1534" s="117"/>
      <c r="MQP1534" s="148"/>
      <c r="MQQ1534" s="149"/>
      <c r="MQR1534" s="100"/>
      <c r="MQS1534" s="98"/>
      <c r="MQT1534" s="117"/>
      <c r="MQU1534" s="148"/>
      <c r="MQV1534" s="149"/>
      <c r="MQW1534" s="100"/>
      <c r="MQX1534" s="98"/>
      <c r="MQY1534" s="117"/>
      <c r="MQZ1534" s="148"/>
      <c r="MRA1534" s="149"/>
      <c r="MRB1534" s="100"/>
      <c r="MRC1534" s="98"/>
      <c r="MRD1534" s="117"/>
      <c r="MRE1534" s="148"/>
      <c r="MRF1534" s="149"/>
      <c r="MRG1534" s="100"/>
      <c r="MRH1534" s="98"/>
      <c r="MRI1534" s="117"/>
      <c r="MRJ1534" s="148"/>
      <c r="MRK1534" s="149"/>
      <c r="MRL1534" s="100"/>
      <c r="MRM1534" s="98"/>
      <c r="MRN1534" s="117"/>
      <c r="MRO1534" s="148"/>
      <c r="MRP1534" s="149"/>
      <c r="MRQ1534" s="100"/>
      <c r="MRR1534" s="98"/>
      <c r="MRS1534" s="117"/>
      <c r="MRT1534" s="148"/>
      <c r="MRU1534" s="149"/>
      <c r="MRV1534" s="100"/>
      <c r="MRW1534" s="98"/>
      <c r="MRX1534" s="117"/>
      <c r="MRY1534" s="148"/>
      <c r="MRZ1534" s="149"/>
      <c r="MSA1534" s="100"/>
      <c r="MSB1534" s="98"/>
      <c r="MSC1534" s="117"/>
      <c r="MSD1534" s="148"/>
      <c r="MSE1534" s="149"/>
      <c r="MSF1534" s="100"/>
      <c r="MSG1534" s="98"/>
      <c r="MSH1534" s="117"/>
      <c r="MSI1534" s="148"/>
      <c r="MSJ1534" s="149"/>
      <c r="MSK1534" s="100"/>
      <c r="MSL1534" s="98"/>
      <c r="MSM1534" s="117"/>
      <c r="MSN1534" s="148"/>
      <c r="MSO1534" s="149"/>
      <c r="MSP1534" s="100"/>
      <c r="MSQ1534" s="98"/>
      <c r="MSR1534" s="117"/>
      <c r="MSS1534" s="148"/>
      <c r="MST1534" s="149"/>
      <c r="MSU1534" s="100"/>
      <c r="MSV1534" s="98"/>
      <c r="MSW1534" s="117"/>
      <c r="MSX1534" s="148"/>
      <c r="MSY1534" s="149"/>
      <c r="MSZ1534" s="100"/>
      <c r="MTA1534" s="98"/>
      <c r="MTB1534" s="117"/>
      <c r="MTC1534" s="148"/>
      <c r="MTD1534" s="149"/>
      <c r="MTE1534" s="100"/>
      <c r="MTF1534" s="98"/>
      <c r="MTG1534" s="117"/>
      <c r="MTH1534" s="148"/>
      <c r="MTI1534" s="149"/>
      <c r="MTJ1534" s="100"/>
      <c r="MTK1534" s="98"/>
      <c r="MTL1534" s="117"/>
      <c r="MTM1534" s="148"/>
      <c r="MTN1534" s="149"/>
      <c r="MTO1534" s="100"/>
      <c r="MTP1534" s="98"/>
      <c r="MTQ1534" s="117"/>
      <c r="MTR1534" s="148"/>
      <c r="MTS1534" s="149"/>
      <c r="MTT1534" s="100"/>
      <c r="MTU1534" s="98"/>
      <c r="MTV1534" s="117"/>
      <c r="MTW1534" s="148"/>
      <c r="MTX1534" s="149"/>
      <c r="MTY1534" s="100"/>
      <c r="MTZ1534" s="98"/>
      <c r="MUA1534" s="117"/>
      <c r="MUB1534" s="148"/>
      <c r="MUC1534" s="149"/>
      <c r="MUD1534" s="100"/>
      <c r="MUE1534" s="98"/>
      <c r="MUF1534" s="117"/>
      <c r="MUG1534" s="148"/>
      <c r="MUH1534" s="149"/>
      <c r="MUI1534" s="100"/>
      <c r="MUJ1534" s="98"/>
      <c r="MUK1534" s="117"/>
      <c r="MUL1534" s="148"/>
      <c r="MUM1534" s="149"/>
      <c r="MUN1534" s="100"/>
      <c r="MUO1534" s="98"/>
      <c r="MUP1534" s="117"/>
      <c r="MUQ1534" s="148"/>
      <c r="MUR1534" s="149"/>
      <c r="MUS1534" s="100"/>
      <c r="MUT1534" s="98"/>
      <c r="MUU1534" s="117"/>
      <c r="MUV1534" s="148"/>
      <c r="MUW1534" s="149"/>
      <c r="MUX1534" s="100"/>
      <c r="MUY1534" s="98"/>
      <c r="MUZ1534" s="117"/>
      <c r="MVA1534" s="148"/>
      <c r="MVB1534" s="149"/>
      <c r="MVC1534" s="100"/>
      <c r="MVD1534" s="98"/>
      <c r="MVE1534" s="117"/>
      <c r="MVF1534" s="148"/>
      <c r="MVG1534" s="149"/>
      <c r="MVH1534" s="100"/>
      <c r="MVI1534" s="98"/>
      <c r="MVJ1534" s="117"/>
      <c r="MVK1534" s="148"/>
      <c r="MVL1534" s="149"/>
      <c r="MVM1534" s="100"/>
      <c r="MVN1534" s="98"/>
      <c r="MVO1534" s="117"/>
      <c r="MVP1534" s="148"/>
      <c r="MVQ1534" s="149"/>
      <c r="MVR1534" s="100"/>
      <c r="MVS1534" s="98"/>
      <c r="MVT1534" s="117"/>
      <c r="MVU1534" s="148"/>
      <c r="MVV1534" s="149"/>
      <c r="MVW1534" s="100"/>
      <c r="MVX1534" s="98"/>
      <c r="MVY1534" s="117"/>
      <c r="MVZ1534" s="148"/>
      <c r="MWA1534" s="149"/>
      <c r="MWB1534" s="100"/>
      <c r="MWC1534" s="98"/>
      <c r="MWD1534" s="117"/>
      <c r="MWE1534" s="148"/>
      <c r="MWF1534" s="149"/>
      <c r="MWG1534" s="100"/>
      <c r="MWH1534" s="98"/>
      <c r="MWI1534" s="117"/>
      <c r="MWJ1534" s="148"/>
      <c r="MWK1534" s="149"/>
      <c r="MWL1534" s="100"/>
      <c r="MWM1534" s="98"/>
      <c r="MWN1534" s="117"/>
      <c r="MWO1534" s="148"/>
      <c r="MWP1534" s="149"/>
      <c r="MWQ1534" s="100"/>
      <c r="MWR1534" s="98"/>
      <c r="MWS1534" s="117"/>
      <c r="MWT1534" s="148"/>
      <c r="MWU1534" s="149"/>
      <c r="MWV1534" s="100"/>
      <c r="MWW1534" s="98"/>
      <c r="MWX1534" s="117"/>
      <c r="MWY1534" s="148"/>
      <c r="MWZ1534" s="149"/>
      <c r="MXA1534" s="100"/>
      <c r="MXB1534" s="98"/>
      <c r="MXC1534" s="117"/>
      <c r="MXD1534" s="148"/>
      <c r="MXE1534" s="149"/>
      <c r="MXF1534" s="100"/>
      <c r="MXG1534" s="98"/>
      <c r="MXH1534" s="117"/>
      <c r="MXI1534" s="148"/>
      <c r="MXJ1534" s="149"/>
      <c r="MXK1534" s="100"/>
      <c r="MXL1534" s="98"/>
      <c r="MXM1534" s="117"/>
      <c r="MXN1534" s="148"/>
      <c r="MXO1534" s="149"/>
      <c r="MXP1534" s="100"/>
      <c r="MXQ1534" s="98"/>
      <c r="MXR1534" s="117"/>
      <c r="MXS1534" s="148"/>
      <c r="MXT1534" s="149"/>
      <c r="MXU1534" s="100"/>
      <c r="MXV1534" s="98"/>
      <c r="MXW1534" s="117"/>
      <c r="MXX1534" s="148"/>
      <c r="MXY1534" s="149"/>
      <c r="MXZ1534" s="100"/>
      <c r="MYA1534" s="98"/>
      <c r="MYB1534" s="117"/>
      <c r="MYC1534" s="148"/>
      <c r="MYD1534" s="149"/>
      <c r="MYE1534" s="100"/>
      <c r="MYF1534" s="98"/>
      <c r="MYG1534" s="117"/>
      <c r="MYH1534" s="148"/>
      <c r="MYI1534" s="149"/>
      <c r="MYJ1534" s="100"/>
      <c r="MYK1534" s="98"/>
      <c r="MYL1534" s="117"/>
      <c r="MYM1534" s="148"/>
      <c r="MYN1534" s="149"/>
      <c r="MYO1534" s="100"/>
      <c r="MYP1534" s="98"/>
      <c r="MYQ1534" s="117"/>
      <c r="MYR1534" s="148"/>
      <c r="MYS1534" s="149"/>
      <c r="MYT1534" s="100"/>
      <c r="MYU1534" s="98"/>
      <c r="MYV1534" s="117"/>
      <c r="MYW1534" s="148"/>
      <c r="MYX1534" s="149"/>
      <c r="MYY1534" s="100"/>
      <c r="MYZ1534" s="98"/>
      <c r="MZA1534" s="117"/>
      <c r="MZB1534" s="148"/>
      <c r="MZC1534" s="149"/>
      <c r="MZD1534" s="100"/>
      <c r="MZE1534" s="98"/>
      <c r="MZF1534" s="117"/>
      <c r="MZG1534" s="148"/>
      <c r="MZH1534" s="149"/>
      <c r="MZI1534" s="100"/>
      <c r="MZJ1534" s="98"/>
      <c r="MZK1534" s="117"/>
      <c r="MZL1534" s="148"/>
      <c r="MZM1534" s="149"/>
      <c r="MZN1534" s="100"/>
      <c r="MZO1534" s="98"/>
      <c r="MZP1534" s="117"/>
      <c r="MZQ1534" s="148"/>
      <c r="MZR1534" s="149"/>
      <c r="MZS1534" s="100"/>
      <c r="MZT1534" s="98"/>
      <c r="MZU1534" s="117"/>
      <c r="MZV1534" s="148"/>
      <c r="MZW1534" s="149"/>
      <c r="MZX1534" s="100"/>
      <c r="MZY1534" s="98"/>
      <c r="MZZ1534" s="117"/>
      <c r="NAA1534" s="148"/>
      <c r="NAB1534" s="149"/>
      <c r="NAC1534" s="100"/>
      <c r="NAD1534" s="98"/>
      <c r="NAE1534" s="117"/>
      <c r="NAF1534" s="148"/>
      <c r="NAG1534" s="149"/>
      <c r="NAH1534" s="100"/>
      <c r="NAI1534" s="98"/>
      <c r="NAJ1534" s="117"/>
      <c r="NAK1534" s="148"/>
      <c r="NAL1534" s="149"/>
      <c r="NAM1534" s="100"/>
      <c r="NAN1534" s="98"/>
      <c r="NAO1534" s="117"/>
      <c r="NAP1534" s="148"/>
      <c r="NAQ1534" s="149"/>
      <c r="NAR1534" s="100"/>
      <c r="NAS1534" s="98"/>
      <c r="NAT1534" s="117"/>
      <c r="NAU1534" s="148"/>
      <c r="NAV1534" s="149"/>
      <c r="NAW1534" s="100"/>
      <c r="NAX1534" s="98"/>
      <c r="NAY1534" s="117"/>
      <c r="NAZ1534" s="148"/>
      <c r="NBA1534" s="149"/>
      <c r="NBB1534" s="100"/>
      <c r="NBC1534" s="98"/>
      <c r="NBD1534" s="117"/>
      <c r="NBE1534" s="148"/>
      <c r="NBF1534" s="149"/>
      <c r="NBG1534" s="100"/>
      <c r="NBH1534" s="98"/>
      <c r="NBI1534" s="117"/>
      <c r="NBJ1534" s="148"/>
      <c r="NBK1534" s="149"/>
      <c r="NBL1534" s="100"/>
      <c r="NBM1534" s="98"/>
      <c r="NBN1534" s="117"/>
      <c r="NBO1534" s="148"/>
      <c r="NBP1534" s="149"/>
      <c r="NBQ1534" s="100"/>
      <c r="NBR1534" s="98"/>
      <c r="NBS1534" s="117"/>
      <c r="NBT1534" s="148"/>
      <c r="NBU1534" s="149"/>
      <c r="NBV1534" s="100"/>
      <c r="NBW1534" s="98"/>
      <c r="NBX1534" s="117"/>
      <c r="NBY1534" s="148"/>
      <c r="NBZ1534" s="149"/>
      <c r="NCA1534" s="100"/>
      <c r="NCB1534" s="98"/>
      <c r="NCC1534" s="117"/>
      <c r="NCD1534" s="148"/>
      <c r="NCE1534" s="149"/>
      <c r="NCF1534" s="100"/>
      <c r="NCG1534" s="98"/>
      <c r="NCH1534" s="117"/>
      <c r="NCI1534" s="148"/>
      <c r="NCJ1534" s="149"/>
      <c r="NCK1534" s="100"/>
      <c r="NCL1534" s="98"/>
      <c r="NCM1534" s="117"/>
      <c r="NCN1534" s="148"/>
      <c r="NCO1534" s="149"/>
      <c r="NCP1534" s="100"/>
      <c r="NCQ1534" s="98"/>
      <c r="NCR1534" s="117"/>
      <c r="NCS1534" s="148"/>
      <c r="NCT1534" s="149"/>
      <c r="NCU1534" s="100"/>
      <c r="NCV1534" s="98"/>
      <c r="NCW1534" s="117"/>
      <c r="NCX1534" s="148"/>
      <c r="NCY1534" s="149"/>
      <c r="NCZ1534" s="100"/>
      <c r="NDA1534" s="98"/>
      <c r="NDB1534" s="117"/>
      <c r="NDC1534" s="148"/>
      <c r="NDD1534" s="149"/>
      <c r="NDE1534" s="100"/>
      <c r="NDF1534" s="98"/>
      <c r="NDG1534" s="117"/>
      <c r="NDH1534" s="148"/>
      <c r="NDI1534" s="149"/>
      <c r="NDJ1534" s="100"/>
      <c r="NDK1534" s="98"/>
      <c r="NDL1534" s="117"/>
      <c r="NDM1534" s="148"/>
      <c r="NDN1534" s="149"/>
      <c r="NDO1534" s="100"/>
      <c r="NDP1534" s="98"/>
      <c r="NDQ1534" s="117"/>
      <c r="NDR1534" s="148"/>
      <c r="NDS1534" s="149"/>
      <c r="NDT1534" s="100"/>
      <c r="NDU1534" s="98"/>
      <c r="NDV1534" s="117"/>
      <c r="NDW1534" s="148"/>
      <c r="NDX1534" s="149"/>
      <c r="NDY1534" s="100"/>
      <c r="NDZ1534" s="98"/>
      <c r="NEA1534" s="117"/>
      <c r="NEB1534" s="148"/>
      <c r="NEC1534" s="149"/>
      <c r="NED1534" s="100"/>
      <c r="NEE1534" s="98"/>
      <c r="NEF1534" s="117"/>
      <c r="NEG1534" s="148"/>
      <c r="NEH1534" s="149"/>
      <c r="NEI1534" s="100"/>
      <c r="NEJ1534" s="98"/>
      <c r="NEK1534" s="117"/>
      <c r="NEL1534" s="148"/>
      <c r="NEM1534" s="149"/>
      <c r="NEN1534" s="100"/>
      <c r="NEO1534" s="98"/>
      <c r="NEP1534" s="117"/>
      <c r="NEQ1534" s="148"/>
      <c r="NER1534" s="149"/>
      <c r="NES1534" s="100"/>
      <c r="NET1534" s="98"/>
      <c r="NEU1534" s="117"/>
      <c r="NEV1534" s="148"/>
      <c r="NEW1534" s="149"/>
      <c r="NEX1534" s="100"/>
      <c r="NEY1534" s="98"/>
      <c r="NEZ1534" s="117"/>
      <c r="NFA1534" s="148"/>
      <c r="NFB1534" s="149"/>
      <c r="NFC1534" s="100"/>
      <c r="NFD1534" s="98"/>
      <c r="NFE1534" s="117"/>
      <c r="NFF1534" s="148"/>
      <c r="NFG1534" s="149"/>
      <c r="NFH1534" s="100"/>
      <c r="NFI1534" s="98"/>
      <c r="NFJ1534" s="117"/>
      <c r="NFK1534" s="148"/>
      <c r="NFL1534" s="149"/>
      <c r="NFM1534" s="100"/>
      <c r="NFN1534" s="98"/>
      <c r="NFO1534" s="117"/>
      <c r="NFP1534" s="148"/>
      <c r="NFQ1534" s="149"/>
      <c r="NFR1534" s="100"/>
      <c r="NFS1534" s="98"/>
      <c r="NFT1534" s="117"/>
      <c r="NFU1534" s="148"/>
      <c r="NFV1534" s="149"/>
      <c r="NFW1534" s="100"/>
      <c r="NFX1534" s="98"/>
      <c r="NFY1534" s="117"/>
      <c r="NFZ1534" s="148"/>
      <c r="NGA1534" s="149"/>
      <c r="NGB1534" s="100"/>
      <c r="NGC1534" s="98"/>
      <c r="NGD1534" s="117"/>
      <c r="NGE1534" s="148"/>
      <c r="NGF1534" s="149"/>
      <c r="NGG1534" s="100"/>
      <c r="NGH1534" s="98"/>
      <c r="NGI1534" s="117"/>
      <c r="NGJ1534" s="148"/>
      <c r="NGK1534" s="149"/>
      <c r="NGL1534" s="100"/>
      <c r="NGM1534" s="98"/>
      <c r="NGN1534" s="117"/>
      <c r="NGO1534" s="148"/>
      <c r="NGP1534" s="149"/>
      <c r="NGQ1534" s="100"/>
      <c r="NGR1534" s="98"/>
      <c r="NGS1534" s="117"/>
      <c r="NGT1534" s="148"/>
      <c r="NGU1534" s="149"/>
      <c r="NGV1534" s="100"/>
      <c r="NGW1534" s="98"/>
      <c r="NGX1534" s="117"/>
      <c r="NGY1534" s="148"/>
      <c r="NGZ1534" s="149"/>
      <c r="NHA1534" s="100"/>
      <c r="NHB1534" s="98"/>
      <c r="NHC1534" s="117"/>
      <c r="NHD1534" s="148"/>
      <c r="NHE1534" s="149"/>
      <c r="NHF1534" s="100"/>
      <c r="NHG1534" s="98"/>
      <c r="NHH1534" s="117"/>
      <c r="NHI1534" s="148"/>
      <c r="NHJ1534" s="149"/>
      <c r="NHK1534" s="100"/>
      <c r="NHL1534" s="98"/>
      <c r="NHM1534" s="117"/>
      <c r="NHN1534" s="148"/>
      <c r="NHO1534" s="149"/>
      <c r="NHP1534" s="100"/>
      <c r="NHQ1534" s="98"/>
      <c r="NHR1534" s="117"/>
      <c r="NHS1534" s="148"/>
      <c r="NHT1534" s="149"/>
      <c r="NHU1534" s="100"/>
      <c r="NHV1534" s="98"/>
      <c r="NHW1534" s="117"/>
      <c r="NHX1534" s="148"/>
      <c r="NHY1534" s="149"/>
      <c r="NHZ1534" s="100"/>
      <c r="NIA1534" s="98"/>
      <c r="NIB1534" s="117"/>
      <c r="NIC1534" s="148"/>
      <c r="NID1534" s="149"/>
      <c r="NIE1534" s="100"/>
      <c r="NIF1534" s="98"/>
      <c r="NIG1534" s="117"/>
      <c r="NIH1534" s="148"/>
      <c r="NII1534" s="149"/>
      <c r="NIJ1534" s="100"/>
      <c r="NIK1534" s="98"/>
      <c r="NIL1534" s="117"/>
      <c r="NIM1534" s="148"/>
      <c r="NIN1534" s="149"/>
      <c r="NIO1534" s="100"/>
      <c r="NIP1534" s="98"/>
      <c r="NIQ1534" s="117"/>
      <c r="NIR1534" s="148"/>
      <c r="NIS1534" s="149"/>
      <c r="NIT1534" s="100"/>
      <c r="NIU1534" s="98"/>
      <c r="NIV1534" s="117"/>
      <c r="NIW1534" s="148"/>
      <c r="NIX1534" s="149"/>
      <c r="NIY1534" s="100"/>
      <c r="NIZ1534" s="98"/>
      <c r="NJA1534" s="117"/>
      <c r="NJB1534" s="148"/>
      <c r="NJC1534" s="149"/>
      <c r="NJD1534" s="100"/>
      <c r="NJE1534" s="98"/>
      <c r="NJF1534" s="117"/>
      <c r="NJG1534" s="148"/>
      <c r="NJH1534" s="149"/>
      <c r="NJI1534" s="100"/>
      <c r="NJJ1534" s="98"/>
      <c r="NJK1534" s="117"/>
      <c r="NJL1534" s="148"/>
      <c r="NJM1534" s="149"/>
      <c r="NJN1534" s="100"/>
      <c r="NJO1534" s="98"/>
      <c r="NJP1534" s="117"/>
      <c r="NJQ1534" s="148"/>
      <c r="NJR1534" s="149"/>
      <c r="NJS1534" s="100"/>
      <c r="NJT1534" s="98"/>
      <c r="NJU1534" s="117"/>
      <c r="NJV1534" s="148"/>
      <c r="NJW1534" s="149"/>
      <c r="NJX1534" s="100"/>
      <c r="NJY1534" s="98"/>
      <c r="NJZ1534" s="117"/>
      <c r="NKA1534" s="148"/>
      <c r="NKB1534" s="149"/>
      <c r="NKC1534" s="100"/>
      <c r="NKD1534" s="98"/>
      <c r="NKE1534" s="117"/>
      <c r="NKF1534" s="148"/>
      <c r="NKG1534" s="149"/>
      <c r="NKH1534" s="100"/>
      <c r="NKI1534" s="98"/>
      <c r="NKJ1534" s="117"/>
      <c r="NKK1534" s="148"/>
      <c r="NKL1534" s="149"/>
      <c r="NKM1534" s="100"/>
      <c r="NKN1534" s="98"/>
      <c r="NKO1534" s="117"/>
      <c r="NKP1534" s="148"/>
      <c r="NKQ1534" s="149"/>
      <c r="NKR1534" s="100"/>
      <c r="NKS1534" s="98"/>
      <c r="NKT1534" s="117"/>
      <c r="NKU1534" s="148"/>
      <c r="NKV1534" s="149"/>
      <c r="NKW1534" s="100"/>
      <c r="NKX1534" s="98"/>
      <c r="NKY1534" s="117"/>
      <c r="NKZ1534" s="148"/>
      <c r="NLA1534" s="149"/>
      <c r="NLB1534" s="100"/>
      <c r="NLC1534" s="98"/>
      <c r="NLD1534" s="117"/>
      <c r="NLE1534" s="148"/>
      <c r="NLF1534" s="149"/>
      <c r="NLG1534" s="100"/>
      <c r="NLH1534" s="98"/>
      <c r="NLI1534" s="117"/>
      <c r="NLJ1534" s="148"/>
      <c r="NLK1534" s="149"/>
      <c r="NLL1534" s="100"/>
      <c r="NLM1534" s="98"/>
      <c r="NLN1534" s="117"/>
      <c r="NLO1534" s="148"/>
      <c r="NLP1534" s="149"/>
      <c r="NLQ1534" s="100"/>
      <c r="NLR1534" s="98"/>
      <c r="NLS1534" s="117"/>
      <c r="NLT1534" s="148"/>
      <c r="NLU1534" s="149"/>
      <c r="NLV1534" s="100"/>
      <c r="NLW1534" s="98"/>
      <c r="NLX1534" s="117"/>
      <c r="NLY1534" s="148"/>
      <c r="NLZ1534" s="149"/>
      <c r="NMA1534" s="100"/>
      <c r="NMB1534" s="98"/>
      <c r="NMC1534" s="117"/>
      <c r="NMD1534" s="148"/>
      <c r="NME1534" s="149"/>
      <c r="NMF1534" s="100"/>
      <c r="NMG1534" s="98"/>
      <c r="NMH1534" s="117"/>
      <c r="NMI1534" s="148"/>
      <c r="NMJ1534" s="149"/>
      <c r="NMK1534" s="100"/>
      <c r="NML1534" s="98"/>
      <c r="NMM1534" s="117"/>
      <c r="NMN1534" s="148"/>
      <c r="NMO1534" s="149"/>
      <c r="NMP1534" s="100"/>
      <c r="NMQ1534" s="98"/>
      <c r="NMR1534" s="117"/>
      <c r="NMS1534" s="148"/>
      <c r="NMT1534" s="149"/>
      <c r="NMU1534" s="100"/>
      <c r="NMV1534" s="98"/>
      <c r="NMW1534" s="117"/>
      <c r="NMX1534" s="148"/>
      <c r="NMY1534" s="149"/>
      <c r="NMZ1534" s="100"/>
      <c r="NNA1534" s="98"/>
      <c r="NNB1534" s="117"/>
      <c r="NNC1534" s="148"/>
      <c r="NND1534" s="149"/>
      <c r="NNE1534" s="100"/>
      <c r="NNF1534" s="98"/>
      <c r="NNG1534" s="117"/>
      <c r="NNH1534" s="148"/>
      <c r="NNI1534" s="149"/>
      <c r="NNJ1534" s="100"/>
      <c r="NNK1534" s="98"/>
      <c r="NNL1534" s="117"/>
      <c r="NNM1534" s="148"/>
      <c r="NNN1534" s="149"/>
      <c r="NNO1534" s="100"/>
      <c r="NNP1534" s="98"/>
      <c r="NNQ1534" s="117"/>
      <c r="NNR1534" s="148"/>
      <c r="NNS1534" s="149"/>
      <c r="NNT1534" s="100"/>
      <c r="NNU1534" s="98"/>
      <c r="NNV1534" s="117"/>
      <c r="NNW1534" s="148"/>
      <c r="NNX1534" s="149"/>
      <c r="NNY1534" s="100"/>
      <c r="NNZ1534" s="98"/>
      <c r="NOA1534" s="117"/>
      <c r="NOB1534" s="148"/>
      <c r="NOC1534" s="149"/>
      <c r="NOD1534" s="100"/>
      <c r="NOE1534" s="98"/>
      <c r="NOF1534" s="117"/>
      <c r="NOG1534" s="148"/>
      <c r="NOH1534" s="149"/>
      <c r="NOI1534" s="100"/>
      <c r="NOJ1534" s="98"/>
      <c r="NOK1534" s="117"/>
      <c r="NOL1534" s="148"/>
      <c r="NOM1534" s="149"/>
      <c r="NON1534" s="100"/>
      <c r="NOO1534" s="98"/>
      <c r="NOP1534" s="117"/>
      <c r="NOQ1534" s="148"/>
      <c r="NOR1534" s="149"/>
      <c r="NOS1534" s="100"/>
      <c r="NOT1534" s="98"/>
      <c r="NOU1534" s="117"/>
      <c r="NOV1534" s="148"/>
      <c r="NOW1534" s="149"/>
      <c r="NOX1534" s="100"/>
      <c r="NOY1534" s="98"/>
      <c r="NOZ1534" s="117"/>
      <c r="NPA1534" s="148"/>
      <c r="NPB1534" s="149"/>
      <c r="NPC1534" s="100"/>
      <c r="NPD1534" s="98"/>
      <c r="NPE1534" s="117"/>
      <c r="NPF1534" s="148"/>
      <c r="NPG1534" s="149"/>
      <c r="NPH1534" s="100"/>
      <c r="NPI1534" s="98"/>
      <c r="NPJ1534" s="117"/>
      <c r="NPK1534" s="148"/>
      <c r="NPL1534" s="149"/>
      <c r="NPM1534" s="100"/>
      <c r="NPN1534" s="98"/>
      <c r="NPO1534" s="117"/>
      <c r="NPP1534" s="148"/>
      <c r="NPQ1534" s="149"/>
      <c r="NPR1534" s="100"/>
      <c r="NPS1534" s="98"/>
      <c r="NPT1534" s="117"/>
      <c r="NPU1534" s="148"/>
      <c r="NPV1534" s="149"/>
      <c r="NPW1534" s="100"/>
      <c r="NPX1534" s="98"/>
      <c r="NPY1534" s="117"/>
      <c r="NPZ1534" s="148"/>
      <c r="NQA1534" s="149"/>
      <c r="NQB1534" s="100"/>
      <c r="NQC1534" s="98"/>
      <c r="NQD1534" s="117"/>
      <c r="NQE1534" s="148"/>
      <c r="NQF1534" s="149"/>
      <c r="NQG1534" s="100"/>
      <c r="NQH1534" s="98"/>
      <c r="NQI1534" s="117"/>
      <c r="NQJ1534" s="148"/>
      <c r="NQK1534" s="149"/>
      <c r="NQL1534" s="100"/>
      <c r="NQM1534" s="98"/>
      <c r="NQN1534" s="117"/>
      <c r="NQO1534" s="148"/>
      <c r="NQP1534" s="149"/>
      <c r="NQQ1534" s="100"/>
      <c r="NQR1534" s="98"/>
      <c r="NQS1534" s="117"/>
      <c r="NQT1534" s="148"/>
      <c r="NQU1534" s="149"/>
      <c r="NQV1534" s="100"/>
      <c r="NQW1534" s="98"/>
      <c r="NQX1534" s="117"/>
      <c r="NQY1534" s="148"/>
      <c r="NQZ1534" s="149"/>
      <c r="NRA1534" s="100"/>
      <c r="NRB1534" s="98"/>
      <c r="NRC1534" s="117"/>
      <c r="NRD1534" s="148"/>
      <c r="NRE1534" s="149"/>
      <c r="NRF1534" s="100"/>
      <c r="NRG1534" s="98"/>
      <c r="NRH1534" s="117"/>
      <c r="NRI1534" s="148"/>
      <c r="NRJ1534" s="149"/>
      <c r="NRK1534" s="100"/>
      <c r="NRL1534" s="98"/>
      <c r="NRM1534" s="117"/>
      <c r="NRN1534" s="148"/>
      <c r="NRO1534" s="149"/>
      <c r="NRP1534" s="100"/>
      <c r="NRQ1534" s="98"/>
      <c r="NRR1534" s="117"/>
      <c r="NRS1534" s="148"/>
      <c r="NRT1534" s="149"/>
      <c r="NRU1534" s="100"/>
      <c r="NRV1534" s="98"/>
      <c r="NRW1534" s="117"/>
      <c r="NRX1534" s="148"/>
      <c r="NRY1534" s="149"/>
      <c r="NRZ1534" s="100"/>
      <c r="NSA1534" s="98"/>
      <c r="NSB1534" s="117"/>
      <c r="NSC1534" s="148"/>
      <c r="NSD1534" s="149"/>
      <c r="NSE1534" s="100"/>
      <c r="NSF1534" s="98"/>
      <c r="NSG1534" s="117"/>
      <c r="NSH1534" s="148"/>
      <c r="NSI1534" s="149"/>
      <c r="NSJ1534" s="100"/>
      <c r="NSK1534" s="98"/>
      <c r="NSL1534" s="117"/>
      <c r="NSM1534" s="148"/>
      <c r="NSN1534" s="149"/>
      <c r="NSO1534" s="100"/>
      <c r="NSP1534" s="98"/>
      <c r="NSQ1534" s="117"/>
      <c r="NSR1534" s="148"/>
      <c r="NSS1534" s="149"/>
      <c r="NST1534" s="100"/>
      <c r="NSU1534" s="98"/>
      <c r="NSV1534" s="117"/>
      <c r="NSW1534" s="148"/>
      <c r="NSX1534" s="149"/>
      <c r="NSY1534" s="100"/>
      <c r="NSZ1534" s="98"/>
      <c r="NTA1534" s="117"/>
      <c r="NTB1534" s="148"/>
      <c r="NTC1534" s="149"/>
      <c r="NTD1534" s="100"/>
      <c r="NTE1534" s="98"/>
      <c r="NTF1534" s="117"/>
      <c r="NTG1534" s="148"/>
      <c r="NTH1534" s="149"/>
      <c r="NTI1534" s="100"/>
      <c r="NTJ1534" s="98"/>
      <c r="NTK1534" s="117"/>
      <c r="NTL1534" s="148"/>
      <c r="NTM1534" s="149"/>
      <c r="NTN1534" s="100"/>
      <c r="NTO1534" s="98"/>
      <c r="NTP1534" s="117"/>
      <c r="NTQ1534" s="148"/>
      <c r="NTR1534" s="149"/>
      <c r="NTS1534" s="100"/>
      <c r="NTT1534" s="98"/>
      <c r="NTU1534" s="117"/>
      <c r="NTV1534" s="148"/>
      <c r="NTW1534" s="149"/>
      <c r="NTX1534" s="100"/>
      <c r="NTY1534" s="98"/>
      <c r="NTZ1534" s="117"/>
      <c r="NUA1534" s="148"/>
      <c r="NUB1534" s="149"/>
      <c r="NUC1534" s="100"/>
      <c r="NUD1534" s="98"/>
      <c r="NUE1534" s="117"/>
      <c r="NUF1534" s="148"/>
      <c r="NUG1534" s="149"/>
      <c r="NUH1534" s="100"/>
      <c r="NUI1534" s="98"/>
      <c r="NUJ1534" s="117"/>
      <c r="NUK1534" s="148"/>
      <c r="NUL1534" s="149"/>
      <c r="NUM1534" s="100"/>
      <c r="NUN1534" s="98"/>
      <c r="NUO1534" s="117"/>
      <c r="NUP1534" s="148"/>
      <c r="NUQ1534" s="149"/>
      <c r="NUR1534" s="100"/>
      <c r="NUS1534" s="98"/>
      <c r="NUT1534" s="117"/>
      <c r="NUU1534" s="148"/>
      <c r="NUV1534" s="149"/>
      <c r="NUW1534" s="100"/>
      <c r="NUX1534" s="98"/>
      <c r="NUY1534" s="117"/>
      <c r="NUZ1534" s="148"/>
      <c r="NVA1534" s="149"/>
      <c r="NVB1534" s="100"/>
      <c r="NVC1534" s="98"/>
      <c r="NVD1534" s="117"/>
      <c r="NVE1534" s="148"/>
      <c r="NVF1534" s="149"/>
      <c r="NVG1534" s="100"/>
      <c r="NVH1534" s="98"/>
      <c r="NVI1534" s="117"/>
      <c r="NVJ1534" s="148"/>
      <c r="NVK1534" s="149"/>
      <c r="NVL1534" s="100"/>
      <c r="NVM1534" s="98"/>
      <c r="NVN1534" s="117"/>
      <c r="NVO1534" s="148"/>
      <c r="NVP1534" s="149"/>
      <c r="NVQ1534" s="100"/>
      <c r="NVR1534" s="98"/>
      <c r="NVS1534" s="117"/>
      <c r="NVT1534" s="148"/>
      <c r="NVU1534" s="149"/>
      <c r="NVV1534" s="100"/>
      <c r="NVW1534" s="98"/>
      <c r="NVX1534" s="117"/>
      <c r="NVY1534" s="148"/>
      <c r="NVZ1534" s="149"/>
      <c r="NWA1534" s="100"/>
      <c r="NWB1534" s="98"/>
      <c r="NWC1534" s="117"/>
      <c r="NWD1534" s="148"/>
      <c r="NWE1534" s="149"/>
      <c r="NWF1534" s="100"/>
      <c r="NWG1534" s="98"/>
      <c r="NWH1534" s="117"/>
      <c r="NWI1534" s="148"/>
      <c r="NWJ1534" s="149"/>
      <c r="NWK1534" s="100"/>
      <c r="NWL1534" s="98"/>
      <c r="NWM1534" s="117"/>
      <c r="NWN1534" s="148"/>
      <c r="NWO1534" s="149"/>
      <c r="NWP1534" s="100"/>
      <c r="NWQ1534" s="98"/>
      <c r="NWR1534" s="117"/>
      <c r="NWS1534" s="148"/>
      <c r="NWT1534" s="149"/>
      <c r="NWU1534" s="100"/>
      <c r="NWV1534" s="98"/>
      <c r="NWW1534" s="117"/>
      <c r="NWX1534" s="148"/>
      <c r="NWY1534" s="149"/>
      <c r="NWZ1534" s="100"/>
      <c r="NXA1534" s="98"/>
      <c r="NXB1534" s="117"/>
      <c r="NXC1534" s="148"/>
      <c r="NXD1534" s="149"/>
      <c r="NXE1534" s="100"/>
      <c r="NXF1534" s="98"/>
      <c r="NXG1534" s="117"/>
      <c r="NXH1534" s="148"/>
      <c r="NXI1534" s="149"/>
      <c r="NXJ1534" s="100"/>
      <c r="NXK1534" s="98"/>
      <c r="NXL1534" s="117"/>
      <c r="NXM1534" s="148"/>
      <c r="NXN1534" s="149"/>
      <c r="NXO1534" s="100"/>
      <c r="NXP1534" s="98"/>
      <c r="NXQ1534" s="117"/>
      <c r="NXR1534" s="148"/>
      <c r="NXS1534" s="149"/>
      <c r="NXT1534" s="100"/>
      <c r="NXU1534" s="98"/>
      <c r="NXV1534" s="117"/>
      <c r="NXW1534" s="148"/>
      <c r="NXX1534" s="149"/>
      <c r="NXY1534" s="100"/>
      <c r="NXZ1534" s="98"/>
      <c r="NYA1534" s="117"/>
      <c r="NYB1534" s="148"/>
      <c r="NYC1534" s="149"/>
      <c r="NYD1534" s="100"/>
      <c r="NYE1534" s="98"/>
      <c r="NYF1534" s="117"/>
      <c r="NYG1534" s="148"/>
      <c r="NYH1534" s="149"/>
      <c r="NYI1534" s="100"/>
      <c r="NYJ1534" s="98"/>
      <c r="NYK1534" s="117"/>
      <c r="NYL1534" s="148"/>
      <c r="NYM1534" s="149"/>
      <c r="NYN1534" s="100"/>
      <c r="NYO1534" s="98"/>
      <c r="NYP1534" s="117"/>
      <c r="NYQ1534" s="148"/>
      <c r="NYR1534" s="149"/>
      <c r="NYS1534" s="100"/>
      <c r="NYT1534" s="98"/>
      <c r="NYU1534" s="117"/>
      <c r="NYV1534" s="148"/>
      <c r="NYW1534" s="149"/>
      <c r="NYX1534" s="100"/>
      <c r="NYY1534" s="98"/>
      <c r="NYZ1534" s="117"/>
      <c r="NZA1534" s="148"/>
      <c r="NZB1534" s="149"/>
      <c r="NZC1534" s="100"/>
      <c r="NZD1534" s="98"/>
      <c r="NZE1534" s="117"/>
      <c r="NZF1534" s="148"/>
      <c r="NZG1534" s="149"/>
      <c r="NZH1534" s="100"/>
      <c r="NZI1534" s="98"/>
      <c r="NZJ1534" s="117"/>
      <c r="NZK1534" s="148"/>
      <c r="NZL1534" s="149"/>
      <c r="NZM1534" s="100"/>
      <c r="NZN1534" s="98"/>
      <c r="NZO1534" s="117"/>
      <c r="NZP1534" s="148"/>
      <c r="NZQ1534" s="149"/>
      <c r="NZR1534" s="100"/>
      <c r="NZS1534" s="98"/>
      <c r="NZT1534" s="117"/>
      <c r="NZU1534" s="148"/>
      <c r="NZV1534" s="149"/>
      <c r="NZW1534" s="100"/>
      <c r="NZX1534" s="98"/>
      <c r="NZY1534" s="117"/>
      <c r="NZZ1534" s="148"/>
      <c r="OAA1534" s="149"/>
      <c r="OAB1534" s="100"/>
      <c r="OAC1534" s="98"/>
      <c r="OAD1534" s="117"/>
      <c r="OAE1534" s="148"/>
      <c r="OAF1534" s="149"/>
      <c r="OAG1534" s="100"/>
      <c r="OAH1534" s="98"/>
      <c r="OAI1534" s="117"/>
      <c r="OAJ1534" s="148"/>
      <c r="OAK1534" s="149"/>
      <c r="OAL1534" s="100"/>
      <c r="OAM1534" s="98"/>
      <c r="OAN1534" s="117"/>
      <c r="OAO1534" s="148"/>
      <c r="OAP1534" s="149"/>
      <c r="OAQ1534" s="100"/>
      <c r="OAR1534" s="98"/>
      <c r="OAS1534" s="117"/>
      <c r="OAT1534" s="148"/>
      <c r="OAU1534" s="149"/>
      <c r="OAV1534" s="100"/>
      <c r="OAW1534" s="98"/>
      <c r="OAX1534" s="117"/>
      <c r="OAY1534" s="148"/>
      <c r="OAZ1534" s="149"/>
      <c r="OBA1534" s="100"/>
      <c r="OBB1534" s="98"/>
      <c r="OBC1534" s="117"/>
      <c r="OBD1534" s="148"/>
      <c r="OBE1534" s="149"/>
      <c r="OBF1534" s="100"/>
      <c r="OBG1534" s="98"/>
      <c r="OBH1534" s="117"/>
      <c r="OBI1534" s="148"/>
      <c r="OBJ1534" s="149"/>
      <c r="OBK1534" s="100"/>
      <c r="OBL1534" s="98"/>
      <c r="OBM1534" s="117"/>
      <c r="OBN1534" s="148"/>
      <c r="OBO1534" s="149"/>
      <c r="OBP1534" s="100"/>
      <c r="OBQ1534" s="98"/>
      <c r="OBR1534" s="117"/>
      <c r="OBS1534" s="148"/>
      <c r="OBT1534" s="149"/>
      <c r="OBU1534" s="100"/>
      <c r="OBV1534" s="98"/>
      <c r="OBW1534" s="117"/>
      <c r="OBX1534" s="148"/>
      <c r="OBY1534" s="149"/>
      <c r="OBZ1534" s="100"/>
      <c r="OCA1534" s="98"/>
      <c r="OCB1534" s="117"/>
      <c r="OCC1534" s="148"/>
      <c r="OCD1534" s="149"/>
      <c r="OCE1534" s="100"/>
      <c r="OCF1534" s="98"/>
      <c r="OCG1534" s="117"/>
      <c r="OCH1534" s="148"/>
      <c r="OCI1534" s="149"/>
      <c r="OCJ1534" s="100"/>
      <c r="OCK1534" s="98"/>
      <c r="OCL1534" s="117"/>
      <c r="OCM1534" s="148"/>
      <c r="OCN1534" s="149"/>
      <c r="OCO1534" s="100"/>
      <c r="OCP1534" s="98"/>
      <c r="OCQ1534" s="117"/>
      <c r="OCR1534" s="148"/>
      <c r="OCS1534" s="149"/>
      <c r="OCT1534" s="100"/>
      <c r="OCU1534" s="98"/>
      <c r="OCV1534" s="117"/>
      <c r="OCW1534" s="148"/>
      <c r="OCX1534" s="149"/>
      <c r="OCY1534" s="100"/>
      <c r="OCZ1534" s="98"/>
      <c r="ODA1534" s="117"/>
      <c r="ODB1534" s="148"/>
      <c r="ODC1534" s="149"/>
      <c r="ODD1534" s="100"/>
      <c r="ODE1534" s="98"/>
      <c r="ODF1534" s="117"/>
      <c r="ODG1534" s="148"/>
      <c r="ODH1534" s="149"/>
      <c r="ODI1534" s="100"/>
      <c r="ODJ1534" s="98"/>
      <c r="ODK1534" s="117"/>
      <c r="ODL1534" s="148"/>
      <c r="ODM1534" s="149"/>
      <c r="ODN1534" s="100"/>
      <c r="ODO1534" s="98"/>
      <c r="ODP1534" s="117"/>
      <c r="ODQ1534" s="148"/>
      <c r="ODR1534" s="149"/>
      <c r="ODS1534" s="100"/>
      <c r="ODT1534" s="98"/>
      <c r="ODU1534" s="117"/>
      <c r="ODV1534" s="148"/>
      <c r="ODW1534" s="149"/>
      <c r="ODX1534" s="100"/>
      <c r="ODY1534" s="98"/>
      <c r="ODZ1534" s="117"/>
      <c r="OEA1534" s="148"/>
      <c r="OEB1534" s="149"/>
      <c r="OEC1534" s="100"/>
      <c r="OED1534" s="98"/>
      <c r="OEE1534" s="117"/>
      <c r="OEF1534" s="148"/>
      <c r="OEG1534" s="149"/>
      <c r="OEH1534" s="100"/>
      <c r="OEI1534" s="98"/>
      <c r="OEJ1534" s="117"/>
      <c r="OEK1534" s="148"/>
      <c r="OEL1534" s="149"/>
      <c r="OEM1534" s="100"/>
      <c r="OEN1534" s="98"/>
      <c r="OEO1534" s="117"/>
      <c r="OEP1534" s="148"/>
      <c r="OEQ1534" s="149"/>
      <c r="OER1534" s="100"/>
      <c r="OES1534" s="98"/>
      <c r="OET1534" s="117"/>
      <c r="OEU1534" s="148"/>
      <c r="OEV1534" s="149"/>
      <c r="OEW1534" s="100"/>
      <c r="OEX1534" s="98"/>
      <c r="OEY1534" s="117"/>
      <c r="OEZ1534" s="148"/>
      <c r="OFA1534" s="149"/>
      <c r="OFB1534" s="100"/>
      <c r="OFC1534" s="98"/>
      <c r="OFD1534" s="117"/>
      <c r="OFE1534" s="148"/>
      <c r="OFF1534" s="149"/>
      <c r="OFG1534" s="100"/>
      <c r="OFH1534" s="98"/>
      <c r="OFI1534" s="117"/>
      <c r="OFJ1534" s="148"/>
      <c r="OFK1534" s="149"/>
      <c r="OFL1534" s="100"/>
      <c r="OFM1534" s="98"/>
      <c r="OFN1534" s="117"/>
      <c r="OFO1534" s="148"/>
      <c r="OFP1534" s="149"/>
      <c r="OFQ1534" s="100"/>
      <c r="OFR1534" s="98"/>
      <c r="OFS1534" s="117"/>
      <c r="OFT1534" s="148"/>
      <c r="OFU1534" s="149"/>
      <c r="OFV1534" s="100"/>
      <c r="OFW1534" s="98"/>
      <c r="OFX1534" s="117"/>
      <c r="OFY1534" s="148"/>
      <c r="OFZ1534" s="149"/>
      <c r="OGA1534" s="100"/>
      <c r="OGB1534" s="98"/>
      <c r="OGC1534" s="117"/>
      <c r="OGD1534" s="148"/>
      <c r="OGE1534" s="149"/>
      <c r="OGF1534" s="100"/>
      <c r="OGG1534" s="98"/>
      <c r="OGH1534" s="117"/>
      <c r="OGI1534" s="148"/>
      <c r="OGJ1534" s="149"/>
      <c r="OGK1534" s="100"/>
      <c r="OGL1534" s="98"/>
      <c r="OGM1534" s="117"/>
      <c r="OGN1534" s="148"/>
      <c r="OGO1534" s="149"/>
      <c r="OGP1534" s="100"/>
      <c r="OGQ1534" s="98"/>
      <c r="OGR1534" s="117"/>
      <c r="OGS1534" s="148"/>
      <c r="OGT1534" s="149"/>
      <c r="OGU1534" s="100"/>
      <c r="OGV1534" s="98"/>
      <c r="OGW1534" s="117"/>
      <c r="OGX1534" s="148"/>
      <c r="OGY1534" s="149"/>
      <c r="OGZ1534" s="100"/>
      <c r="OHA1534" s="98"/>
      <c r="OHB1534" s="117"/>
      <c r="OHC1534" s="148"/>
      <c r="OHD1534" s="149"/>
      <c r="OHE1534" s="100"/>
      <c r="OHF1534" s="98"/>
      <c r="OHG1534" s="117"/>
      <c r="OHH1534" s="148"/>
      <c r="OHI1534" s="149"/>
      <c r="OHJ1534" s="100"/>
      <c r="OHK1534" s="98"/>
      <c r="OHL1534" s="117"/>
      <c r="OHM1534" s="148"/>
      <c r="OHN1534" s="149"/>
      <c r="OHO1534" s="100"/>
      <c r="OHP1534" s="98"/>
      <c r="OHQ1534" s="117"/>
      <c r="OHR1534" s="148"/>
      <c r="OHS1534" s="149"/>
      <c r="OHT1534" s="100"/>
      <c r="OHU1534" s="98"/>
      <c r="OHV1534" s="117"/>
      <c r="OHW1534" s="148"/>
      <c r="OHX1534" s="149"/>
      <c r="OHY1534" s="100"/>
      <c r="OHZ1534" s="98"/>
      <c r="OIA1534" s="117"/>
      <c r="OIB1534" s="148"/>
      <c r="OIC1534" s="149"/>
      <c r="OID1534" s="100"/>
      <c r="OIE1534" s="98"/>
      <c r="OIF1534" s="117"/>
      <c r="OIG1534" s="148"/>
      <c r="OIH1534" s="149"/>
      <c r="OII1534" s="100"/>
      <c r="OIJ1534" s="98"/>
      <c r="OIK1534" s="117"/>
      <c r="OIL1534" s="148"/>
      <c r="OIM1534" s="149"/>
      <c r="OIN1534" s="100"/>
      <c r="OIO1534" s="98"/>
      <c r="OIP1534" s="117"/>
      <c r="OIQ1534" s="148"/>
      <c r="OIR1534" s="149"/>
      <c r="OIS1534" s="100"/>
      <c r="OIT1534" s="98"/>
      <c r="OIU1534" s="117"/>
      <c r="OIV1534" s="148"/>
      <c r="OIW1534" s="149"/>
      <c r="OIX1534" s="100"/>
      <c r="OIY1534" s="98"/>
      <c r="OIZ1534" s="117"/>
      <c r="OJA1534" s="148"/>
      <c r="OJB1534" s="149"/>
      <c r="OJC1534" s="100"/>
      <c r="OJD1534" s="98"/>
      <c r="OJE1534" s="117"/>
      <c r="OJF1534" s="148"/>
      <c r="OJG1534" s="149"/>
      <c r="OJH1534" s="100"/>
      <c r="OJI1534" s="98"/>
      <c r="OJJ1534" s="117"/>
      <c r="OJK1534" s="148"/>
      <c r="OJL1534" s="149"/>
      <c r="OJM1534" s="100"/>
      <c r="OJN1534" s="98"/>
      <c r="OJO1534" s="117"/>
      <c r="OJP1534" s="148"/>
      <c r="OJQ1534" s="149"/>
      <c r="OJR1534" s="100"/>
      <c r="OJS1534" s="98"/>
      <c r="OJT1534" s="117"/>
      <c r="OJU1534" s="148"/>
      <c r="OJV1534" s="149"/>
      <c r="OJW1534" s="100"/>
      <c r="OJX1534" s="98"/>
      <c r="OJY1534" s="117"/>
      <c r="OJZ1534" s="148"/>
      <c r="OKA1534" s="149"/>
      <c r="OKB1534" s="100"/>
      <c r="OKC1534" s="98"/>
      <c r="OKD1534" s="117"/>
      <c r="OKE1534" s="148"/>
      <c r="OKF1534" s="149"/>
      <c r="OKG1534" s="100"/>
      <c r="OKH1534" s="98"/>
      <c r="OKI1534" s="117"/>
      <c r="OKJ1534" s="148"/>
      <c r="OKK1534" s="149"/>
      <c r="OKL1534" s="100"/>
      <c r="OKM1534" s="98"/>
      <c r="OKN1534" s="117"/>
      <c r="OKO1534" s="148"/>
      <c r="OKP1534" s="149"/>
      <c r="OKQ1534" s="100"/>
      <c r="OKR1534" s="98"/>
      <c r="OKS1534" s="117"/>
      <c r="OKT1534" s="148"/>
      <c r="OKU1534" s="149"/>
      <c r="OKV1534" s="100"/>
      <c r="OKW1534" s="98"/>
      <c r="OKX1534" s="117"/>
      <c r="OKY1534" s="148"/>
      <c r="OKZ1534" s="149"/>
      <c r="OLA1534" s="100"/>
      <c r="OLB1534" s="98"/>
      <c r="OLC1534" s="117"/>
      <c r="OLD1534" s="148"/>
      <c r="OLE1534" s="149"/>
      <c r="OLF1534" s="100"/>
      <c r="OLG1534" s="98"/>
      <c r="OLH1534" s="117"/>
      <c r="OLI1534" s="148"/>
      <c r="OLJ1534" s="149"/>
      <c r="OLK1534" s="100"/>
      <c r="OLL1534" s="98"/>
      <c r="OLM1534" s="117"/>
      <c r="OLN1534" s="148"/>
      <c r="OLO1534" s="149"/>
      <c r="OLP1534" s="100"/>
      <c r="OLQ1534" s="98"/>
      <c r="OLR1534" s="117"/>
      <c r="OLS1534" s="148"/>
      <c r="OLT1534" s="149"/>
      <c r="OLU1534" s="100"/>
      <c r="OLV1534" s="98"/>
      <c r="OLW1534" s="117"/>
      <c r="OLX1534" s="148"/>
      <c r="OLY1534" s="149"/>
      <c r="OLZ1534" s="100"/>
      <c r="OMA1534" s="98"/>
      <c r="OMB1534" s="117"/>
      <c r="OMC1534" s="148"/>
      <c r="OMD1534" s="149"/>
      <c r="OME1534" s="100"/>
      <c r="OMF1534" s="98"/>
      <c r="OMG1534" s="117"/>
      <c r="OMH1534" s="148"/>
      <c r="OMI1534" s="149"/>
      <c r="OMJ1534" s="100"/>
      <c r="OMK1534" s="98"/>
      <c r="OML1534" s="117"/>
      <c r="OMM1534" s="148"/>
      <c r="OMN1534" s="149"/>
      <c r="OMO1534" s="100"/>
      <c r="OMP1534" s="98"/>
      <c r="OMQ1534" s="117"/>
      <c r="OMR1534" s="148"/>
      <c r="OMS1534" s="149"/>
      <c r="OMT1534" s="100"/>
      <c r="OMU1534" s="98"/>
      <c r="OMV1534" s="117"/>
      <c r="OMW1534" s="148"/>
      <c r="OMX1534" s="149"/>
      <c r="OMY1534" s="100"/>
      <c r="OMZ1534" s="98"/>
      <c r="ONA1534" s="117"/>
      <c r="ONB1534" s="148"/>
      <c r="ONC1534" s="149"/>
      <c r="OND1534" s="100"/>
      <c r="ONE1534" s="98"/>
      <c r="ONF1534" s="117"/>
      <c r="ONG1534" s="148"/>
      <c r="ONH1534" s="149"/>
      <c r="ONI1534" s="100"/>
      <c r="ONJ1534" s="98"/>
      <c r="ONK1534" s="117"/>
      <c r="ONL1534" s="148"/>
      <c r="ONM1534" s="149"/>
      <c r="ONN1534" s="100"/>
      <c r="ONO1534" s="98"/>
      <c r="ONP1534" s="117"/>
      <c r="ONQ1534" s="148"/>
      <c r="ONR1534" s="149"/>
      <c r="ONS1534" s="100"/>
      <c r="ONT1534" s="98"/>
      <c r="ONU1534" s="117"/>
      <c r="ONV1534" s="148"/>
      <c r="ONW1534" s="149"/>
      <c r="ONX1534" s="100"/>
      <c r="ONY1534" s="98"/>
      <c r="ONZ1534" s="117"/>
      <c r="OOA1534" s="148"/>
      <c r="OOB1534" s="149"/>
      <c r="OOC1534" s="100"/>
      <c r="OOD1534" s="98"/>
      <c r="OOE1534" s="117"/>
      <c r="OOF1534" s="148"/>
      <c r="OOG1534" s="149"/>
      <c r="OOH1534" s="100"/>
      <c r="OOI1534" s="98"/>
      <c r="OOJ1534" s="117"/>
      <c r="OOK1534" s="148"/>
      <c r="OOL1534" s="149"/>
      <c r="OOM1534" s="100"/>
      <c r="OON1534" s="98"/>
      <c r="OOO1534" s="117"/>
      <c r="OOP1534" s="148"/>
      <c r="OOQ1534" s="149"/>
      <c r="OOR1534" s="100"/>
      <c r="OOS1534" s="98"/>
      <c r="OOT1534" s="117"/>
      <c r="OOU1534" s="148"/>
      <c r="OOV1534" s="149"/>
      <c r="OOW1534" s="100"/>
      <c r="OOX1534" s="98"/>
      <c r="OOY1534" s="117"/>
      <c r="OOZ1534" s="148"/>
      <c r="OPA1534" s="149"/>
      <c r="OPB1534" s="100"/>
      <c r="OPC1534" s="98"/>
      <c r="OPD1534" s="117"/>
      <c r="OPE1534" s="148"/>
      <c r="OPF1534" s="149"/>
      <c r="OPG1534" s="100"/>
      <c r="OPH1534" s="98"/>
      <c r="OPI1534" s="117"/>
      <c r="OPJ1534" s="148"/>
      <c r="OPK1534" s="149"/>
      <c r="OPL1534" s="100"/>
      <c r="OPM1534" s="98"/>
      <c r="OPN1534" s="117"/>
      <c r="OPO1534" s="148"/>
      <c r="OPP1534" s="149"/>
      <c r="OPQ1534" s="100"/>
      <c r="OPR1534" s="98"/>
      <c r="OPS1534" s="117"/>
      <c r="OPT1534" s="148"/>
      <c r="OPU1534" s="149"/>
      <c r="OPV1534" s="100"/>
      <c r="OPW1534" s="98"/>
      <c r="OPX1534" s="117"/>
      <c r="OPY1534" s="148"/>
      <c r="OPZ1534" s="149"/>
      <c r="OQA1534" s="100"/>
      <c r="OQB1534" s="98"/>
      <c r="OQC1534" s="117"/>
      <c r="OQD1534" s="148"/>
      <c r="OQE1534" s="149"/>
      <c r="OQF1534" s="100"/>
      <c r="OQG1534" s="98"/>
      <c r="OQH1534" s="117"/>
      <c r="OQI1534" s="148"/>
      <c r="OQJ1534" s="149"/>
      <c r="OQK1534" s="100"/>
      <c r="OQL1534" s="98"/>
      <c r="OQM1534" s="117"/>
      <c r="OQN1534" s="148"/>
      <c r="OQO1534" s="149"/>
      <c r="OQP1534" s="100"/>
      <c r="OQQ1534" s="98"/>
      <c r="OQR1534" s="117"/>
      <c r="OQS1534" s="148"/>
      <c r="OQT1534" s="149"/>
      <c r="OQU1534" s="100"/>
      <c r="OQV1534" s="98"/>
      <c r="OQW1534" s="117"/>
      <c r="OQX1534" s="148"/>
      <c r="OQY1534" s="149"/>
      <c r="OQZ1534" s="100"/>
      <c r="ORA1534" s="98"/>
      <c r="ORB1534" s="117"/>
      <c r="ORC1534" s="148"/>
      <c r="ORD1534" s="149"/>
      <c r="ORE1534" s="100"/>
      <c r="ORF1534" s="98"/>
      <c r="ORG1534" s="117"/>
      <c r="ORH1534" s="148"/>
      <c r="ORI1534" s="149"/>
      <c r="ORJ1534" s="100"/>
      <c r="ORK1534" s="98"/>
      <c r="ORL1534" s="117"/>
      <c r="ORM1534" s="148"/>
      <c r="ORN1534" s="149"/>
      <c r="ORO1534" s="100"/>
      <c r="ORP1534" s="98"/>
      <c r="ORQ1534" s="117"/>
      <c r="ORR1534" s="148"/>
      <c r="ORS1534" s="149"/>
      <c r="ORT1534" s="100"/>
      <c r="ORU1534" s="98"/>
      <c r="ORV1534" s="117"/>
      <c r="ORW1534" s="148"/>
      <c r="ORX1534" s="149"/>
      <c r="ORY1534" s="100"/>
      <c r="ORZ1534" s="98"/>
      <c r="OSA1534" s="117"/>
      <c r="OSB1534" s="148"/>
      <c r="OSC1534" s="149"/>
      <c r="OSD1534" s="100"/>
      <c r="OSE1534" s="98"/>
      <c r="OSF1534" s="117"/>
      <c r="OSG1534" s="148"/>
      <c r="OSH1534" s="149"/>
      <c r="OSI1534" s="100"/>
      <c r="OSJ1534" s="98"/>
      <c r="OSK1534" s="117"/>
      <c r="OSL1534" s="148"/>
      <c r="OSM1534" s="149"/>
      <c r="OSN1534" s="100"/>
      <c r="OSO1534" s="98"/>
      <c r="OSP1534" s="117"/>
      <c r="OSQ1534" s="148"/>
      <c r="OSR1534" s="149"/>
      <c r="OSS1534" s="100"/>
      <c r="OST1534" s="98"/>
      <c r="OSU1534" s="117"/>
      <c r="OSV1534" s="148"/>
      <c r="OSW1534" s="149"/>
      <c r="OSX1534" s="100"/>
      <c r="OSY1534" s="98"/>
      <c r="OSZ1534" s="117"/>
      <c r="OTA1534" s="148"/>
      <c r="OTB1534" s="149"/>
      <c r="OTC1534" s="100"/>
      <c r="OTD1534" s="98"/>
      <c r="OTE1534" s="117"/>
      <c r="OTF1534" s="148"/>
      <c r="OTG1534" s="149"/>
      <c r="OTH1534" s="100"/>
      <c r="OTI1534" s="98"/>
      <c r="OTJ1534" s="117"/>
      <c r="OTK1534" s="148"/>
      <c r="OTL1534" s="149"/>
      <c r="OTM1534" s="100"/>
      <c r="OTN1534" s="98"/>
      <c r="OTO1534" s="117"/>
      <c r="OTP1534" s="148"/>
      <c r="OTQ1534" s="149"/>
      <c r="OTR1534" s="100"/>
      <c r="OTS1534" s="98"/>
      <c r="OTT1534" s="117"/>
      <c r="OTU1534" s="148"/>
      <c r="OTV1534" s="149"/>
      <c r="OTW1534" s="100"/>
      <c r="OTX1534" s="98"/>
      <c r="OTY1534" s="117"/>
      <c r="OTZ1534" s="148"/>
      <c r="OUA1534" s="149"/>
      <c r="OUB1534" s="100"/>
      <c r="OUC1534" s="98"/>
      <c r="OUD1534" s="117"/>
      <c r="OUE1534" s="148"/>
      <c r="OUF1534" s="149"/>
      <c r="OUG1534" s="100"/>
      <c r="OUH1534" s="98"/>
      <c r="OUI1534" s="117"/>
      <c r="OUJ1534" s="148"/>
      <c r="OUK1534" s="149"/>
      <c r="OUL1534" s="100"/>
      <c r="OUM1534" s="98"/>
      <c r="OUN1534" s="117"/>
      <c r="OUO1534" s="148"/>
      <c r="OUP1534" s="149"/>
      <c r="OUQ1534" s="100"/>
      <c r="OUR1534" s="98"/>
      <c r="OUS1534" s="117"/>
      <c r="OUT1534" s="148"/>
      <c r="OUU1534" s="149"/>
      <c r="OUV1534" s="100"/>
      <c r="OUW1534" s="98"/>
      <c r="OUX1534" s="117"/>
      <c r="OUY1534" s="148"/>
      <c r="OUZ1534" s="149"/>
      <c r="OVA1534" s="100"/>
      <c r="OVB1534" s="98"/>
      <c r="OVC1534" s="117"/>
      <c r="OVD1534" s="148"/>
      <c r="OVE1534" s="149"/>
      <c r="OVF1534" s="100"/>
      <c r="OVG1534" s="98"/>
      <c r="OVH1534" s="117"/>
      <c r="OVI1534" s="148"/>
      <c r="OVJ1534" s="149"/>
      <c r="OVK1534" s="100"/>
      <c r="OVL1534" s="98"/>
      <c r="OVM1534" s="117"/>
      <c r="OVN1534" s="148"/>
      <c r="OVO1534" s="149"/>
      <c r="OVP1534" s="100"/>
      <c r="OVQ1534" s="98"/>
      <c r="OVR1534" s="117"/>
      <c r="OVS1534" s="148"/>
      <c r="OVT1534" s="149"/>
      <c r="OVU1534" s="100"/>
      <c r="OVV1534" s="98"/>
      <c r="OVW1534" s="117"/>
      <c r="OVX1534" s="148"/>
      <c r="OVY1534" s="149"/>
      <c r="OVZ1534" s="100"/>
      <c r="OWA1534" s="98"/>
      <c r="OWB1534" s="117"/>
      <c r="OWC1534" s="148"/>
      <c r="OWD1534" s="149"/>
      <c r="OWE1534" s="100"/>
      <c r="OWF1534" s="98"/>
      <c r="OWG1534" s="117"/>
      <c r="OWH1534" s="148"/>
      <c r="OWI1534" s="149"/>
      <c r="OWJ1534" s="100"/>
      <c r="OWK1534" s="98"/>
      <c r="OWL1534" s="117"/>
      <c r="OWM1534" s="148"/>
      <c r="OWN1534" s="149"/>
      <c r="OWO1534" s="100"/>
      <c r="OWP1534" s="98"/>
      <c r="OWQ1534" s="117"/>
      <c r="OWR1534" s="148"/>
      <c r="OWS1534" s="149"/>
      <c r="OWT1534" s="100"/>
      <c r="OWU1534" s="98"/>
      <c r="OWV1534" s="117"/>
      <c r="OWW1534" s="148"/>
      <c r="OWX1534" s="149"/>
      <c r="OWY1534" s="100"/>
      <c r="OWZ1534" s="98"/>
      <c r="OXA1534" s="117"/>
      <c r="OXB1534" s="148"/>
      <c r="OXC1534" s="149"/>
      <c r="OXD1534" s="100"/>
      <c r="OXE1534" s="98"/>
      <c r="OXF1534" s="117"/>
      <c r="OXG1534" s="148"/>
      <c r="OXH1534" s="149"/>
      <c r="OXI1534" s="100"/>
      <c r="OXJ1534" s="98"/>
      <c r="OXK1534" s="117"/>
      <c r="OXL1534" s="148"/>
      <c r="OXM1534" s="149"/>
      <c r="OXN1534" s="100"/>
      <c r="OXO1534" s="98"/>
      <c r="OXP1534" s="117"/>
      <c r="OXQ1534" s="148"/>
      <c r="OXR1534" s="149"/>
      <c r="OXS1534" s="100"/>
      <c r="OXT1534" s="98"/>
      <c r="OXU1534" s="117"/>
      <c r="OXV1534" s="148"/>
      <c r="OXW1534" s="149"/>
      <c r="OXX1534" s="100"/>
      <c r="OXY1534" s="98"/>
      <c r="OXZ1534" s="117"/>
      <c r="OYA1534" s="148"/>
      <c r="OYB1534" s="149"/>
      <c r="OYC1534" s="100"/>
      <c r="OYD1534" s="98"/>
      <c r="OYE1534" s="117"/>
      <c r="OYF1534" s="148"/>
      <c r="OYG1534" s="149"/>
      <c r="OYH1534" s="100"/>
      <c r="OYI1534" s="98"/>
      <c r="OYJ1534" s="117"/>
      <c r="OYK1534" s="148"/>
      <c r="OYL1534" s="149"/>
      <c r="OYM1534" s="100"/>
      <c r="OYN1534" s="98"/>
      <c r="OYO1534" s="117"/>
      <c r="OYP1534" s="148"/>
      <c r="OYQ1534" s="149"/>
      <c r="OYR1534" s="100"/>
      <c r="OYS1534" s="98"/>
      <c r="OYT1534" s="117"/>
      <c r="OYU1534" s="148"/>
      <c r="OYV1534" s="149"/>
      <c r="OYW1534" s="100"/>
      <c r="OYX1534" s="98"/>
      <c r="OYY1534" s="117"/>
      <c r="OYZ1534" s="148"/>
      <c r="OZA1534" s="149"/>
      <c r="OZB1534" s="100"/>
      <c r="OZC1534" s="98"/>
      <c r="OZD1534" s="117"/>
      <c r="OZE1534" s="148"/>
      <c r="OZF1534" s="149"/>
      <c r="OZG1534" s="100"/>
      <c r="OZH1534" s="98"/>
      <c r="OZI1534" s="117"/>
      <c r="OZJ1534" s="148"/>
      <c r="OZK1534" s="149"/>
      <c r="OZL1534" s="100"/>
      <c r="OZM1534" s="98"/>
      <c r="OZN1534" s="117"/>
      <c r="OZO1534" s="148"/>
      <c r="OZP1534" s="149"/>
      <c r="OZQ1534" s="100"/>
      <c r="OZR1534" s="98"/>
      <c r="OZS1534" s="117"/>
      <c r="OZT1534" s="148"/>
      <c r="OZU1534" s="149"/>
      <c r="OZV1534" s="100"/>
      <c r="OZW1534" s="98"/>
      <c r="OZX1534" s="117"/>
      <c r="OZY1534" s="148"/>
      <c r="OZZ1534" s="149"/>
      <c r="PAA1534" s="100"/>
      <c r="PAB1534" s="98"/>
      <c r="PAC1534" s="117"/>
      <c r="PAD1534" s="148"/>
      <c r="PAE1534" s="149"/>
      <c r="PAF1534" s="100"/>
      <c r="PAG1534" s="98"/>
      <c r="PAH1534" s="117"/>
      <c r="PAI1534" s="148"/>
      <c r="PAJ1534" s="149"/>
      <c r="PAK1534" s="100"/>
      <c r="PAL1534" s="98"/>
      <c r="PAM1534" s="117"/>
      <c r="PAN1534" s="148"/>
      <c r="PAO1534" s="149"/>
      <c r="PAP1534" s="100"/>
      <c r="PAQ1534" s="98"/>
      <c r="PAR1534" s="117"/>
      <c r="PAS1534" s="148"/>
      <c r="PAT1534" s="149"/>
      <c r="PAU1534" s="100"/>
      <c r="PAV1534" s="98"/>
      <c r="PAW1534" s="117"/>
      <c r="PAX1534" s="148"/>
      <c r="PAY1534" s="149"/>
      <c r="PAZ1534" s="100"/>
      <c r="PBA1534" s="98"/>
      <c r="PBB1534" s="117"/>
      <c r="PBC1534" s="148"/>
      <c r="PBD1534" s="149"/>
      <c r="PBE1534" s="100"/>
      <c r="PBF1534" s="98"/>
      <c r="PBG1534" s="117"/>
      <c r="PBH1534" s="148"/>
      <c r="PBI1534" s="149"/>
      <c r="PBJ1534" s="100"/>
      <c r="PBK1534" s="98"/>
      <c r="PBL1534" s="117"/>
      <c r="PBM1534" s="148"/>
      <c r="PBN1534" s="149"/>
      <c r="PBO1534" s="100"/>
      <c r="PBP1534" s="98"/>
      <c r="PBQ1534" s="117"/>
      <c r="PBR1534" s="148"/>
      <c r="PBS1534" s="149"/>
      <c r="PBT1534" s="100"/>
      <c r="PBU1534" s="98"/>
      <c r="PBV1534" s="117"/>
      <c r="PBW1534" s="148"/>
      <c r="PBX1534" s="149"/>
      <c r="PBY1534" s="100"/>
      <c r="PBZ1534" s="98"/>
      <c r="PCA1534" s="117"/>
      <c r="PCB1534" s="148"/>
      <c r="PCC1534" s="149"/>
      <c r="PCD1534" s="100"/>
      <c r="PCE1534" s="98"/>
      <c r="PCF1534" s="117"/>
      <c r="PCG1534" s="148"/>
      <c r="PCH1534" s="149"/>
      <c r="PCI1534" s="100"/>
      <c r="PCJ1534" s="98"/>
      <c r="PCK1534" s="117"/>
      <c r="PCL1534" s="148"/>
      <c r="PCM1534" s="149"/>
      <c r="PCN1534" s="100"/>
      <c r="PCO1534" s="98"/>
      <c r="PCP1534" s="117"/>
      <c r="PCQ1534" s="148"/>
      <c r="PCR1534" s="149"/>
      <c r="PCS1534" s="100"/>
      <c r="PCT1534" s="98"/>
      <c r="PCU1534" s="117"/>
      <c r="PCV1534" s="148"/>
      <c r="PCW1534" s="149"/>
      <c r="PCX1534" s="100"/>
      <c r="PCY1534" s="98"/>
      <c r="PCZ1534" s="117"/>
      <c r="PDA1534" s="148"/>
      <c r="PDB1534" s="149"/>
      <c r="PDC1534" s="100"/>
      <c r="PDD1534" s="98"/>
      <c r="PDE1534" s="117"/>
      <c r="PDF1534" s="148"/>
      <c r="PDG1534" s="149"/>
      <c r="PDH1534" s="100"/>
      <c r="PDI1534" s="98"/>
      <c r="PDJ1534" s="117"/>
      <c r="PDK1534" s="148"/>
      <c r="PDL1534" s="149"/>
      <c r="PDM1534" s="100"/>
      <c r="PDN1534" s="98"/>
      <c r="PDO1534" s="117"/>
      <c r="PDP1534" s="148"/>
      <c r="PDQ1534" s="149"/>
      <c r="PDR1534" s="100"/>
      <c r="PDS1534" s="98"/>
      <c r="PDT1534" s="117"/>
      <c r="PDU1534" s="148"/>
      <c r="PDV1534" s="149"/>
      <c r="PDW1534" s="100"/>
      <c r="PDX1534" s="98"/>
      <c r="PDY1534" s="117"/>
      <c r="PDZ1534" s="148"/>
      <c r="PEA1534" s="149"/>
      <c r="PEB1534" s="100"/>
      <c r="PEC1534" s="98"/>
      <c r="PED1534" s="117"/>
      <c r="PEE1534" s="148"/>
      <c r="PEF1534" s="149"/>
      <c r="PEG1534" s="100"/>
      <c r="PEH1534" s="98"/>
      <c r="PEI1534" s="117"/>
      <c r="PEJ1534" s="148"/>
      <c r="PEK1534" s="149"/>
      <c r="PEL1534" s="100"/>
      <c r="PEM1534" s="98"/>
      <c r="PEN1534" s="117"/>
      <c r="PEO1534" s="148"/>
      <c r="PEP1534" s="149"/>
      <c r="PEQ1534" s="100"/>
      <c r="PER1534" s="98"/>
      <c r="PES1534" s="117"/>
      <c r="PET1534" s="148"/>
      <c r="PEU1534" s="149"/>
      <c r="PEV1534" s="100"/>
      <c r="PEW1534" s="98"/>
      <c r="PEX1534" s="117"/>
      <c r="PEY1534" s="148"/>
      <c r="PEZ1534" s="149"/>
      <c r="PFA1534" s="100"/>
      <c r="PFB1534" s="98"/>
      <c r="PFC1534" s="117"/>
      <c r="PFD1534" s="148"/>
      <c r="PFE1534" s="149"/>
      <c r="PFF1534" s="100"/>
      <c r="PFG1534" s="98"/>
      <c r="PFH1534" s="117"/>
      <c r="PFI1534" s="148"/>
      <c r="PFJ1534" s="149"/>
      <c r="PFK1534" s="100"/>
      <c r="PFL1534" s="98"/>
      <c r="PFM1534" s="117"/>
      <c r="PFN1534" s="148"/>
      <c r="PFO1534" s="149"/>
      <c r="PFP1534" s="100"/>
      <c r="PFQ1534" s="98"/>
      <c r="PFR1534" s="117"/>
      <c r="PFS1534" s="148"/>
      <c r="PFT1534" s="149"/>
      <c r="PFU1534" s="100"/>
      <c r="PFV1534" s="98"/>
      <c r="PFW1534" s="117"/>
      <c r="PFX1534" s="148"/>
      <c r="PFY1534" s="149"/>
      <c r="PFZ1534" s="100"/>
      <c r="PGA1534" s="98"/>
      <c r="PGB1534" s="117"/>
      <c r="PGC1534" s="148"/>
      <c r="PGD1534" s="149"/>
      <c r="PGE1534" s="100"/>
      <c r="PGF1534" s="98"/>
      <c r="PGG1534" s="117"/>
      <c r="PGH1534" s="148"/>
      <c r="PGI1534" s="149"/>
      <c r="PGJ1534" s="100"/>
      <c r="PGK1534" s="98"/>
      <c r="PGL1534" s="117"/>
      <c r="PGM1534" s="148"/>
      <c r="PGN1534" s="149"/>
      <c r="PGO1534" s="100"/>
      <c r="PGP1534" s="98"/>
      <c r="PGQ1534" s="117"/>
      <c r="PGR1534" s="148"/>
      <c r="PGS1534" s="149"/>
      <c r="PGT1534" s="100"/>
      <c r="PGU1534" s="98"/>
      <c r="PGV1534" s="117"/>
      <c r="PGW1534" s="148"/>
      <c r="PGX1534" s="149"/>
      <c r="PGY1534" s="100"/>
      <c r="PGZ1534" s="98"/>
      <c r="PHA1534" s="117"/>
      <c r="PHB1534" s="148"/>
      <c r="PHC1534" s="149"/>
      <c r="PHD1534" s="100"/>
      <c r="PHE1534" s="98"/>
      <c r="PHF1534" s="117"/>
      <c r="PHG1534" s="148"/>
      <c r="PHH1534" s="149"/>
      <c r="PHI1534" s="100"/>
      <c r="PHJ1534" s="98"/>
      <c r="PHK1534" s="117"/>
      <c r="PHL1534" s="148"/>
      <c r="PHM1534" s="149"/>
      <c r="PHN1534" s="100"/>
      <c r="PHO1534" s="98"/>
      <c r="PHP1534" s="117"/>
      <c r="PHQ1534" s="148"/>
      <c r="PHR1534" s="149"/>
      <c r="PHS1534" s="100"/>
      <c r="PHT1534" s="98"/>
      <c r="PHU1534" s="117"/>
      <c r="PHV1534" s="148"/>
      <c r="PHW1534" s="149"/>
      <c r="PHX1534" s="100"/>
      <c r="PHY1534" s="98"/>
      <c r="PHZ1534" s="117"/>
      <c r="PIA1534" s="148"/>
      <c r="PIB1534" s="149"/>
      <c r="PIC1534" s="100"/>
      <c r="PID1534" s="98"/>
      <c r="PIE1534" s="117"/>
      <c r="PIF1534" s="148"/>
      <c r="PIG1534" s="149"/>
      <c r="PIH1534" s="100"/>
      <c r="PII1534" s="98"/>
      <c r="PIJ1534" s="117"/>
      <c r="PIK1534" s="148"/>
      <c r="PIL1534" s="149"/>
      <c r="PIM1534" s="100"/>
      <c r="PIN1534" s="98"/>
      <c r="PIO1534" s="117"/>
      <c r="PIP1534" s="148"/>
      <c r="PIQ1534" s="149"/>
      <c r="PIR1534" s="100"/>
      <c r="PIS1534" s="98"/>
      <c r="PIT1534" s="117"/>
      <c r="PIU1534" s="148"/>
      <c r="PIV1534" s="149"/>
      <c r="PIW1534" s="100"/>
      <c r="PIX1534" s="98"/>
      <c r="PIY1534" s="117"/>
      <c r="PIZ1534" s="148"/>
      <c r="PJA1534" s="149"/>
      <c r="PJB1534" s="100"/>
      <c r="PJC1534" s="98"/>
      <c r="PJD1534" s="117"/>
      <c r="PJE1534" s="148"/>
      <c r="PJF1534" s="149"/>
      <c r="PJG1534" s="100"/>
      <c r="PJH1534" s="98"/>
      <c r="PJI1534" s="117"/>
      <c r="PJJ1534" s="148"/>
      <c r="PJK1534" s="149"/>
      <c r="PJL1534" s="100"/>
      <c r="PJM1534" s="98"/>
      <c r="PJN1534" s="117"/>
      <c r="PJO1534" s="148"/>
      <c r="PJP1534" s="149"/>
      <c r="PJQ1534" s="100"/>
      <c r="PJR1534" s="98"/>
      <c r="PJS1534" s="117"/>
      <c r="PJT1534" s="148"/>
      <c r="PJU1534" s="149"/>
      <c r="PJV1534" s="100"/>
      <c r="PJW1534" s="98"/>
      <c r="PJX1534" s="117"/>
      <c r="PJY1534" s="148"/>
      <c r="PJZ1534" s="149"/>
      <c r="PKA1534" s="100"/>
      <c r="PKB1534" s="98"/>
      <c r="PKC1534" s="117"/>
      <c r="PKD1534" s="148"/>
      <c r="PKE1534" s="149"/>
      <c r="PKF1534" s="100"/>
      <c r="PKG1534" s="98"/>
      <c r="PKH1534" s="117"/>
      <c r="PKI1534" s="148"/>
      <c r="PKJ1534" s="149"/>
      <c r="PKK1534" s="100"/>
      <c r="PKL1534" s="98"/>
      <c r="PKM1534" s="117"/>
      <c r="PKN1534" s="148"/>
      <c r="PKO1534" s="149"/>
      <c r="PKP1534" s="100"/>
      <c r="PKQ1534" s="98"/>
      <c r="PKR1534" s="117"/>
      <c r="PKS1534" s="148"/>
      <c r="PKT1534" s="149"/>
      <c r="PKU1534" s="100"/>
      <c r="PKV1534" s="98"/>
      <c r="PKW1534" s="117"/>
      <c r="PKX1534" s="148"/>
      <c r="PKY1534" s="149"/>
      <c r="PKZ1534" s="100"/>
      <c r="PLA1534" s="98"/>
      <c r="PLB1534" s="117"/>
      <c r="PLC1534" s="148"/>
      <c r="PLD1534" s="149"/>
      <c r="PLE1534" s="100"/>
      <c r="PLF1534" s="98"/>
      <c r="PLG1534" s="117"/>
      <c r="PLH1534" s="148"/>
      <c r="PLI1534" s="149"/>
      <c r="PLJ1534" s="100"/>
      <c r="PLK1534" s="98"/>
      <c r="PLL1534" s="117"/>
      <c r="PLM1534" s="148"/>
      <c r="PLN1534" s="149"/>
      <c r="PLO1534" s="100"/>
      <c r="PLP1534" s="98"/>
      <c r="PLQ1534" s="117"/>
      <c r="PLR1534" s="148"/>
      <c r="PLS1534" s="149"/>
      <c r="PLT1534" s="100"/>
      <c r="PLU1534" s="98"/>
      <c r="PLV1534" s="117"/>
      <c r="PLW1534" s="148"/>
      <c r="PLX1534" s="149"/>
      <c r="PLY1534" s="100"/>
      <c r="PLZ1534" s="98"/>
      <c r="PMA1534" s="117"/>
      <c r="PMB1534" s="148"/>
      <c r="PMC1534" s="149"/>
      <c r="PMD1534" s="100"/>
      <c r="PME1534" s="98"/>
      <c r="PMF1534" s="117"/>
      <c r="PMG1534" s="148"/>
      <c r="PMH1534" s="149"/>
      <c r="PMI1534" s="100"/>
      <c r="PMJ1534" s="98"/>
      <c r="PMK1534" s="117"/>
      <c r="PML1534" s="148"/>
      <c r="PMM1534" s="149"/>
      <c r="PMN1534" s="100"/>
      <c r="PMO1534" s="98"/>
      <c r="PMP1534" s="117"/>
      <c r="PMQ1534" s="148"/>
      <c r="PMR1534" s="149"/>
      <c r="PMS1534" s="100"/>
      <c r="PMT1534" s="98"/>
      <c r="PMU1534" s="117"/>
      <c r="PMV1534" s="148"/>
      <c r="PMW1534" s="149"/>
      <c r="PMX1534" s="100"/>
      <c r="PMY1534" s="98"/>
      <c r="PMZ1534" s="117"/>
      <c r="PNA1534" s="148"/>
      <c r="PNB1534" s="149"/>
      <c r="PNC1534" s="100"/>
      <c r="PND1534" s="98"/>
      <c r="PNE1534" s="117"/>
      <c r="PNF1534" s="148"/>
      <c r="PNG1534" s="149"/>
      <c r="PNH1534" s="100"/>
      <c r="PNI1534" s="98"/>
      <c r="PNJ1534" s="117"/>
      <c r="PNK1534" s="148"/>
      <c r="PNL1534" s="149"/>
      <c r="PNM1534" s="100"/>
      <c r="PNN1534" s="98"/>
      <c r="PNO1534" s="117"/>
      <c r="PNP1534" s="148"/>
      <c r="PNQ1534" s="149"/>
      <c r="PNR1534" s="100"/>
      <c r="PNS1534" s="98"/>
      <c r="PNT1534" s="117"/>
      <c r="PNU1534" s="148"/>
      <c r="PNV1534" s="149"/>
      <c r="PNW1534" s="100"/>
      <c r="PNX1534" s="98"/>
      <c r="PNY1534" s="117"/>
      <c r="PNZ1534" s="148"/>
      <c r="POA1534" s="149"/>
      <c r="POB1534" s="100"/>
      <c r="POC1534" s="98"/>
      <c r="POD1534" s="117"/>
      <c r="POE1534" s="148"/>
      <c r="POF1534" s="149"/>
      <c r="POG1534" s="100"/>
      <c r="POH1534" s="98"/>
      <c r="POI1534" s="117"/>
      <c r="POJ1534" s="148"/>
      <c r="POK1534" s="149"/>
      <c r="POL1534" s="100"/>
      <c r="POM1534" s="98"/>
      <c r="PON1534" s="117"/>
      <c r="POO1534" s="148"/>
      <c r="POP1534" s="149"/>
      <c r="POQ1534" s="100"/>
      <c r="POR1534" s="98"/>
      <c r="POS1534" s="117"/>
      <c r="POT1534" s="148"/>
      <c r="POU1534" s="149"/>
      <c r="POV1534" s="100"/>
      <c r="POW1534" s="98"/>
      <c r="POX1534" s="117"/>
      <c r="POY1534" s="148"/>
      <c r="POZ1534" s="149"/>
      <c r="PPA1534" s="100"/>
      <c r="PPB1534" s="98"/>
      <c r="PPC1534" s="117"/>
      <c r="PPD1534" s="148"/>
      <c r="PPE1534" s="149"/>
      <c r="PPF1534" s="100"/>
      <c r="PPG1534" s="98"/>
      <c r="PPH1534" s="117"/>
      <c r="PPI1534" s="148"/>
      <c r="PPJ1534" s="149"/>
      <c r="PPK1534" s="100"/>
      <c r="PPL1534" s="98"/>
      <c r="PPM1534" s="117"/>
      <c r="PPN1534" s="148"/>
      <c r="PPO1534" s="149"/>
      <c r="PPP1534" s="100"/>
      <c r="PPQ1534" s="98"/>
      <c r="PPR1534" s="117"/>
      <c r="PPS1534" s="148"/>
      <c r="PPT1534" s="149"/>
      <c r="PPU1534" s="100"/>
      <c r="PPV1534" s="98"/>
      <c r="PPW1534" s="117"/>
      <c r="PPX1534" s="148"/>
      <c r="PPY1534" s="149"/>
      <c r="PPZ1534" s="100"/>
      <c r="PQA1534" s="98"/>
      <c r="PQB1534" s="117"/>
      <c r="PQC1534" s="148"/>
      <c r="PQD1534" s="149"/>
      <c r="PQE1534" s="100"/>
      <c r="PQF1534" s="98"/>
      <c r="PQG1534" s="117"/>
      <c r="PQH1534" s="148"/>
      <c r="PQI1534" s="149"/>
      <c r="PQJ1534" s="100"/>
      <c r="PQK1534" s="98"/>
      <c r="PQL1534" s="117"/>
      <c r="PQM1534" s="148"/>
      <c r="PQN1534" s="149"/>
      <c r="PQO1534" s="100"/>
      <c r="PQP1534" s="98"/>
      <c r="PQQ1534" s="117"/>
      <c r="PQR1534" s="148"/>
      <c r="PQS1534" s="149"/>
      <c r="PQT1534" s="100"/>
      <c r="PQU1534" s="98"/>
      <c r="PQV1534" s="117"/>
      <c r="PQW1534" s="148"/>
      <c r="PQX1534" s="149"/>
      <c r="PQY1534" s="100"/>
      <c r="PQZ1534" s="98"/>
      <c r="PRA1534" s="117"/>
      <c r="PRB1534" s="148"/>
      <c r="PRC1534" s="149"/>
      <c r="PRD1534" s="100"/>
      <c r="PRE1534" s="98"/>
      <c r="PRF1534" s="117"/>
      <c r="PRG1534" s="148"/>
      <c r="PRH1534" s="149"/>
      <c r="PRI1534" s="100"/>
      <c r="PRJ1534" s="98"/>
      <c r="PRK1534" s="117"/>
      <c r="PRL1534" s="148"/>
      <c r="PRM1534" s="149"/>
      <c r="PRN1534" s="100"/>
      <c r="PRO1534" s="98"/>
      <c r="PRP1534" s="117"/>
      <c r="PRQ1534" s="148"/>
      <c r="PRR1534" s="149"/>
      <c r="PRS1534" s="100"/>
      <c r="PRT1534" s="98"/>
      <c r="PRU1534" s="117"/>
      <c r="PRV1534" s="148"/>
      <c r="PRW1534" s="149"/>
      <c r="PRX1534" s="100"/>
      <c r="PRY1534" s="98"/>
      <c r="PRZ1534" s="117"/>
      <c r="PSA1534" s="148"/>
      <c r="PSB1534" s="149"/>
      <c r="PSC1534" s="100"/>
      <c r="PSD1534" s="98"/>
      <c r="PSE1534" s="117"/>
      <c r="PSF1534" s="148"/>
      <c r="PSG1534" s="149"/>
      <c r="PSH1534" s="100"/>
      <c r="PSI1534" s="98"/>
      <c r="PSJ1534" s="117"/>
      <c r="PSK1534" s="148"/>
      <c r="PSL1534" s="149"/>
      <c r="PSM1534" s="100"/>
      <c r="PSN1534" s="98"/>
      <c r="PSO1534" s="117"/>
      <c r="PSP1534" s="148"/>
      <c r="PSQ1534" s="149"/>
      <c r="PSR1534" s="100"/>
      <c r="PSS1534" s="98"/>
      <c r="PST1534" s="117"/>
      <c r="PSU1534" s="148"/>
      <c r="PSV1534" s="149"/>
      <c r="PSW1534" s="100"/>
      <c r="PSX1534" s="98"/>
      <c r="PSY1534" s="117"/>
      <c r="PSZ1534" s="148"/>
      <c r="PTA1534" s="149"/>
      <c r="PTB1534" s="100"/>
      <c r="PTC1534" s="98"/>
      <c r="PTD1534" s="117"/>
      <c r="PTE1534" s="148"/>
      <c r="PTF1534" s="149"/>
      <c r="PTG1534" s="100"/>
      <c r="PTH1534" s="98"/>
      <c r="PTI1534" s="117"/>
      <c r="PTJ1534" s="148"/>
      <c r="PTK1534" s="149"/>
      <c r="PTL1534" s="100"/>
      <c r="PTM1534" s="98"/>
      <c r="PTN1534" s="117"/>
      <c r="PTO1534" s="148"/>
      <c r="PTP1534" s="149"/>
      <c r="PTQ1534" s="100"/>
      <c r="PTR1534" s="98"/>
      <c r="PTS1534" s="117"/>
      <c r="PTT1534" s="148"/>
      <c r="PTU1534" s="149"/>
      <c r="PTV1534" s="100"/>
      <c r="PTW1534" s="98"/>
      <c r="PTX1534" s="117"/>
      <c r="PTY1534" s="148"/>
      <c r="PTZ1534" s="149"/>
      <c r="PUA1534" s="100"/>
      <c r="PUB1534" s="98"/>
      <c r="PUC1534" s="117"/>
      <c r="PUD1534" s="148"/>
      <c r="PUE1534" s="149"/>
      <c r="PUF1534" s="100"/>
      <c r="PUG1534" s="98"/>
      <c r="PUH1534" s="117"/>
      <c r="PUI1534" s="148"/>
      <c r="PUJ1534" s="149"/>
      <c r="PUK1534" s="100"/>
      <c r="PUL1534" s="98"/>
      <c r="PUM1534" s="117"/>
      <c r="PUN1534" s="148"/>
      <c r="PUO1534" s="149"/>
      <c r="PUP1534" s="100"/>
      <c r="PUQ1534" s="98"/>
      <c r="PUR1534" s="117"/>
      <c r="PUS1534" s="148"/>
      <c r="PUT1534" s="149"/>
      <c r="PUU1534" s="100"/>
      <c r="PUV1534" s="98"/>
      <c r="PUW1534" s="117"/>
      <c r="PUX1534" s="148"/>
      <c r="PUY1534" s="149"/>
      <c r="PUZ1534" s="100"/>
      <c r="PVA1534" s="98"/>
      <c r="PVB1534" s="117"/>
      <c r="PVC1534" s="148"/>
      <c r="PVD1534" s="149"/>
      <c r="PVE1534" s="100"/>
      <c r="PVF1534" s="98"/>
      <c r="PVG1534" s="117"/>
      <c r="PVH1534" s="148"/>
      <c r="PVI1534" s="149"/>
      <c r="PVJ1534" s="100"/>
      <c r="PVK1534" s="98"/>
      <c r="PVL1534" s="117"/>
      <c r="PVM1534" s="148"/>
      <c r="PVN1534" s="149"/>
      <c r="PVO1534" s="100"/>
      <c r="PVP1534" s="98"/>
      <c r="PVQ1534" s="117"/>
      <c r="PVR1534" s="148"/>
      <c r="PVS1534" s="149"/>
      <c r="PVT1534" s="100"/>
      <c r="PVU1534" s="98"/>
      <c r="PVV1534" s="117"/>
      <c r="PVW1534" s="148"/>
      <c r="PVX1534" s="149"/>
      <c r="PVY1534" s="100"/>
      <c r="PVZ1534" s="98"/>
      <c r="PWA1534" s="117"/>
      <c r="PWB1534" s="148"/>
      <c r="PWC1534" s="149"/>
      <c r="PWD1534" s="100"/>
      <c r="PWE1534" s="98"/>
      <c r="PWF1534" s="117"/>
      <c r="PWG1534" s="148"/>
      <c r="PWH1534" s="149"/>
      <c r="PWI1534" s="100"/>
      <c r="PWJ1534" s="98"/>
      <c r="PWK1534" s="117"/>
      <c r="PWL1534" s="148"/>
      <c r="PWM1534" s="149"/>
      <c r="PWN1534" s="100"/>
      <c r="PWO1534" s="98"/>
      <c r="PWP1534" s="117"/>
      <c r="PWQ1534" s="148"/>
      <c r="PWR1534" s="149"/>
      <c r="PWS1534" s="100"/>
      <c r="PWT1534" s="98"/>
      <c r="PWU1534" s="117"/>
      <c r="PWV1534" s="148"/>
      <c r="PWW1534" s="149"/>
      <c r="PWX1534" s="100"/>
      <c r="PWY1534" s="98"/>
      <c r="PWZ1534" s="117"/>
      <c r="PXA1534" s="148"/>
      <c r="PXB1534" s="149"/>
      <c r="PXC1534" s="100"/>
      <c r="PXD1534" s="98"/>
      <c r="PXE1534" s="117"/>
      <c r="PXF1534" s="148"/>
      <c r="PXG1534" s="149"/>
      <c r="PXH1534" s="100"/>
      <c r="PXI1534" s="98"/>
      <c r="PXJ1534" s="117"/>
      <c r="PXK1534" s="148"/>
      <c r="PXL1534" s="149"/>
      <c r="PXM1534" s="100"/>
      <c r="PXN1534" s="98"/>
      <c r="PXO1534" s="117"/>
      <c r="PXP1534" s="148"/>
      <c r="PXQ1534" s="149"/>
      <c r="PXR1534" s="100"/>
      <c r="PXS1534" s="98"/>
      <c r="PXT1534" s="117"/>
      <c r="PXU1534" s="148"/>
      <c r="PXV1534" s="149"/>
      <c r="PXW1534" s="100"/>
      <c r="PXX1534" s="98"/>
      <c r="PXY1534" s="117"/>
      <c r="PXZ1534" s="148"/>
      <c r="PYA1534" s="149"/>
      <c r="PYB1534" s="100"/>
      <c r="PYC1534" s="98"/>
      <c r="PYD1534" s="117"/>
      <c r="PYE1534" s="148"/>
      <c r="PYF1534" s="149"/>
      <c r="PYG1534" s="100"/>
      <c r="PYH1534" s="98"/>
      <c r="PYI1534" s="117"/>
      <c r="PYJ1534" s="148"/>
      <c r="PYK1534" s="149"/>
      <c r="PYL1534" s="100"/>
      <c r="PYM1534" s="98"/>
      <c r="PYN1534" s="117"/>
      <c r="PYO1534" s="148"/>
      <c r="PYP1534" s="149"/>
      <c r="PYQ1534" s="100"/>
      <c r="PYR1534" s="98"/>
      <c r="PYS1534" s="117"/>
      <c r="PYT1534" s="148"/>
      <c r="PYU1534" s="149"/>
      <c r="PYV1534" s="100"/>
      <c r="PYW1534" s="98"/>
      <c r="PYX1534" s="117"/>
      <c r="PYY1534" s="148"/>
      <c r="PYZ1534" s="149"/>
      <c r="PZA1534" s="100"/>
      <c r="PZB1534" s="98"/>
      <c r="PZC1534" s="117"/>
      <c r="PZD1534" s="148"/>
      <c r="PZE1534" s="149"/>
      <c r="PZF1534" s="100"/>
      <c r="PZG1534" s="98"/>
      <c r="PZH1534" s="117"/>
      <c r="PZI1534" s="148"/>
      <c r="PZJ1534" s="149"/>
      <c r="PZK1534" s="100"/>
      <c r="PZL1534" s="98"/>
      <c r="PZM1534" s="117"/>
      <c r="PZN1534" s="148"/>
      <c r="PZO1534" s="149"/>
      <c r="PZP1534" s="100"/>
      <c r="PZQ1534" s="98"/>
      <c r="PZR1534" s="117"/>
      <c r="PZS1534" s="148"/>
      <c r="PZT1534" s="149"/>
      <c r="PZU1534" s="100"/>
      <c r="PZV1534" s="98"/>
      <c r="PZW1534" s="117"/>
      <c r="PZX1534" s="148"/>
      <c r="PZY1534" s="149"/>
      <c r="PZZ1534" s="100"/>
      <c r="QAA1534" s="98"/>
      <c r="QAB1534" s="117"/>
      <c r="QAC1534" s="148"/>
      <c r="QAD1534" s="149"/>
      <c r="QAE1534" s="100"/>
      <c r="QAF1534" s="98"/>
      <c r="QAG1534" s="117"/>
      <c r="QAH1534" s="148"/>
      <c r="QAI1534" s="149"/>
      <c r="QAJ1534" s="100"/>
      <c r="QAK1534" s="98"/>
      <c r="QAL1534" s="117"/>
      <c r="QAM1534" s="148"/>
      <c r="QAN1534" s="149"/>
      <c r="QAO1534" s="100"/>
      <c r="QAP1534" s="98"/>
      <c r="QAQ1534" s="117"/>
      <c r="QAR1534" s="148"/>
      <c r="QAS1534" s="149"/>
      <c r="QAT1534" s="100"/>
      <c r="QAU1534" s="98"/>
      <c r="QAV1534" s="117"/>
      <c r="QAW1534" s="148"/>
      <c r="QAX1534" s="149"/>
      <c r="QAY1534" s="100"/>
      <c r="QAZ1534" s="98"/>
      <c r="QBA1534" s="117"/>
      <c r="QBB1534" s="148"/>
      <c r="QBC1534" s="149"/>
      <c r="QBD1534" s="100"/>
      <c r="QBE1534" s="98"/>
      <c r="QBF1534" s="117"/>
      <c r="QBG1534" s="148"/>
      <c r="QBH1534" s="149"/>
      <c r="QBI1534" s="100"/>
      <c r="QBJ1534" s="98"/>
      <c r="QBK1534" s="117"/>
      <c r="QBL1534" s="148"/>
      <c r="QBM1534" s="149"/>
      <c r="QBN1534" s="100"/>
      <c r="QBO1534" s="98"/>
      <c r="QBP1534" s="117"/>
      <c r="QBQ1534" s="148"/>
      <c r="QBR1534" s="149"/>
      <c r="QBS1534" s="100"/>
      <c r="QBT1534" s="98"/>
      <c r="QBU1534" s="117"/>
      <c r="QBV1534" s="148"/>
      <c r="QBW1534" s="149"/>
      <c r="QBX1534" s="100"/>
      <c r="QBY1534" s="98"/>
      <c r="QBZ1534" s="117"/>
      <c r="QCA1534" s="148"/>
      <c r="QCB1534" s="149"/>
      <c r="QCC1534" s="100"/>
      <c r="QCD1534" s="98"/>
      <c r="QCE1534" s="117"/>
      <c r="QCF1534" s="148"/>
      <c r="QCG1534" s="149"/>
      <c r="QCH1534" s="100"/>
      <c r="QCI1534" s="98"/>
      <c r="QCJ1534" s="117"/>
      <c r="QCK1534" s="148"/>
      <c r="QCL1534" s="149"/>
      <c r="QCM1534" s="100"/>
      <c r="QCN1534" s="98"/>
      <c r="QCO1534" s="117"/>
      <c r="QCP1534" s="148"/>
      <c r="QCQ1534" s="149"/>
      <c r="QCR1534" s="100"/>
      <c r="QCS1534" s="98"/>
      <c r="QCT1534" s="117"/>
      <c r="QCU1534" s="148"/>
      <c r="QCV1534" s="149"/>
      <c r="QCW1534" s="100"/>
      <c r="QCX1534" s="98"/>
      <c r="QCY1534" s="117"/>
      <c r="QCZ1534" s="148"/>
      <c r="QDA1534" s="149"/>
      <c r="QDB1534" s="100"/>
      <c r="QDC1534" s="98"/>
      <c r="QDD1534" s="117"/>
      <c r="QDE1534" s="148"/>
      <c r="QDF1534" s="149"/>
      <c r="QDG1534" s="100"/>
      <c r="QDH1534" s="98"/>
      <c r="QDI1534" s="117"/>
      <c r="QDJ1534" s="148"/>
      <c r="QDK1534" s="149"/>
      <c r="QDL1534" s="100"/>
      <c r="QDM1534" s="98"/>
      <c r="QDN1534" s="117"/>
      <c r="QDO1534" s="148"/>
      <c r="QDP1534" s="149"/>
      <c r="QDQ1534" s="100"/>
      <c r="QDR1534" s="98"/>
      <c r="QDS1534" s="117"/>
      <c r="QDT1534" s="148"/>
      <c r="QDU1534" s="149"/>
      <c r="QDV1534" s="100"/>
      <c r="QDW1534" s="98"/>
      <c r="QDX1534" s="117"/>
      <c r="QDY1534" s="148"/>
      <c r="QDZ1534" s="149"/>
      <c r="QEA1534" s="100"/>
      <c r="QEB1534" s="98"/>
      <c r="QEC1534" s="117"/>
      <c r="QED1534" s="148"/>
      <c r="QEE1534" s="149"/>
      <c r="QEF1534" s="100"/>
      <c r="QEG1534" s="98"/>
      <c r="QEH1534" s="117"/>
      <c r="QEI1534" s="148"/>
      <c r="QEJ1534" s="149"/>
      <c r="QEK1534" s="100"/>
      <c r="QEL1534" s="98"/>
      <c r="QEM1534" s="117"/>
      <c r="QEN1534" s="148"/>
      <c r="QEO1534" s="149"/>
      <c r="QEP1534" s="100"/>
      <c r="QEQ1534" s="98"/>
      <c r="QER1534" s="117"/>
      <c r="QES1534" s="148"/>
      <c r="QET1534" s="149"/>
      <c r="QEU1534" s="100"/>
      <c r="QEV1534" s="98"/>
      <c r="QEW1534" s="117"/>
      <c r="QEX1534" s="148"/>
      <c r="QEY1534" s="149"/>
      <c r="QEZ1534" s="100"/>
      <c r="QFA1534" s="98"/>
      <c r="QFB1534" s="117"/>
      <c r="QFC1534" s="148"/>
      <c r="QFD1534" s="149"/>
      <c r="QFE1534" s="100"/>
      <c r="QFF1534" s="98"/>
      <c r="QFG1534" s="117"/>
      <c r="QFH1534" s="148"/>
      <c r="QFI1534" s="149"/>
      <c r="QFJ1534" s="100"/>
      <c r="QFK1534" s="98"/>
      <c r="QFL1534" s="117"/>
      <c r="QFM1534" s="148"/>
      <c r="QFN1534" s="149"/>
      <c r="QFO1534" s="100"/>
      <c r="QFP1534" s="98"/>
      <c r="QFQ1534" s="117"/>
      <c r="QFR1534" s="148"/>
      <c r="QFS1534" s="149"/>
      <c r="QFT1534" s="100"/>
      <c r="QFU1534" s="98"/>
      <c r="QFV1534" s="117"/>
      <c r="QFW1534" s="148"/>
      <c r="QFX1534" s="149"/>
      <c r="QFY1534" s="100"/>
      <c r="QFZ1534" s="98"/>
      <c r="QGA1534" s="117"/>
      <c r="QGB1534" s="148"/>
      <c r="QGC1534" s="149"/>
      <c r="QGD1534" s="100"/>
      <c r="QGE1534" s="98"/>
      <c r="QGF1534" s="117"/>
      <c r="QGG1534" s="148"/>
      <c r="QGH1534" s="149"/>
      <c r="QGI1534" s="100"/>
      <c r="QGJ1534" s="98"/>
      <c r="QGK1534" s="117"/>
      <c r="QGL1534" s="148"/>
      <c r="QGM1534" s="149"/>
      <c r="QGN1534" s="100"/>
      <c r="QGO1534" s="98"/>
      <c r="QGP1534" s="117"/>
      <c r="QGQ1534" s="148"/>
      <c r="QGR1534" s="149"/>
      <c r="QGS1534" s="100"/>
      <c r="QGT1534" s="98"/>
      <c r="QGU1534" s="117"/>
      <c r="QGV1534" s="148"/>
      <c r="QGW1534" s="149"/>
      <c r="QGX1534" s="100"/>
      <c r="QGY1534" s="98"/>
      <c r="QGZ1534" s="117"/>
      <c r="QHA1534" s="148"/>
      <c r="QHB1534" s="149"/>
      <c r="QHC1534" s="100"/>
      <c r="QHD1534" s="98"/>
      <c r="QHE1534" s="117"/>
      <c r="QHF1534" s="148"/>
      <c r="QHG1534" s="149"/>
      <c r="QHH1534" s="100"/>
      <c r="QHI1534" s="98"/>
      <c r="QHJ1534" s="117"/>
      <c r="QHK1534" s="148"/>
      <c r="QHL1534" s="149"/>
      <c r="QHM1534" s="100"/>
      <c r="QHN1534" s="98"/>
      <c r="QHO1534" s="117"/>
      <c r="QHP1534" s="148"/>
      <c r="QHQ1534" s="149"/>
      <c r="QHR1534" s="100"/>
      <c r="QHS1534" s="98"/>
      <c r="QHT1534" s="117"/>
      <c r="QHU1534" s="148"/>
      <c r="QHV1534" s="149"/>
      <c r="QHW1534" s="100"/>
      <c r="QHX1534" s="98"/>
      <c r="QHY1534" s="117"/>
      <c r="QHZ1534" s="148"/>
      <c r="QIA1534" s="149"/>
      <c r="QIB1534" s="100"/>
      <c r="QIC1534" s="98"/>
      <c r="QID1534" s="117"/>
      <c r="QIE1534" s="148"/>
      <c r="QIF1534" s="149"/>
      <c r="QIG1534" s="100"/>
      <c r="QIH1534" s="98"/>
      <c r="QII1534" s="117"/>
      <c r="QIJ1534" s="148"/>
      <c r="QIK1534" s="149"/>
      <c r="QIL1534" s="100"/>
      <c r="QIM1534" s="98"/>
      <c r="QIN1534" s="117"/>
      <c r="QIO1534" s="148"/>
      <c r="QIP1534" s="149"/>
      <c r="QIQ1534" s="100"/>
      <c r="QIR1534" s="98"/>
      <c r="QIS1534" s="117"/>
      <c r="QIT1534" s="148"/>
      <c r="QIU1534" s="149"/>
      <c r="QIV1534" s="100"/>
      <c r="QIW1534" s="98"/>
      <c r="QIX1534" s="117"/>
      <c r="QIY1534" s="148"/>
      <c r="QIZ1534" s="149"/>
      <c r="QJA1534" s="100"/>
      <c r="QJB1534" s="98"/>
      <c r="QJC1534" s="117"/>
      <c r="QJD1534" s="148"/>
      <c r="QJE1534" s="149"/>
      <c r="QJF1534" s="100"/>
      <c r="QJG1534" s="98"/>
      <c r="QJH1534" s="117"/>
      <c r="QJI1534" s="148"/>
      <c r="QJJ1534" s="149"/>
      <c r="QJK1534" s="100"/>
      <c r="QJL1534" s="98"/>
      <c r="QJM1534" s="117"/>
      <c r="QJN1534" s="148"/>
      <c r="QJO1534" s="149"/>
      <c r="QJP1534" s="100"/>
      <c r="QJQ1534" s="98"/>
      <c r="QJR1534" s="117"/>
      <c r="QJS1534" s="148"/>
      <c r="QJT1534" s="149"/>
      <c r="QJU1534" s="100"/>
      <c r="QJV1534" s="98"/>
      <c r="QJW1534" s="117"/>
      <c r="QJX1534" s="148"/>
      <c r="QJY1534" s="149"/>
      <c r="QJZ1534" s="100"/>
      <c r="QKA1534" s="98"/>
      <c r="QKB1534" s="117"/>
      <c r="QKC1534" s="148"/>
      <c r="QKD1534" s="149"/>
      <c r="QKE1534" s="100"/>
      <c r="QKF1534" s="98"/>
      <c r="QKG1534" s="117"/>
      <c r="QKH1534" s="148"/>
      <c r="QKI1534" s="149"/>
      <c r="QKJ1534" s="100"/>
      <c r="QKK1534" s="98"/>
      <c r="QKL1534" s="117"/>
      <c r="QKM1534" s="148"/>
      <c r="QKN1534" s="149"/>
      <c r="QKO1534" s="100"/>
      <c r="QKP1534" s="98"/>
      <c r="QKQ1534" s="117"/>
      <c r="QKR1534" s="148"/>
      <c r="QKS1534" s="149"/>
      <c r="QKT1534" s="100"/>
      <c r="QKU1534" s="98"/>
      <c r="QKV1534" s="117"/>
      <c r="QKW1534" s="148"/>
      <c r="QKX1534" s="149"/>
      <c r="QKY1534" s="100"/>
      <c r="QKZ1534" s="98"/>
      <c r="QLA1534" s="117"/>
      <c r="QLB1534" s="148"/>
      <c r="QLC1534" s="149"/>
      <c r="QLD1534" s="100"/>
      <c r="QLE1534" s="98"/>
      <c r="QLF1534" s="117"/>
      <c r="QLG1534" s="148"/>
      <c r="QLH1534" s="149"/>
      <c r="QLI1534" s="100"/>
      <c r="QLJ1534" s="98"/>
      <c r="QLK1534" s="117"/>
      <c r="QLL1534" s="148"/>
      <c r="QLM1534" s="149"/>
      <c r="QLN1534" s="100"/>
      <c r="QLO1534" s="98"/>
      <c r="QLP1534" s="117"/>
      <c r="QLQ1534" s="148"/>
      <c r="QLR1534" s="149"/>
      <c r="QLS1534" s="100"/>
      <c r="QLT1534" s="98"/>
      <c r="QLU1534" s="117"/>
      <c r="QLV1534" s="148"/>
      <c r="QLW1534" s="149"/>
      <c r="QLX1534" s="100"/>
      <c r="QLY1534" s="98"/>
      <c r="QLZ1534" s="117"/>
      <c r="QMA1534" s="148"/>
      <c r="QMB1534" s="149"/>
      <c r="QMC1534" s="100"/>
      <c r="QMD1534" s="98"/>
      <c r="QME1534" s="117"/>
      <c r="QMF1534" s="148"/>
      <c r="QMG1534" s="149"/>
      <c r="QMH1534" s="100"/>
      <c r="QMI1534" s="98"/>
      <c r="QMJ1534" s="117"/>
      <c r="QMK1534" s="148"/>
      <c r="QML1534" s="149"/>
      <c r="QMM1534" s="100"/>
      <c r="QMN1534" s="98"/>
      <c r="QMO1534" s="117"/>
      <c r="QMP1534" s="148"/>
      <c r="QMQ1534" s="149"/>
      <c r="QMR1534" s="100"/>
      <c r="QMS1534" s="98"/>
      <c r="QMT1534" s="117"/>
      <c r="QMU1534" s="148"/>
      <c r="QMV1534" s="149"/>
      <c r="QMW1534" s="100"/>
      <c r="QMX1534" s="98"/>
      <c r="QMY1534" s="117"/>
      <c r="QMZ1534" s="148"/>
      <c r="QNA1534" s="149"/>
      <c r="QNB1534" s="100"/>
      <c r="QNC1534" s="98"/>
      <c r="QND1534" s="117"/>
      <c r="QNE1534" s="148"/>
      <c r="QNF1534" s="149"/>
      <c r="QNG1534" s="100"/>
      <c r="QNH1534" s="98"/>
      <c r="QNI1534" s="117"/>
      <c r="QNJ1534" s="148"/>
      <c r="QNK1534" s="149"/>
      <c r="QNL1534" s="100"/>
      <c r="QNM1534" s="98"/>
      <c r="QNN1534" s="117"/>
      <c r="QNO1534" s="148"/>
      <c r="QNP1534" s="149"/>
      <c r="QNQ1534" s="100"/>
      <c r="QNR1534" s="98"/>
      <c r="QNS1534" s="117"/>
      <c r="QNT1534" s="148"/>
      <c r="QNU1534" s="149"/>
      <c r="QNV1534" s="100"/>
      <c r="QNW1534" s="98"/>
      <c r="QNX1534" s="117"/>
      <c r="QNY1534" s="148"/>
      <c r="QNZ1534" s="149"/>
      <c r="QOA1534" s="100"/>
      <c r="QOB1534" s="98"/>
      <c r="QOC1534" s="117"/>
      <c r="QOD1534" s="148"/>
      <c r="QOE1534" s="149"/>
      <c r="QOF1534" s="100"/>
      <c r="QOG1534" s="98"/>
      <c r="QOH1534" s="117"/>
      <c r="QOI1534" s="148"/>
      <c r="QOJ1534" s="149"/>
      <c r="QOK1534" s="100"/>
      <c r="QOL1534" s="98"/>
      <c r="QOM1534" s="117"/>
      <c r="QON1534" s="148"/>
      <c r="QOO1534" s="149"/>
      <c r="QOP1534" s="100"/>
      <c r="QOQ1534" s="98"/>
      <c r="QOR1534" s="117"/>
      <c r="QOS1534" s="148"/>
      <c r="QOT1534" s="149"/>
      <c r="QOU1534" s="100"/>
      <c r="QOV1534" s="98"/>
      <c r="QOW1534" s="117"/>
      <c r="QOX1534" s="148"/>
      <c r="QOY1534" s="149"/>
      <c r="QOZ1534" s="100"/>
      <c r="QPA1534" s="98"/>
      <c r="QPB1534" s="117"/>
      <c r="QPC1534" s="148"/>
      <c r="QPD1534" s="149"/>
      <c r="QPE1534" s="100"/>
      <c r="QPF1534" s="98"/>
      <c r="QPG1534" s="117"/>
      <c r="QPH1534" s="148"/>
      <c r="QPI1534" s="149"/>
      <c r="QPJ1534" s="100"/>
      <c r="QPK1534" s="98"/>
      <c r="QPL1534" s="117"/>
      <c r="QPM1534" s="148"/>
      <c r="QPN1534" s="149"/>
      <c r="QPO1534" s="100"/>
      <c r="QPP1534" s="98"/>
      <c r="QPQ1534" s="117"/>
      <c r="QPR1534" s="148"/>
      <c r="QPS1534" s="149"/>
      <c r="QPT1534" s="100"/>
      <c r="QPU1534" s="98"/>
      <c r="QPV1534" s="117"/>
      <c r="QPW1534" s="148"/>
      <c r="QPX1534" s="149"/>
      <c r="QPY1534" s="100"/>
      <c r="QPZ1534" s="98"/>
      <c r="QQA1534" s="117"/>
      <c r="QQB1534" s="148"/>
      <c r="QQC1534" s="149"/>
      <c r="QQD1534" s="100"/>
      <c r="QQE1534" s="98"/>
      <c r="QQF1534" s="117"/>
      <c r="QQG1534" s="148"/>
      <c r="QQH1534" s="149"/>
      <c r="QQI1534" s="100"/>
      <c r="QQJ1534" s="98"/>
      <c r="QQK1534" s="117"/>
      <c r="QQL1534" s="148"/>
      <c r="QQM1534" s="149"/>
      <c r="QQN1534" s="100"/>
      <c r="QQO1534" s="98"/>
      <c r="QQP1534" s="117"/>
      <c r="QQQ1534" s="148"/>
      <c r="QQR1534" s="149"/>
      <c r="QQS1534" s="100"/>
      <c r="QQT1534" s="98"/>
      <c r="QQU1534" s="117"/>
      <c r="QQV1534" s="148"/>
      <c r="QQW1534" s="149"/>
      <c r="QQX1534" s="100"/>
      <c r="QQY1534" s="98"/>
      <c r="QQZ1534" s="117"/>
      <c r="QRA1534" s="148"/>
      <c r="QRB1534" s="149"/>
      <c r="QRC1534" s="100"/>
      <c r="QRD1534" s="98"/>
      <c r="QRE1534" s="117"/>
      <c r="QRF1534" s="148"/>
      <c r="QRG1534" s="149"/>
      <c r="QRH1534" s="100"/>
      <c r="QRI1534" s="98"/>
      <c r="QRJ1534" s="117"/>
      <c r="QRK1534" s="148"/>
      <c r="QRL1534" s="149"/>
      <c r="QRM1534" s="100"/>
      <c r="QRN1534" s="98"/>
      <c r="QRO1534" s="117"/>
      <c r="QRP1534" s="148"/>
      <c r="QRQ1534" s="149"/>
      <c r="QRR1534" s="100"/>
      <c r="QRS1534" s="98"/>
      <c r="QRT1534" s="117"/>
      <c r="QRU1534" s="148"/>
      <c r="QRV1534" s="149"/>
      <c r="QRW1534" s="100"/>
      <c r="QRX1534" s="98"/>
      <c r="QRY1534" s="117"/>
      <c r="QRZ1534" s="148"/>
      <c r="QSA1534" s="149"/>
      <c r="QSB1534" s="100"/>
      <c r="QSC1534" s="98"/>
      <c r="QSD1534" s="117"/>
      <c r="QSE1534" s="148"/>
      <c r="QSF1534" s="149"/>
      <c r="QSG1534" s="100"/>
      <c r="QSH1534" s="98"/>
      <c r="QSI1534" s="117"/>
      <c r="QSJ1534" s="148"/>
      <c r="QSK1534" s="149"/>
      <c r="QSL1534" s="100"/>
      <c r="QSM1534" s="98"/>
      <c r="QSN1534" s="117"/>
      <c r="QSO1534" s="148"/>
      <c r="QSP1534" s="149"/>
      <c r="QSQ1534" s="100"/>
      <c r="QSR1534" s="98"/>
      <c r="QSS1534" s="117"/>
      <c r="QST1534" s="148"/>
      <c r="QSU1534" s="149"/>
      <c r="QSV1534" s="100"/>
      <c r="QSW1534" s="98"/>
      <c r="QSX1534" s="117"/>
      <c r="QSY1534" s="148"/>
      <c r="QSZ1534" s="149"/>
      <c r="QTA1534" s="100"/>
      <c r="QTB1534" s="98"/>
      <c r="QTC1534" s="117"/>
      <c r="QTD1534" s="148"/>
      <c r="QTE1534" s="149"/>
      <c r="QTF1534" s="100"/>
      <c r="QTG1534" s="98"/>
      <c r="QTH1534" s="117"/>
      <c r="QTI1534" s="148"/>
      <c r="QTJ1534" s="149"/>
      <c r="QTK1534" s="100"/>
      <c r="QTL1534" s="98"/>
      <c r="QTM1534" s="117"/>
      <c r="QTN1534" s="148"/>
      <c r="QTO1534" s="149"/>
      <c r="QTP1534" s="100"/>
      <c r="QTQ1534" s="98"/>
      <c r="QTR1534" s="117"/>
      <c r="QTS1534" s="148"/>
      <c r="QTT1534" s="149"/>
      <c r="QTU1534" s="100"/>
      <c r="QTV1534" s="98"/>
      <c r="QTW1534" s="117"/>
      <c r="QTX1534" s="148"/>
      <c r="QTY1534" s="149"/>
      <c r="QTZ1534" s="100"/>
      <c r="QUA1534" s="98"/>
      <c r="QUB1534" s="117"/>
      <c r="QUC1534" s="148"/>
      <c r="QUD1534" s="149"/>
      <c r="QUE1534" s="100"/>
      <c r="QUF1534" s="98"/>
      <c r="QUG1534" s="117"/>
      <c r="QUH1534" s="148"/>
      <c r="QUI1534" s="149"/>
      <c r="QUJ1534" s="100"/>
      <c r="QUK1534" s="98"/>
      <c r="QUL1534" s="117"/>
      <c r="QUM1534" s="148"/>
      <c r="QUN1534" s="149"/>
      <c r="QUO1534" s="100"/>
      <c r="QUP1534" s="98"/>
      <c r="QUQ1534" s="117"/>
      <c r="QUR1534" s="148"/>
      <c r="QUS1534" s="149"/>
      <c r="QUT1534" s="100"/>
      <c r="QUU1534" s="98"/>
      <c r="QUV1534" s="117"/>
      <c r="QUW1534" s="148"/>
      <c r="QUX1534" s="149"/>
      <c r="QUY1534" s="100"/>
      <c r="QUZ1534" s="98"/>
      <c r="QVA1534" s="117"/>
      <c r="QVB1534" s="148"/>
      <c r="QVC1534" s="149"/>
      <c r="QVD1534" s="100"/>
      <c r="QVE1534" s="98"/>
      <c r="QVF1534" s="117"/>
      <c r="QVG1534" s="148"/>
      <c r="QVH1534" s="149"/>
      <c r="QVI1534" s="100"/>
      <c r="QVJ1534" s="98"/>
      <c r="QVK1534" s="117"/>
      <c r="QVL1534" s="148"/>
      <c r="QVM1534" s="149"/>
      <c r="QVN1534" s="100"/>
      <c r="QVO1534" s="98"/>
      <c r="QVP1534" s="117"/>
      <c r="QVQ1534" s="148"/>
      <c r="QVR1534" s="149"/>
      <c r="QVS1534" s="100"/>
      <c r="QVT1534" s="98"/>
      <c r="QVU1534" s="117"/>
      <c r="QVV1534" s="148"/>
      <c r="QVW1534" s="149"/>
      <c r="QVX1534" s="100"/>
      <c r="QVY1534" s="98"/>
      <c r="QVZ1534" s="117"/>
      <c r="QWA1534" s="148"/>
      <c r="QWB1534" s="149"/>
      <c r="QWC1534" s="100"/>
      <c r="QWD1534" s="98"/>
      <c r="QWE1534" s="117"/>
      <c r="QWF1534" s="148"/>
      <c r="QWG1534" s="149"/>
      <c r="QWH1534" s="100"/>
      <c r="QWI1534" s="98"/>
      <c r="QWJ1534" s="117"/>
      <c r="QWK1534" s="148"/>
      <c r="QWL1534" s="149"/>
      <c r="QWM1534" s="100"/>
      <c r="QWN1534" s="98"/>
      <c r="QWO1534" s="117"/>
      <c r="QWP1534" s="148"/>
      <c r="QWQ1534" s="149"/>
      <c r="QWR1534" s="100"/>
      <c r="QWS1534" s="98"/>
      <c r="QWT1534" s="117"/>
      <c r="QWU1534" s="148"/>
      <c r="QWV1534" s="149"/>
      <c r="QWW1534" s="100"/>
      <c r="QWX1534" s="98"/>
      <c r="QWY1534" s="117"/>
      <c r="QWZ1534" s="148"/>
      <c r="QXA1534" s="149"/>
      <c r="QXB1534" s="100"/>
      <c r="QXC1534" s="98"/>
      <c r="QXD1534" s="117"/>
      <c r="QXE1534" s="148"/>
      <c r="QXF1534" s="149"/>
      <c r="QXG1534" s="100"/>
      <c r="QXH1534" s="98"/>
      <c r="QXI1534" s="117"/>
      <c r="QXJ1534" s="148"/>
      <c r="QXK1534" s="149"/>
      <c r="QXL1534" s="100"/>
      <c r="QXM1534" s="98"/>
      <c r="QXN1534" s="117"/>
      <c r="QXO1534" s="148"/>
      <c r="QXP1534" s="149"/>
      <c r="QXQ1534" s="100"/>
      <c r="QXR1534" s="98"/>
      <c r="QXS1534" s="117"/>
      <c r="QXT1534" s="148"/>
      <c r="QXU1534" s="149"/>
      <c r="QXV1534" s="100"/>
      <c r="QXW1534" s="98"/>
      <c r="QXX1534" s="117"/>
      <c r="QXY1534" s="148"/>
      <c r="QXZ1534" s="149"/>
      <c r="QYA1534" s="100"/>
      <c r="QYB1534" s="98"/>
      <c r="QYC1534" s="117"/>
      <c r="QYD1534" s="148"/>
      <c r="QYE1534" s="149"/>
      <c r="QYF1534" s="100"/>
      <c r="QYG1534" s="98"/>
      <c r="QYH1534" s="117"/>
      <c r="QYI1534" s="148"/>
      <c r="QYJ1534" s="149"/>
      <c r="QYK1534" s="100"/>
      <c r="QYL1534" s="98"/>
      <c r="QYM1534" s="117"/>
      <c r="QYN1534" s="148"/>
      <c r="QYO1534" s="149"/>
      <c r="QYP1534" s="100"/>
      <c r="QYQ1534" s="98"/>
      <c r="QYR1534" s="117"/>
      <c r="QYS1534" s="148"/>
      <c r="QYT1534" s="149"/>
      <c r="QYU1534" s="100"/>
      <c r="QYV1534" s="98"/>
      <c r="QYW1534" s="117"/>
      <c r="QYX1534" s="148"/>
      <c r="QYY1534" s="149"/>
      <c r="QYZ1534" s="100"/>
      <c r="QZA1534" s="98"/>
      <c r="QZB1534" s="117"/>
      <c r="QZC1534" s="148"/>
      <c r="QZD1534" s="149"/>
      <c r="QZE1534" s="100"/>
      <c r="QZF1534" s="98"/>
      <c r="QZG1534" s="117"/>
      <c r="QZH1534" s="148"/>
      <c r="QZI1534" s="149"/>
      <c r="QZJ1534" s="100"/>
      <c r="QZK1534" s="98"/>
      <c r="QZL1534" s="117"/>
      <c r="QZM1534" s="148"/>
      <c r="QZN1534" s="149"/>
      <c r="QZO1534" s="100"/>
      <c r="QZP1534" s="98"/>
      <c r="QZQ1534" s="117"/>
      <c r="QZR1534" s="148"/>
      <c r="QZS1534" s="149"/>
      <c r="QZT1534" s="100"/>
      <c r="QZU1534" s="98"/>
      <c r="QZV1534" s="117"/>
      <c r="QZW1534" s="148"/>
      <c r="QZX1534" s="149"/>
      <c r="QZY1534" s="100"/>
      <c r="QZZ1534" s="98"/>
      <c r="RAA1534" s="117"/>
      <c r="RAB1534" s="148"/>
      <c r="RAC1534" s="149"/>
      <c r="RAD1534" s="100"/>
      <c r="RAE1534" s="98"/>
      <c r="RAF1534" s="117"/>
      <c r="RAG1534" s="148"/>
      <c r="RAH1534" s="149"/>
      <c r="RAI1534" s="100"/>
      <c r="RAJ1534" s="98"/>
      <c r="RAK1534" s="117"/>
      <c r="RAL1534" s="148"/>
      <c r="RAM1534" s="149"/>
      <c r="RAN1534" s="100"/>
      <c r="RAO1534" s="98"/>
      <c r="RAP1534" s="117"/>
      <c r="RAQ1534" s="148"/>
      <c r="RAR1534" s="149"/>
      <c r="RAS1534" s="100"/>
      <c r="RAT1534" s="98"/>
      <c r="RAU1534" s="117"/>
      <c r="RAV1534" s="148"/>
      <c r="RAW1534" s="149"/>
      <c r="RAX1534" s="100"/>
      <c r="RAY1534" s="98"/>
      <c r="RAZ1534" s="117"/>
      <c r="RBA1534" s="148"/>
      <c r="RBB1534" s="149"/>
      <c r="RBC1534" s="100"/>
      <c r="RBD1534" s="98"/>
      <c r="RBE1534" s="117"/>
      <c r="RBF1534" s="148"/>
      <c r="RBG1534" s="149"/>
      <c r="RBH1534" s="100"/>
      <c r="RBI1534" s="98"/>
      <c r="RBJ1534" s="117"/>
      <c r="RBK1534" s="148"/>
      <c r="RBL1534" s="149"/>
      <c r="RBM1534" s="100"/>
      <c r="RBN1534" s="98"/>
      <c r="RBO1534" s="117"/>
      <c r="RBP1534" s="148"/>
      <c r="RBQ1534" s="149"/>
      <c r="RBR1534" s="100"/>
      <c r="RBS1534" s="98"/>
      <c r="RBT1534" s="117"/>
      <c r="RBU1534" s="148"/>
      <c r="RBV1534" s="149"/>
      <c r="RBW1534" s="100"/>
      <c r="RBX1534" s="98"/>
      <c r="RBY1534" s="117"/>
      <c r="RBZ1534" s="148"/>
      <c r="RCA1534" s="149"/>
      <c r="RCB1534" s="100"/>
      <c r="RCC1534" s="98"/>
      <c r="RCD1534" s="117"/>
      <c r="RCE1534" s="148"/>
      <c r="RCF1534" s="149"/>
      <c r="RCG1534" s="100"/>
      <c r="RCH1534" s="98"/>
      <c r="RCI1534" s="117"/>
      <c r="RCJ1534" s="148"/>
      <c r="RCK1534" s="149"/>
      <c r="RCL1534" s="100"/>
      <c r="RCM1534" s="98"/>
      <c r="RCN1534" s="117"/>
      <c r="RCO1534" s="148"/>
      <c r="RCP1534" s="149"/>
      <c r="RCQ1534" s="100"/>
      <c r="RCR1534" s="98"/>
      <c r="RCS1534" s="117"/>
      <c r="RCT1534" s="148"/>
      <c r="RCU1534" s="149"/>
      <c r="RCV1534" s="100"/>
      <c r="RCW1534" s="98"/>
      <c r="RCX1534" s="117"/>
      <c r="RCY1534" s="148"/>
      <c r="RCZ1534" s="149"/>
      <c r="RDA1534" s="100"/>
      <c r="RDB1534" s="98"/>
      <c r="RDC1534" s="117"/>
      <c r="RDD1534" s="148"/>
      <c r="RDE1534" s="149"/>
      <c r="RDF1534" s="100"/>
      <c r="RDG1534" s="98"/>
      <c r="RDH1534" s="117"/>
      <c r="RDI1534" s="148"/>
      <c r="RDJ1534" s="149"/>
      <c r="RDK1534" s="100"/>
      <c r="RDL1534" s="98"/>
      <c r="RDM1534" s="117"/>
      <c r="RDN1534" s="148"/>
      <c r="RDO1534" s="149"/>
      <c r="RDP1534" s="100"/>
      <c r="RDQ1534" s="98"/>
      <c r="RDR1534" s="117"/>
      <c r="RDS1534" s="148"/>
      <c r="RDT1534" s="149"/>
      <c r="RDU1534" s="100"/>
      <c r="RDV1534" s="98"/>
      <c r="RDW1534" s="117"/>
      <c r="RDX1534" s="148"/>
      <c r="RDY1534" s="149"/>
      <c r="RDZ1534" s="100"/>
      <c r="REA1534" s="98"/>
      <c r="REB1534" s="117"/>
      <c r="REC1534" s="148"/>
      <c r="RED1534" s="149"/>
      <c r="REE1534" s="100"/>
      <c r="REF1534" s="98"/>
      <c r="REG1534" s="117"/>
      <c r="REH1534" s="148"/>
      <c r="REI1534" s="149"/>
      <c r="REJ1534" s="100"/>
      <c r="REK1534" s="98"/>
      <c r="REL1534" s="117"/>
      <c r="REM1534" s="148"/>
      <c r="REN1534" s="149"/>
      <c r="REO1534" s="100"/>
      <c r="REP1534" s="98"/>
      <c r="REQ1534" s="117"/>
      <c r="RER1534" s="148"/>
      <c r="RES1534" s="149"/>
      <c r="RET1534" s="100"/>
      <c r="REU1534" s="98"/>
      <c r="REV1534" s="117"/>
      <c r="REW1534" s="148"/>
      <c r="REX1534" s="149"/>
      <c r="REY1534" s="100"/>
      <c r="REZ1534" s="98"/>
      <c r="RFA1534" s="117"/>
      <c r="RFB1534" s="148"/>
      <c r="RFC1534" s="149"/>
      <c r="RFD1534" s="100"/>
      <c r="RFE1534" s="98"/>
      <c r="RFF1534" s="117"/>
      <c r="RFG1534" s="148"/>
      <c r="RFH1534" s="149"/>
      <c r="RFI1534" s="100"/>
      <c r="RFJ1534" s="98"/>
      <c r="RFK1534" s="117"/>
      <c r="RFL1534" s="148"/>
      <c r="RFM1534" s="149"/>
      <c r="RFN1534" s="100"/>
      <c r="RFO1534" s="98"/>
      <c r="RFP1534" s="117"/>
      <c r="RFQ1534" s="148"/>
      <c r="RFR1534" s="149"/>
      <c r="RFS1534" s="100"/>
      <c r="RFT1534" s="98"/>
      <c r="RFU1534" s="117"/>
      <c r="RFV1534" s="148"/>
      <c r="RFW1534" s="149"/>
      <c r="RFX1534" s="100"/>
      <c r="RFY1534" s="98"/>
      <c r="RFZ1534" s="117"/>
      <c r="RGA1534" s="148"/>
      <c r="RGB1534" s="149"/>
      <c r="RGC1534" s="100"/>
      <c r="RGD1534" s="98"/>
      <c r="RGE1534" s="117"/>
      <c r="RGF1534" s="148"/>
      <c r="RGG1534" s="149"/>
      <c r="RGH1534" s="100"/>
      <c r="RGI1534" s="98"/>
      <c r="RGJ1534" s="117"/>
      <c r="RGK1534" s="148"/>
      <c r="RGL1534" s="149"/>
      <c r="RGM1534" s="100"/>
      <c r="RGN1534" s="98"/>
      <c r="RGO1534" s="117"/>
      <c r="RGP1534" s="148"/>
      <c r="RGQ1534" s="149"/>
      <c r="RGR1534" s="100"/>
      <c r="RGS1534" s="98"/>
      <c r="RGT1534" s="117"/>
      <c r="RGU1534" s="148"/>
      <c r="RGV1534" s="149"/>
      <c r="RGW1534" s="100"/>
      <c r="RGX1534" s="98"/>
      <c r="RGY1534" s="117"/>
      <c r="RGZ1534" s="148"/>
      <c r="RHA1534" s="149"/>
      <c r="RHB1534" s="100"/>
      <c r="RHC1534" s="98"/>
      <c r="RHD1534" s="117"/>
      <c r="RHE1534" s="148"/>
      <c r="RHF1534" s="149"/>
      <c r="RHG1534" s="100"/>
      <c r="RHH1534" s="98"/>
      <c r="RHI1534" s="117"/>
      <c r="RHJ1534" s="148"/>
      <c r="RHK1534" s="149"/>
      <c r="RHL1534" s="100"/>
      <c r="RHM1534" s="98"/>
      <c r="RHN1534" s="117"/>
      <c r="RHO1534" s="148"/>
      <c r="RHP1534" s="149"/>
      <c r="RHQ1534" s="100"/>
      <c r="RHR1534" s="98"/>
      <c r="RHS1534" s="117"/>
      <c r="RHT1534" s="148"/>
      <c r="RHU1534" s="149"/>
      <c r="RHV1534" s="100"/>
      <c r="RHW1534" s="98"/>
      <c r="RHX1534" s="117"/>
      <c r="RHY1534" s="148"/>
      <c r="RHZ1534" s="149"/>
      <c r="RIA1534" s="100"/>
      <c r="RIB1534" s="98"/>
      <c r="RIC1534" s="117"/>
      <c r="RID1534" s="148"/>
      <c r="RIE1534" s="149"/>
      <c r="RIF1534" s="100"/>
      <c r="RIG1534" s="98"/>
      <c r="RIH1534" s="117"/>
      <c r="RII1534" s="148"/>
      <c r="RIJ1534" s="149"/>
      <c r="RIK1534" s="100"/>
      <c r="RIL1534" s="98"/>
      <c r="RIM1534" s="117"/>
      <c r="RIN1534" s="148"/>
      <c r="RIO1534" s="149"/>
      <c r="RIP1534" s="100"/>
      <c r="RIQ1534" s="98"/>
      <c r="RIR1534" s="117"/>
      <c r="RIS1534" s="148"/>
      <c r="RIT1534" s="149"/>
      <c r="RIU1534" s="100"/>
      <c r="RIV1534" s="98"/>
      <c r="RIW1534" s="117"/>
      <c r="RIX1534" s="148"/>
      <c r="RIY1534" s="149"/>
      <c r="RIZ1534" s="100"/>
      <c r="RJA1534" s="98"/>
      <c r="RJB1534" s="117"/>
      <c r="RJC1534" s="148"/>
      <c r="RJD1534" s="149"/>
      <c r="RJE1534" s="100"/>
      <c r="RJF1534" s="98"/>
      <c r="RJG1534" s="117"/>
      <c r="RJH1534" s="148"/>
      <c r="RJI1534" s="149"/>
      <c r="RJJ1534" s="100"/>
      <c r="RJK1534" s="98"/>
      <c r="RJL1534" s="117"/>
      <c r="RJM1534" s="148"/>
      <c r="RJN1534" s="149"/>
      <c r="RJO1534" s="100"/>
      <c r="RJP1534" s="98"/>
      <c r="RJQ1534" s="117"/>
      <c r="RJR1534" s="148"/>
      <c r="RJS1534" s="149"/>
      <c r="RJT1534" s="100"/>
      <c r="RJU1534" s="98"/>
      <c r="RJV1534" s="117"/>
      <c r="RJW1534" s="148"/>
      <c r="RJX1534" s="149"/>
      <c r="RJY1534" s="100"/>
      <c r="RJZ1534" s="98"/>
      <c r="RKA1534" s="117"/>
      <c r="RKB1534" s="148"/>
      <c r="RKC1534" s="149"/>
      <c r="RKD1534" s="100"/>
      <c r="RKE1534" s="98"/>
      <c r="RKF1534" s="117"/>
      <c r="RKG1534" s="148"/>
      <c r="RKH1534" s="149"/>
      <c r="RKI1534" s="100"/>
      <c r="RKJ1534" s="98"/>
      <c r="RKK1534" s="117"/>
      <c r="RKL1534" s="148"/>
      <c r="RKM1534" s="149"/>
      <c r="RKN1534" s="100"/>
      <c r="RKO1534" s="98"/>
      <c r="RKP1534" s="117"/>
      <c r="RKQ1534" s="148"/>
      <c r="RKR1534" s="149"/>
      <c r="RKS1534" s="100"/>
      <c r="RKT1534" s="98"/>
      <c r="RKU1534" s="117"/>
      <c r="RKV1534" s="148"/>
      <c r="RKW1534" s="149"/>
      <c r="RKX1534" s="100"/>
      <c r="RKY1534" s="98"/>
      <c r="RKZ1534" s="117"/>
      <c r="RLA1534" s="148"/>
      <c r="RLB1534" s="149"/>
      <c r="RLC1534" s="100"/>
      <c r="RLD1534" s="98"/>
      <c r="RLE1534" s="117"/>
      <c r="RLF1534" s="148"/>
      <c r="RLG1534" s="149"/>
      <c r="RLH1534" s="100"/>
      <c r="RLI1534" s="98"/>
      <c r="RLJ1534" s="117"/>
      <c r="RLK1534" s="148"/>
      <c r="RLL1534" s="149"/>
      <c r="RLM1534" s="100"/>
      <c r="RLN1534" s="98"/>
      <c r="RLO1534" s="117"/>
      <c r="RLP1534" s="148"/>
      <c r="RLQ1534" s="149"/>
      <c r="RLR1534" s="100"/>
      <c r="RLS1534" s="98"/>
      <c r="RLT1534" s="117"/>
      <c r="RLU1534" s="148"/>
      <c r="RLV1534" s="149"/>
      <c r="RLW1534" s="100"/>
      <c r="RLX1534" s="98"/>
      <c r="RLY1534" s="117"/>
      <c r="RLZ1534" s="148"/>
      <c r="RMA1534" s="149"/>
      <c r="RMB1534" s="100"/>
      <c r="RMC1534" s="98"/>
      <c r="RMD1534" s="117"/>
      <c r="RME1534" s="148"/>
      <c r="RMF1534" s="149"/>
      <c r="RMG1534" s="100"/>
      <c r="RMH1534" s="98"/>
      <c r="RMI1534" s="117"/>
      <c r="RMJ1534" s="148"/>
      <c r="RMK1534" s="149"/>
      <c r="RML1534" s="100"/>
      <c r="RMM1534" s="98"/>
      <c r="RMN1534" s="117"/>
      <c r="RMO1534" s="148"/>
      <c r="RMP1534" s="149"/>
      <c r="RMQ1534" s="100"/>
      <c r="RMR1534" s="98"/>
      <c r="RMS1534" s="117"/>
      <c r="RMT1534" s="148"/>
      <c r="RMU1534" s="149"/>
      <c r="RMV1534" s="100"/>
      <c r="RMW1534" s="98"/>
      <c r="RMX1534" s="117"/>
      <c r="RMY1534" s="148"/>
      <c r="RMZ1534" s="149"/>
      <c r="RNA1534" s="100"/>
      <c r="RNB1534" s="98"/>
      <c r="RNC1534" s="117"/>
      <c r="RND1534" s="148"/>
      <c r="RNE1534" s="149"/>
      <c r="RNF1534" s="100"/>
      <c r="RNG1534" s="98"/>
      <c r="RNH1534" s="117"/>
      <c r="RNI1534" s="148"/>
      <c r="RNJ1534" s="149"/>
      <c r="RNK1534" s="100"/>
      <c r="RNL1534" s="98"/>
      <c r="RNM1534" s="117"/>
      <c r="RNN1534" s="148"/>
      <c r="RNO1534" s="149"/>
      <c r="RNP1534" s="100"/>
      <c r="RNQ1534" s="98"/>
      <c r="RNR1534" s="117"/>
      <c r="RNS1534" s="148"/>
      <c r="RNT1534" s="149"/>
      <c r="RNU1534" s="100"/>
      <c r="RNV1534" s="98"/>
      <c r="RNW1534" s="117"/>
      <c r="RNX1534" s="148"/>
      <c r="RNY1534" s="149"/>
      <c r="RNZ1534" s="100"/>
      <c r="ROA1534" s="98"/>
      <c r="ROB1534" s="117"/>
      <c r="ROC1534" s="148"/>
      <c r="ROD1534" s="149"/>
      <c r="ROE1534" s="100"/>
      <c r="ROF1534" s="98"/>
      <c r="ROG1534" s="117"/>
      <c r="ROH1534" s="148"/>
      <c r="ROI1534" s="149"/>
      <c r="ROJ1534" s="100"/>
      <c r="ROK1534" s="98"/>
      <c r="ROL1534" s="117"/>
      <c r="ROM1534" s="148"/>
      <c r="RON1534" s="149"/>
      <c r="ROO1534" s="100"/>
      <c r="ROP1534" s="98"/>
      <c r="ROQ1534" s="117"/>
      <c r="ROR1534" s="148"/>
      <c r="ROS1534" s="149"/>
      <c r="ROT1534" s="100"/>
      <c r="ROU1534" s="98"/>
      <c r="ROV1534" s="117"/>
      <c r="ROW1534" s="148"/>
      <c r="ROX1534" s="149"/>
      <c r="ROY1534" s="100"/>
      <c r="ROZ1534" s="98"/>
      <c r="RPA1534" s="117"/>
      <c r="RPB1534" s="148"/>
      <c r="RPC1534" s="149"/>
      <c r="RPD1534" s="100"/>
      <c r="RPE1534" s="98"/>
      <c r="RPF1534" s="117"/>
      <c r="RPG1534" s="148"/>
      <c r="RPH1534" s="149"/>
      <c r="RPI1534" s="100"/>
      <c r="RPJ1534" s="98"/>
      <c r="RPK1534" s="117"/>
      <c r="RPL1534" s="148"/>
      <c r="RPM1534" s="149"/>
      <c r="RPN1534" s="100"/>
      <c r="RPO1534" s="98"/>
      <c r="RPP1534" s="117"/>
      <c r="RPQ1534" s="148"/>
      <c r="RPR1534" s="149"/>
      <c r="RPS1534" s="100"/>
      <c r="RPT1534" s="98"/>
      <c r="RPU1534" s="117"/>
      <c r="RPV1534" s="148"/>
      <c r="RPW1534" s="149"/>
      <c r="RPX1534" s="100"/>
      <c r="RPY1534" s="98"/>
      <c r="RPZ1534" s="117"/>
      <c r="RQA1534" s="148"/>
      <c r="RQB1534" s="149"/>
      <c r="RQC1534" s="100"/>
      <c r="RQD1534" s="98"/>
      <c r="RQE1534" s="117"/>
      <c r="RQF1534" s="148"/>
      <c r="RQG1534" s="149"/>
      <c r="RQH1534" s="100"/>
      <c r="RQI1534" s="98"/>
      <c r="RQJ1534" s="117"/>
      <c r="RQK1534" s="148"/>
      <c r="RQL1534" s="149"/>
      <c r="RQM1534" s="100"/>
      <c r="RQN1534" s="98"/>
      <c r="RQO1534" s="117"/>
      <c r="RQP1534" s="148"/>
      <c r="RQQ1534" s="149"/>
      <c r="RQR1534" s="100"/>
      <c r="RQS1534" s="98"/>
      <c r="RQT1534" s="117"/>
      <c r="RQU1534" s="148"/>
      <c r="RQV1534" s="149"/>
      <c r="RQW1534" s="100"/>
      <c r="RQX1534" s="98"/>
      <c r="RQY1534" s="117"/>
      <c r="RQZ1534" s="148"/>
      <c r="RRA1534" s="149"/>
      <c r="RRB1534" s="100"/>
      <c r="RRC1534" s="98"/>
      <c r="RRD1534" s="117"/>
      <c r="RRE1534" s="148"/>
      <c r="RRF1534" s="149"/>
      <c r="RRG1534" s="100"/>
      <c r="RRH1534" s="98"/>
      <c r="RRI1534" s="117"/>
      <c r="RRJ1534" s="148"/>
      <c r="RRK1534" s="149"/>
      <c r="RRL1534" s="100"/>
      <c r="RRM1534" s="98"/>
      <c r="RRN1534" s="117"/>
      <c r="RRO1534" s="148"/>
      <c r="RRP1534" s="149"/>
      <c r="RRQ1534" s="100"/>
      <c r="RRR1534" s="98"/>
      <c r="RRS1534" s="117"/>
      <c r="RRT1534" s="148"/>
      <c r="RRU1534" s="149"/>
      <c r="RRV1534" s="100"/>
      <c r="RRW1534" s="98"/>
      <c r="RRX1534" s="117"/>
      <c r="RRY1534" s="148"/>
      <c r="RRZ1534" s="149"/>
      <c r="RSA1534" s="100"/>
      <c r="RSB1534" s="98"/>
      <c r="RSC1534" s="117"/>
      <c r="RSD1534" s="148"/>
      <c r="RSE1534" s="149"/>
      <c r="RSF1534" s="100"/>
      <c r="RSG1534" s="98"/>
      <c r="RSH1534" s="117"/>
      <c r="RSI1534" s="148"/>
      <c r="RSJ1534" s="149"/>
      <c r="RSK1534" s="100"/>
      <c r="RSL1534" s="98"/>
      <c r="RSM1534" s="117"/>
      <c r="RSN1534" s="148"/>
      <c r="RSO1534" s="149"/>
      <c r="RSP1534" s="100"/>
      <c r="RSQ1534" s="98"/>
      <c r="RSR1534" s="117"/>
      <c r="RSS1534" s="148"/>
      <c r="RST1534" s="149"/>
      <c r="RSU1534" s="100"/>
      <c r="RSV1534" s="98"/>
      <c r="RSW1534" s="117"/>
      <c r="RSX1534" s="148"/>
      <c r="RSY1534" s="149"/>
      <c r="RSZ1534" s="100"/>
      <c r="RTA1534" s="98"/>
      <c r="RTB1534" s="117"/>
      <c r="RTC1534" s="148"/>
      <c r="RTD1534" s="149"/>
      <c r="RTE1534" s="100"/>
      <c r="RTF1534" s="98"/>
      <c r="RTG1534" s="117"/>
      <c r="RTH1534" s="148"/>
      <c r="RTI1534" s="149"/>
      <c r="RTJ1534" s="100"/>
      <c r="RTK1534" s="98"/>
      <c r="RTL1534" s="117"/>
      <c r="RTM1534" s="148"/>
      <c r="RTN1534" s="149"/>
      <c r="RTO1534" s="100"/>
      <c r="RTP1534" s="98"/>
      <c r="RTQ1534" s="117"/>
      <c r="RTR1534" s="148"/>
      <c r="RTS1534" s="149"/>
      <c r="RTT1534" s="100"/>
      <c r="RTU1534" s="98"/>
      <c r="RTV1534" s="117"/>
      <c r="RTW1534" s="148"/>
      <c r="RTX1534" s="149"/>
      <c r="RTY1534" s="100"/>
      <c r="RTZ1534" s="98"/>
      <c r="RUA1534" s="117"/>
      <c r="RUB1534" s="148"/>
      <c r="RUC1534" s="149"/>
      <c r="RUD1534" s="100"/>
      <c r="RUE1534" s="98"/>
      <c r="RUF1534" s="117"/>
      <c r="RUG1534" s="148"/>
      <c r="RUH1534" s="149"/>
      <c r="RUI1534" s="100"/>
      <c r="RUJ1534" s="98"/>
      <c r="RUK1534" s="117"/>
      <c r="RUL1534" s="148"/>
      <c r="RUM1534" s="149"/>
      <c r="RUN1534" s="100"/>
      <c r="RUO1534" s="98"/>
      <c r="RUP1534" s="117"/>
      <c r="RUQ1534" s="148"/>
      <c r="RUR1534" s="149"/>
      <c r="RUS1534" s="100"/>
      <c r="RUT1534" s="98"/>
      <c r="RUU1534" s="117"/>
      <c r="RUV1534" s="148"/>
      <c r="RUW1534" s="149"/>
      <c r="RUX1534" s="100"/>
      <c r="RUY1534" s="98"/>
      <c r="RUZ1534" s="117"/>
      <c r="RVA1534" s="148"/>
      <c r="RVB1534" s="149"/>
      <c r="RVC1534" s="100"/>
      <c r="RVD1534" s="98"/>
      <c r="RVE1534" s="117"/>
      <c r="RVF1534" s="148"/>
      <c r="RVG1534" s="149"/>
      <c r="RVH1534" s="100"/>
      <c r="RVI1534" s="98"/>
      <c r="RVJ1534" s="117"/>
      <c r="RVK1534" s="148"/>
      <c r="RVL1534" s="149"/>
      <c r="RVM1534" s="100"/>
      <c r="RVN1534" s="98"/>
      <c r="RVO1534" s="117"/>
      <c r="RVP1534" s="148"/>
      <c r="RVQ1534" s="149"/>
      <c r="RVR1534" s="100"/>
      <c r="RVS1534" s="98"/>
      <c r="RVT1534" s="117"/>
      <c r="RVU1534" s="148"/>
      <c r="RVV1534" s="149"/>
      <c r="RVW1534" s="100"/>
      <c r="RVX1534" s="98"/>
      <c r="RVY1534" s="117"/>
      <c r="RVZ1534" s="148"/>
      <c r="RWA1534" s="149"/>
      <c r="RWB1534" s="100"/>
      <c r="RWC1534" s="98"/>
      <c r="RWD1534" s="117"/>
      <c r="RWE1534" s="148"/>
      <c r="RWF1534" s="149"/>
      <c r="RWG1534" s="100"/>
      <c r="RWH1534" s="98"/>
      <c r="RWI1534" s="117"/>
      <c r="RWJ1534" s="148"/>
      <c r="RWK1534" s="149"/>
      <c r="RWL1534" s="100"/>
      <c r="RWM1534" s="98"/>
      <c r="RWN1534" s="117"/>
      <c r="RWO1534" s="148"/>
      <c r="RWP1534" s="149"/>
      <c r="RWQ1534" s="100"/>
      <c r="RWR1534" s="98"/>
      <c r="RWS1534" s="117"/>
      <c r="RWT1534" s="148"/>
      <c r="RWU1534" s="149"/>
      <c r="RWV1534" s="100"/>
      <c r="RWW1534" s="98"/>
      <c r="RWX1534" s="117"/>
      <c r="RWY1534" s="148"/>
      <c r="RWZ1534" s="149"/>
      <c r="RXA1534" s="100"/>
      <c r="RXB1534" s="98"/>
      <c r="RXC1534" s="117"/>
      <c r="RXD1534" s="148"/>
      <c r="RXE1534" s="149"/>
      <c r="RXF1534" s="100"/>
      <c r="RXG1534" s="98"/>
      <c r="RXH1534" s="117"/>
      <c r="RXI1534" s="148"/>
      <c r="RXJ1534" s="149"/>
      <c r="RXK1534" s="100"/>
      <c r="RXL1534" s="98"/>
      <c r="RXM1534" s="117"/>
      <c r="RXN1534" s="148"/>
      <c r="RXO1534" s="149"/>
      <c r="RXP1534" s="100"/>
      <c r="RXQ1534" s="98"/>
      <c r="RXR1534" s="117"/>
      <c r="RXS1534" s="148"/>
      <c r="RXT1534" s="149"/>
      <c r="RXU1534" s="100"/>
      <c r="RXV1534" s="98"/>
      <c r="RXW1534" s="117"/>
      <c r="RXX1534" s="148"/>
      <c r="RXY1534" s="149"/>
      <c r="RXZ1534" s="100"/>
      <c r="RYA1534" s="98"/>
      <c r="RYB1534" s="117"/>
      <c r="RYC1534" s="148"/>
      <c r="RYD1534" s="149"/>
      <c r="RYE1534" s="100"/>
      <c r="RYF1534" s="98"/>
      <c r="RYG1534" s="117"/>
      <c r="RYH1534" s="148"/>
      <c r="RYI1534" s="149"/>
      <c r="RYJ1534" s="100"/>
      <c r="RYK1534" s="98"/>
      <c r="RYL1534" s="117"/>
      <c r="RYM1534" s="148"/>
      <c r="RYN1534" s="149"/>
      <c r="RYO1534" s="100"/>
      <c r="RYP1534" s="98"/>
      <c r="RYQ1534" s="117"/>
      <c r="RYR1534" s="148"/>
      <c r="RYS1534" s="149"/>
      <c r="RYT1534" s="100"/>
      <c r="RYU1534" s="98"/>
      <c r="RYV1534" s="117"/>
      <c r="RYW1534" s="148"/>
      <c r="RYX1534" s="149"/>
      <c r="RYY1534" s="100"/>
      <c r="RYZ1534" s="98"/>
      <c r="RZA1534" s="117"/>
      <c r="RZB1534" s="148"/>
      <c r="RZC1534" s="149"/>
      <c r="RZD1534" s="100"/>
      <c r="RZE1534" s="98"/>
      <c r="RZF1534" s="117"/>
      <c r="RZG1534" s="148"/>
      <c r="RZH1534" s="149"/>
      <c r="RZI1534" s="100"/>
      <c r="RZJ1534" s="98"/>
      <c r="RZK1534" s="117"/>
      <c r="RZL1534" s="148"/>
      <c r="RZM1534" s="149"/>
      <c r="RZN1534" s="100"/>
      <c r="RZO1534" s="98"/>
      <c r="RZP1534" s="117"/>
      <c r="RZQ1534" s="148"/>
      <c r="RZR1534" s="149"/>
      <c r="RZS1534" s="100"/>
      <c r="RZT1534" s="98"/>
      <c r="RZU1534" s="117"/>
      <c r="RZV1534" s="148"/>
      <c r="RZW1534" s="149"/>
      <c r="RZX1534" s="100"/>
      <c r="RZY1534" s="98"/>
      <c r="RZZ1534" s="117"/>
      <c r="SAA1534" s="148"/>
      <c r="SAB1534" s="149"/>
      <c r="SAC1534" s="100"/>
      <c r="SAD1534" s="98"/>
      <c r="SAE1534" s="117"/>
      <c r="SAF1534" s="148"/>
      <c r="SAG1534" s="149"/>
      <c r="SAH1534" s="100"/>
      <c r="SAI1534" s="98"/>
      <c r="SAJ1534" s="117"/>
      <c r="SAK1534" s="148"/>
      <c r="SAL1534" s="149"/>
      <c r="SAM1534" s="100"/>
      <c r="SAN1534" s="98"/>
      <c r="SAO1534" s="117"/>
      <c r="SAP1534" s="148"/>
      <c r="SAQ1534" s="149"/>
      <c r="SAR1534" s="100"/>
      <c r="SAS1534" s="98"/>
      <c r="SAT1534" s="117"/>
      <c r="SAU1534" s="148"/>
      <c r="SAV1534" s="149"/>
      <c r="SAW1534" s="100"/>
      <c r="SAX1534" s="98"/>
      <c r="SAY1534" s="117"/>
      <c r="SAZ1534" s="148"/>
      <c r="SBA1534" s="149"/>
      <c r="SBB1534" s="100"/>
      <c r="SBC1534" s="98"/>
      <c r="SBD1534" s="117"/>
      <c r="SBE1534" s="148"/>
      <c r="SBF1534" s="149"/>
      <c r="SBG1534" s="100"/>
      <c r="SBH1534" s="98"/>
      <c r="SBI1534" s="117"/>
      <c r="SBJ1534" s="148"/>
      <c r="SBK1534" s="149"/>
      <c r="SBL1534" s="100"/>
      <c r="SBM1534" s="98"/>
      <c r="SBN1534" s="117"/>
      <c r="SBO1534" s="148"/>
      <c r="SBP1534" s="149"/>
      <c r="SBQ1534" s="100"/>
      <c r="SBR1534" s="98"/>
      <c r="SBS1534" s="117"/>
      <c r="SBT1534" s="148"/>
      <c r="SBU1534" s="149"/>
      <c r="SBV1534" s="100"/>
      <c r="SBW1534" s="98"/>
      <c r="SBX1534" s="117"/>
      <c r="SBY1534" s="148"/>
      <c r="SBZ1534" s="149"/>
      <c r="SCA1534" s="100"/>
      <c r="SCB1534" s="98"/>
      <c r="SCC1534" s="117"/>
      <c r="SCD1534" s="148"/>
      <c r="SCE1534" s="149"/>
      <c r="SCF1534" s="100"/>
      <c r="SCG1534" s="98"/>
      <c r="SCH1534" s="117"/>
      <c r="SCI1534" s="148"/>
      <c r="SCJ1534" s="149"/>
      <c r="SCK1534" s="100"/>
      <c r="SCL1534" s="98"/>
      <c r="SCM1534" s="117"/>
      <c r="SCN1534" s="148"/>
      <c r="SCO1534" s="149"/>
      <c r="SCP1534" s="100"/>
      <c r="SCQ1534" s="98"/>
      <c r="SCR1534" s="117"/>
      <c r="SCS1534" s="148"/>
      <c r="SCT1534" s="149"/>
      <c r="SCU1534" s="100"/>
      <c r="SCV1534" s="98"/>
      <c r="SCW1534" s="117"/>
      <c r="SCX1534" s="148"/>
      <c r="SCY1534" s="149"/>
      <c r="SCZ1534" s="100"/>
      <c r="SDA1534" s="98"/>
      <c r="SDB1534" s="117"/>
      <c r="SDC1534" s="148"/>
      <c r="SDD1534" s="149"/>
      <c r="SDE1534" s="100"/>
      <c r="SDF1534" s="98"/>
      <c r="SDG1534" s="117"/>
      <c r="SDH1534" s="148"/>
      <c r="SDI1534" s="149"/>
      <c r="SDJ1534" s="100"/>
      <c r="SDK1534" s="98"/>
      <c r="SDL1534" s="117"/>
      <c r="SDM1534" s="148"/>
      <c r="SDN1534" s="149"/>
      <c r="SDO1534" s="100"/>
      <c r="SDP1534" s="98"/>
      <c r="SDQ1534" s="117"/>
      <c r="SDR1534" s="148"/>
      <c r="SDS1534" s="149"/>
      <c r="SDT1534" s="100"/>
      <c r="SDU1534" s="98"/>
      <c r="SDV1534" s="117"/>
      <c r="SDW1534" s="148"/>
      <c r="SDX1534" s="149"/>
      <c r="SDY1534" s="100"/>
      <c r="SDZ1534" s="98"/>
      <c r="SEA1534" s="117"/>
      <c r="SEB1534" s="148"/>
      <c r="SEC1534" s="149"/>
      <c r="SED1534" s="100"/>
      <c r="SEE1534" s="98"/>
      <c r="SEF1534" s="117"/>
      <c r="SEG1534" s="148"/>
      <c r="SEH1534" s="149"/>
      <c r="SEI1534" s="100"/>
      <c r="SEJ1534" s="98"/>
      <c r="SEK1534" s="117"/>
      <c r="SEL1534" s="148"/>
      <c r="SEM1534" s="149"/>
      <c r="SEN1534" s="100"/>
      <c r="SEO1534" s="98"/>
      <c r="SEP1534" s="117"/>
      <c r="SEQ1534" s="148"/>
      <c r="SER1534" s="149"/>
      <c r="SES1534" s="100"/>
      <c r="SET1534" s="98"/>
      <c r="SEU1534" s="117"/>
      <c r="SEV1534" s="148"/>
      <c r="SEW1534" s="149"/>
      <c r="SEX1534" s="100"/>
      <c r="SEY1534" s="98"/>
      <c r="SEZ1534" s="117"/>
      <c r="SFA1534" s="148"/>
      <c r="SFB1534" s="149"/>
      <c r="SFC1534" s="100"/>
      <c r="SFD1534" s="98"/>
      <c r="SFE1534" s="117"/>
      <c r="SFF1534" s="148"/>
      <c r="SFG1534" s="149"/>
      <c r="SFH1534" s="100"/>
      <c r="SFI1534" s="98"/>
      <c r="SFJ1534" s="117"/>
      <c r="SFK1534" s="148"/>
      <c r="SFL1534" s="149"/>
      <c r="SFM1534" s="100"/>
      <c r="SFN1534" s="98"/>
      <c r="SFO1534" s="117"/>
      <c r="SFP1534" s="148"/>
      <c r="SFQ1534" s="149"/>
      <c r="SFR1534" s="100"/>
      <c r="SFS1534" s="98"/>
      <c r="SFT1534" s="117"/>
      <c r="SFU1534" s="148"/>
      <c r="SFV1534" s="149"/>
      <c r="SFW1534" s="100"/>
      <c r="SFX1534" s="98"/>
      <c r="SFY1534" s="117"/>
      <c r="SFZ1534" s="148"/>
      <c r="SGA1534" s="149"/>
      <c r="SGB1534" s="100"/>
      <c r="SGC1534" s="98"/>
      <c r="SGD1534" s="117"/>
      <c r="SGE1534" s="148"/>
      <c r="SGF1534" s="149"/>
      <c r="SGG1534" s="100"/>
      <c r="SGH1534" s="98"/>
      <c r="SGI1534" s="117"/>
      <c r="SGJ1534" s="148"/>
      <c r="SGK1534" s="149"/>
      <c r="SGL1534" s="100"/>
      <c r="SGM1534" s="98"/>
      <c r="SGN1534" s="117"/>
      <c r="SGO1534" s="148"/>
      <c r="SGP1534" s="149"/>
      <c r="SGQ1534" s="100"/>
      <c r="SGR1534" s="98"/>
      <c r="SGS1534" s="117"/>
      <c r="SGT1534" s="148"/>
      <c r="SGU1534" s="149"/>
      <c r="SGV1534" s="100"/>
      <c r="SGW1534" s="98"/>
      <c r="SGX1534" s="117"/>
      <c r="SGY1534" s="148"/>
      <c r="SGZ1534" s="149"/>
      <c r="SHA1534" s="100"/>
      <c r="SHB1534" s="98"/>
      <c r="SHC1534" s="117"/>
      <c r="SHD1534" s="148"/>
      <c r="SHE1534" s="149"/>
      <c r="SHF1534" s="100"/>
      <c r="SHG1534" s="98"/>
      <c r="SHH1534" s="117"/>
      <c r="SHI1534" s="148"/>
      <c r="SHJ1534" s="149"/>
      <c r="SHK1534" s="100"/>
      <c r="SHL1534" s="98"/>
      <c r="SHM1534" s="117"/>
      <c r="SHN1534" s="148"/>
      <c r="SHO1534" s="149"/>
      <c r="SHP1534" s="100"/>
      <c r="SHQ1534" s="98"/>
      <c r="SHR1534" s="117"/>
      <c r="SHS1534" s="148"/>
      <c r="SHT1534" s="149"/>
      <c r="SHU1534" s="100"/>
      <c r="SHV1534" s="98"/>
      <c r="SHW1534" s="117"/>
      <c r="SHX1534" s="148"/>
      <c r="SHY1534" s="149"/>
      <c r="SHZ1534" s="100"/>
      <c r="SIA1534" s="98"/>
      <c r="SIB1534" s="117"/>
      <c r="SIC1534" s="148"/>
      <c r="SID1534" s="149"/>
      <c r="SIE1534" s="100"/>
      <c r="SIF1534" s="98"/>
      <c r="SIG1534" s="117"/>
      <c r="SIH1534" s="148"/>
      <c r="SII1534" s="149"/>
      <c r="SIJ1534" s="100"/>
      <c r="SIK1534" s="98"/>
      <c r="SIL1534" s="117"/>
      <c r="SIM1534" s="148"/>
      <c r="SIN1534" s="149"/>
      <c r="SIO1534" s="100"/>
      <c r="SIP1534" s="98"/>
      <c r="SIQ1534" s="117"/>
      <c r="SIR1534" s="148"/>
      <c r="SIS1534" s="149"/>
      <c r="SIT1534" s="100"/>
      <c r="SIU1534" s="98"/>
      <c r="SIV1534" s="117"/>
      <c r="SIW1534" s="148"/>
      <c r="SIX1534" s="149"/>
      <c r="SIY1534" s="100"/>
      <c r="SIZ1534" s="98"/>
      <c r="SJA1534" s="117"/>
      <c r="SJB1534" s="148"/>
      <c r="SJC1534" s="149"/>
      <c r="SJD1534" s="100"/>
      <c r="SJE1534" s="98"/>
      <c r="SJF1534" s="117"/>
      <c r="SJG1534" s="148"/>
      <c r="SJH1534" s="149"/>
      <c r="SJI1534" s="100"/>
      <c r="SJJ1534" s="98"/>
      <c r="SJK1534" s="117"/>
      <c r="SJL1534" s="148"/>
      <c r="SJM1534" s="149"/>
      <c r="SJN1534" s="100"/>
      <c r="SJO1534" s="98"/>
      <c r="SJP1534" s="117"/>
      <c r="SJQ1534" s="148"/>
      <c r="SJR1534" s="149"/>
      <c r="SJS1534" s="100"/>
      <c r="SJT1534" s="98"/>
      <c r="SJU1534" s="117"/>
      <c r="SJV1534" s="148"/>
      <c r="SJW1534" s="149"/>
      <c r="SJX1534" s="100"/>
      <c r="SJY1534" s="98"/>
      <c r="SJZ1534" s="117"/>
      <c r="SKA1534" s="148"/>
      <c r="SKB1534" s="149"/>
      <c r="SKC1534" s="100"/>
      <c r="SKD1534" s="98"/>
      <c r="SKE1534" s="117"/>
      <c r="SKF1534" s="148"/>
      <c r="SKG1534" s="149"/>
      <c r="SKH1534" s="100"/>
      <c r="SKI1534" s="98"/>
      <c r="SKJ1534" s="117"/>
      <c r="SKK1534" s="148"/>
      <c r="SKL1534" s="149"/>
      <c r="SKM1534" s="100"/>
      <c r="SKN1534" s="98"/>
      <c r="SKO1534" s="117"/>
      <c r="SKP1534" s="148"/>
      <c r="SKQ1534" s="149"/>
      <c r="SKR1534" s="100"/>
      <c r="SKS1534" s="98"/>
      <c r="SKT1534" s="117"/>
      <c r="SKU1534" s="148"/>
      <c r="SKV1534" s="149"/>
      <c r="SKW1534" s="100"/>
      <c r="SKX1534" s="98"/>
      <c r="SKY1534" s="117"/>
      <c r="SKZ1534" s="148"/>
      <c r="SLA1534" s="149"/>
      <c r="SLB1534" s="100"/>
      <c r="SLC1534" s="98"/>
      <c r="SLD1534" s="117"/>
      <c r="SLE1534" s="148"/>
      <c r="SLF1534" s="149"/>
      <c r="SLG1534" s="100"/>
      <c r="SLH1534" s="98"/>
      <c r="SLI1534" s="117"/>
      <c r="SLJ1534" s="148"/>
      <c r="SLK1534" s="149"/>
      <c r="SLL1534" s="100"/>
      <c r="SLM1534" s="98"/>
      <c r="SLN1534" s="117"/>
      <c r="SLO1534" s="148"/>
      <c r="SLP1534" s="149"/>
      <c r="SLQ1534" s="100"/>
      <c r="SLR1534" s="98"/>
      <c r="SLS1534" s="117"/>
      <c r="SLT1534" s="148"/>
      <c r="SLU1534" s="149"/>
      <c r="SLV1534" s="100"/>
      <c r="SLW1534" s="98"/>
      <c r="SLX1534" s="117"/>
      <c r="SLY1534" s="148"/>
      <c r="SLZ1534" s="149"/>
      <c r="SMA1534" s="100"/>
      <c r="SMB1534" s="98"/>
      <c r="SMC1534" s="117"/>
      <c r="SMD1534" s="148"/>
      <c r="SME1534" s="149"/>
      <c r="SMF1534" s="100"/>
      <c r="SMG1534" s="98"/>
      <c r="SMH1534" s="117"/>
      <c r="SMI1534" s="148"/>
      <c r="SMJ1534" s="149"/>
      <c r="SMK1534" s="100"/>
      <c r="SML1534" s="98"/>
      <c r="SMM1534" s="117"/>
      <c r="SMN1534" s="148"/>
      <c r="SMO1534" s="149"/>
      <c r="SMP1534" s="100"/>
      <c r="SMQ1534" s="98"/>
      <c r="SMR1534" s="117"/>
      <c r="SMS1534" s="148"/>
      <c r="SMT1534" s="149"/>
      <c r="SMU1534" s="100"/>
      <c r="SMV1534" s="98"/>
      <c r="SMW1534" s="117"/>
      <c r="SMX1534" s="148"/>
      <c r="SMY1534" s="149"/>
      <c r="SMZ1534" s="100"/>
      <c r="SNA1534" s="98"/>
      <c r="SNB1534" s="117"/>
      <c r="SNC1534" s="148"/>
      <c r="SND1534" s="149"/>
      <c r="SNE1534" s="100"/>
      <c r="SNF1534" s="98"/>
      <c r="SNG1534" s="117"/>
      <c r="SNH1534" s="148"/>
      <c r="SNI1534" s="149"/>
      <c r="SNJ1534" s="100"/>
      <c r="SNK1534" s="98"/>
      <c r="SNL1534" s="117"/>
      <c r="SNM1534" s="148"/>
      <c r="SNN1534" s="149"/>
      <c r="SNO1534" s="100"/>
      <c r="SNP1534" s="98"/>
      <c r="SNQ1534" s="117"/>
      <c r="SNR1534" s="148"/>
      <c r="SNS1534" s="149"/>
      <c r="SNT1534" s="100"/>
      <c r="SNU1534" s="98"/>
      <c r="SNV1534" s="117"/>
      <c r="SNW1534" s="148"/>
      <c r="SNX1534" s="149"/>
      <c r="SNY1534" s="100"/>
      <c r="SNZ1534" s="98"/>
      <c r="SOA1534" s="117"/>
      <c r="SOB1534" s="148"/>
      <c r="SOC1534" s="149"/>
      <c r="SOD1534" s="100"/>
      <c r="SOE1534" s="98"/>
      <c r="SOF1534" s="117"/>
      <c r="SOG1534" s="148"/>
      <c r="SOH1534" s="149"/>
      <c r="SOI1534" s="100"/>
      <c r="SOJ1534" s="98"/>
      <c r="SOK1534" s="117"/>
      <c r="SOL1534" s="148"/>
      <c r="SOM1534" s="149"/>
      <c r="SON1534" s="100"/>
      <c r="SOO1534" s="98"/>
      <c r="SOP1534" s="117"/>
      <c r="SOQ1534" s="148"/>
      <c r="SOR1534" s="149"/>
      <c r="SOS1534" s="100"/>
      <c r="SOT1534" s="98"/>
      <c r="SOU1534" s="117"/>
      <c r="SOV1534" s="148"/>
      <c r="SOW1534" s="149"/>
      <c r="SOX1534" s="100"/>
      <c r="SOY1534" s="98"/>
      <c r="SOZ1534" s="117"/>
      <c r="SPA1534" s="148"/>
      <c r="SPB1534" s="149"/>
      <c r="SPC1534" s="100"/>
      <c r="SPD1534" s="98"/>
      <c r="SPE1534" s="117"/>
      <c r="SPF1534" s="148"/>
      <c r="SPG1534" s="149"/>
      <c r="SPH1534" s="100"/>
      <c r="SPI1534" s="98"/>
      <c r="SPJ1534" s="117"/>
      <c r="SPK1534" s="148"/>
      <c r="SPL1534" s="149"/>
      <c r="SPM1534" s="100"/>
      <c r="SPN1534" s="98"/>
      <c r="SPO1534" s="117"/>
      <c r="SPP1534" s="148"/>
      <c r="SPQ1534" s="149"/>
      <c r="SPR1534" s="100"/>
      <c r="SPS1534" s="98"/>
      <c r="SPT1534" s="117"/>
      <c r="SPU1534" s="148"/>
      <c r="SPV1534" s="149"/>
      <c r="SPW1534" s="100"/>
      <c r="SPX1534" s="98"/>
      <c r="SPY1534" s="117"/>
      <c r="SPZ1534" s="148"/>
      <c r="SQA1534" s="149"/>
      <c r="SQB1534" s="100"/>
      <c r="SQC1534" s="98"/>
      <c r="SQD1534" s="117"/>
      <c r="SQE1534" s="148"/>
      <c r="SQF1534" s="149"/>
      <c r="SQG1534" s="100"/>
      <c r="SQH1534" s="98"/>
      <c r="SQI1534" s="117"/>
      <c r="SQJ1534" s="148"/>
      <c r="SQK1534" s="149"/>
      <c r="SQL1534" s="100"/>
      <c r="SQM1534" s="98"/>
      <c r="SQN1534" s="117"/>
      <c r="SQO1534" s="148"/>
      <c r="SQP1534" s="149"/>
      <c r="SQQ1534" s="100"/>
      <c r="SQR1534" s="98"/>
      <c r="SQS1534" s="117"/>
      <c r="SQT1534" s="148"/>
      <c r="SQU1534" s="149"/>
      <c r="SQV1534" s="100"/>
      <c r="SQW1534" s="98"/>
      <c r="SQX1534" s="117"/>
      <c r="SQY1534" s="148"/>
      <c r="SQZ1534" s="149"/>
      <c r="SRA1534" s="100"/>
      <c r="SRB1534" s="98"/>
      <c r="SRC1534" s="117"/>
      <c r="SRD1534" s="148"/>
      <c r="SRE1534" s="149"/>
      <c r="SRF1534" s="100"/>
      <c r="SRG1534" s="98"/>
      <c r="SRH1534" s="117"/>
      <c r="SRI1534" s="148"/>
      <c r="SRJ1534" s="149"/>
      <c r="SRK1534" s="100"/>
      <c r="SRL1534" s="98"/>
      <c r="SRM1534" s="117"/>
      <c r="SRN1534" s="148"/>
      <c r="SRO1534" s="149"/>
      <c r="SRP1534" s="100"/>
      <c r="SRQ1534" s="98"/>
      <c r="SRR1534" s="117"/>
      <c r="SRS1534" s="148"/>
      <c r="SRT1534" s="149"/>
      <c r="SRU1534" s="100"/>
      <c r="SRV1534" s="98"/>
      <c r="SRW1534" s="117"/>
      <c r="SRX1534" s="148"/>
      <c r="SRY1534" s="149"/>
      <c r="SRZ1534" s="100"/>
      <c r="SSA1534" s="98"/>
      <c r="SSB1534" s="117"/>
      <c r="SSC1534" s="148"/>
      <c r="SSD1534" s="149"/>
      <c r="SSE1534" s="100"/>
      <c r="SSF1534" s="98"/>
      <c r="SSG1534" s="117"/>
      <c r="SSH1534" s="148"/>
      <c r="SSI1534" s="149"/>
      <c r="SSJ1534" s="100"/>
      <c r="SSK1534" s="98"/>
      <c r="SSL1534" s="117"/>
      <c r="SSM1534" s="148"/>
      <c r="SSN1534" s="149"/>
      <c r="SSO1534" s="100"/>
      <c r="SSP1534" s="98"/>
      <c r="SSQ1534" s="117"/>
      <c r="SSR1534" s="148"/>
      <c r="SSS1534" s="149"/>
      <c r="SST1534" s="100"/>
      <c r="SSU1534" s="98"/>
      <c r="SSV1534" s="117"/>
      <c r="SSW1534" s="148"/>
      <c r="SSX1534" s="149"/>
      <c r="SSY1534" s="100"/>
      <c r="SSZ1534" s="98"/>
      <c r="STA1534" s="117"/>
      <c r="STB1534" s="148"/>
      <c r="STC1534" s="149"/>
      <c r="STD1534" s="100"/>
      <c r="STE1534" s="98"/>
      <c r="STF1534" s="117"/>
      <c r="STG1534" s="148"/>
      <c r="STH1534" s="149"/>
      <c r="STI1534" s="100"/>
      <c r="STJ1534" s="98"/>
      <c r="STK1534" s="117"/>
      <c r="STL1534" s="148"/>
      <c r="STM1534" s="149"/>
      <c r="STN1534" s="100"/>
      <c r="STO1534" s="98"/>
      <c r="STP1534" s="117"/>
      <c r="STQ1534" s="148"/>
      <c r="STR1534" s="149"/>
      <c r="STS1534" s="100"/>
      <c r="STT1534" s="98"/>
      <c r="STU1534" s="117"/>
      <c r="STV1534" s="148"/>
      <c r="STW1534" s="149"/>
      <c r="STX1534" s="100"/>
      <c r="STY1534" s="98"/>
      <c r="STZ1534" s="117"/>
      <c r="SUA1534" s="148"/>
      <c r="SUB1534" s="149"/>
      <c r="SUC1534" s="100"/>
      <c r="SUD1534" s="98"/>
      <c r="SUE1534" s="117"/>
      <c r="SUF1534" s="148"/>
      <c r="SUG1534" s="149"/>
      <c r="SUH1534" s="100"/>
      <c r="SUI1534" s="98"/>
      <c r="SUJ1534" s="117"/>
      <c r="SUK1534" s="148"/>
      <c r="SUL1534" s="149"/>
      <c r="SUM1534" s="100"/>
      <c r="SUN1534" s="98"/>
      <c r="SUO1534" s="117"/>
      <c r="SUP1534" s="148"/>
      <c r="SUQ1534" s="149"/>
      <c r="SUR1534" s="100"/>
      <c r="SUS1534" s="98"/>
      <c r="SUT1534" s="117"/>
      <c r="SUU1534" s="148"/>
      <c r="SUV1534" s="149"/>
      <c r="SUW1534" s="100"/>
      <c r="SUX1534" s="98"/>
      <c r="SUY1534" s="117"/>
      <c r="SUZ1534" s="148"/>
      <c r="SVA1534" s="149"/>
      <c r="SVB1534" s="100"/>
      <c r="SVC1534" s="98"/>
      <c r="SVD1534" s="117"/>
      <c r="SVE1534" s="148"/>
      <c r="SVF1534" s="149"/>
      <c r="SVG1534" s="100"/>
      <c r="SVH1534" s="98"/>
      <c r="SVI1534" s="117"/>
      <c r="SVJ1534" s="148"/>
      <c r="SVK1534" s="149"/>
      <c r="SVL1534" s="100"/>
      <c r="SVM1534" s="98"/>
      <c r="SVN1534" s="117"/>
      <c r="SVO1534" s="148"/>
      <c r="SVP1534" s="149"/>
      <c r="SVQ1534" s="100"/>
      <c r="SVR1534" s="98"/>
      <c r="SVS1534" s="117"/>
      <c r="SVT1534" s="148"/>
      <c r="SVU1534" s="149"/>
      <c r="SVV1534" s="100"/>
      <c r="SVW1534" s="98"/>
      <c r="SVX1534" s="117"/>
      <c r="SVY1534" s="148"/>
      <c r="SVZ1534" s="149"/>
      <c r="SWA1534" s="100"/>
      <c r="SWB1534" s="98"/>
      <c r="SWC1534" s="117"/>
      <c r="SWD1534" s="148"/>
      <c r="SWE1534" s="149"/>
      <c r="SWF1534" s="100"/>
      <c r="SWG1534" s="98"/>
      <c r="SWH1534" s="117"/>
      <c r="SWI1534" s="148"/>
      <c r="SWJ1534" s="149"/>
      <c r="SWK1534" s="100"/>
      <c r="SWL1534" s="98"/>
      <c r="SWM1534" s="117"/>
      <c r="SWN1534" s="148"/>
      <c r="SWO1534" s="149"/>
      <c r="SWP1534" s="100"/>
      <c r="SWQ1534" s="98"/>
      <c r="SWR1534" s="117"/>
      <c r="SWS1534" s="148"/>
      <c r="SWT1534" s="149"/>
      <c r="SWU1534" s="100"/>
      <c r="SWV1534" s="98"/>
      <c r="SWW1534" s="117"/>
      <c r="SWX1534" s="148"/>
      <c r="SWY1534" s="149"/>
      <c r="SWZ1534" s="100"/>
      <c r="SXA1534" s="98"/>
      <c r="SXB1534" s="117"/>
      <c r="SXC1534" s="148"/>
      <c r="SXD1534" s="149"/>
      <c r="SXE1534" s="100"/>
      <c r="SXF1534" s="98"/>
      <c r="SXG1534" s="117"/>
      <c r="SXH1534" s="148"/>
      <c r="SXI1534" s="149"/>
      <c r="SXJ1534" s="100"/>
      <c r="SXK1534" s="98"/>
      <c r="SXL1534" s="117"/>
      <c r="SXM1534" s="148"/>
      <c r="SXN1534" s="149"/>
      <c r="SXO1534" s="100"/>
      <c r="SXP1534" s="98"/>
      <c r="SXQ1534" s="117"/>
      <c r="SXR1534" s="148"/>
      <c r="SXS1534" s="149"/>
      <c r="SXT1534" s="100"/>
      <c r="SXU1534" s="98"/>
      <c r="SXV1534" s="117"/>
      <c r="SXW1534" s="148"/>
      <c r="SXX1534" s="149"/>
      <c r="SXY1534" s="100"/>
      <c r="SXZ1534" s="98"/>
      <c r="SYA1534" s="117"/>
      <c r="SYB1534" s="148"/>
      <c r="SYC1534" s="149"/>
      <c r="SYD1534" s="100"/>
      <c r="SYE1534" s="98"/>
      <c r="SYF1534" s="117"/>
      <c r="SYG1534" s="148"/>
      <c r="SYH1534" s="149"/>
      <c r="SYI1534" s="100"/>
      <c r="SYJ1534" s="98"/>
      <c r="SYK1534" s="117"/>
      <c r="SYL1534" s="148"/>
      <c r="SYM1534" s="149"/>
      <c r="SYN1534" s="100"/>
      <c r="SYO1534" s="98"/>
      <c r="SYP1534" s="117"/>
      <c r="SYQ1534" s="148"/>
      <c r="SYR1534" s="149"/>
      <c r="SYS1534" s="100"/>
      <c r="SYT1534" s="98"/>
      <c r="SYU1534" s="117"/>
      <c r="SYV1534" s="148"/>
      <c r="SYW1534" s="149"/>
      <c r="SYX1534" s="100"/>
      <c r="SYY1534" s="98"/>
      <c r="SYZ1534" s="117"/>
      <c r="SZA1534" s="148"/>
      <c r="SZB1534" s="149"/>
      <c r="SZC1534" s="100"/>
      <c r="SZD1534" s="98"/>
      <c r="SZE1534" s="117"/>
      <c r="SZF1534" s="148"/>
      <c r="SZG1534" s="149"/>
      <c r="SZH1534" s="100"/>
      <c r="SZI1534" s="98"/>
      <c r="SZJ1534" s="117"/>
      <c r="SZK1534" s="148"/>
      <c r="SZL1534" s="149"/>
      <c r="SZM1534" s="100"/>
      <c r="SZN1534" s="98"/>
      <c r="SZO1534" s="117"/>
      <c r="SZP1534" s="148"/>
      <c r="SZQ1534" s="149"/>
      <c r="SZR1534" s="100"/>
      <c r="SZS1534" s="98"/>
      <c r="SZT1534" s="117"/>
      <c r="SZU1534" s="148"/>
      <c r="SZV1534" s="149"/>
      <c r="SZW1534" s="100"/>
      <c r="SZX1534" s="98"/>
      <c r="SZY1534" s="117"/>
      <c r="SZZ1534" s="148"/>
      <c r="TAA1534" s="149"/>
      <c r="TAB1534" s="100"/>
      <c r="TAC1534" s="98"/>
      <c r="TAD1534" s="117"/>
      <c r="TAE1534" s="148"/>
      <c r="TAF1534" s="149"/>
      <c r="TAG1534" s="100"/>
      <c r="TAH1534" s="98"/>
      <c r="TAI1534" s="117"/>
      <c r="TAJ1534" s="148"/>
      <c r="TAK1534" s="149"/>
      <c r="TAL1534" s="100"/>
      <c r="TAM1534" s="98"/>
      <c r="TAN1534" s="117"/>
      <c r="TAO1534" s="148"/>
      <c r="TAP1534" s="149"/>
      <c r="TAQ1534" s="100"/>
      <c r="TAR1534" s="98"/>
      <c r="TAS1534" s="117"/>
      <c r="TAT1534" s="148"/>
      <c r="TAU1534" s="149"/>
      <c r="TAV1534" s="100"/>
      <c r="TAW1534" s="98"/>
      <c r="TAX1534" s="117"/>
      <c r="TAY1534" s="148"/>
      <c r="TAZ1534" s="149"/>
      <c r="TBA1534" s="100"/>
      <c r="TBB1534" s="98"/>
      <c r="TBC1534" s="117"/>
      <c r="TBD1534" s="148"/>
      <c r="TBE1534" s="149"/>
      <c r="TBF1534" s="100"/>
      <c r="TBG1534" s="98"/>
      <c r="TBH1534" s="117"/>
      <c r="TBI1534" s="148"/>
      <c r="TBJ1534" s="149"/>
      <c r="TBK1534" s="100"/>
      <c r="TBL1534" s="98"/>
      <c r="TBM1534" s="117"/>
      <c r="TBN1534" s="148"/>
      <c r="TBO1534" s="149"/>
      <c r="TBP1534" s="100"/>
      <c r="TBQ1534" s="98"/>
      <c r="TBR1534" s="117"/>
      <c r="TBS1534" s="148"/>
      <c r="TBT1534" s="149"/>
      <c r="TBU1534" s="100"/>
      <c r="TBV1534" s="98"/>
      <c r="TBW1534" s="117"/>
      <c r="TBX1534" s="148"/>
      <c r="TBY1534" s="149"/>
      <c r="TBZ1534" s="100"/>
      <c r="TCA1534" s="98"/>
      <c r="TCB1534" s="117"/>
      <c r="TCC1534" s="148"/>
      <c r="TCD1534" s="149"/>
      <c r="TCE1534" s="100"/>
      <c r="TCF1534" s="98"/>
      <c r="TCG1534" s="117"/>
      <c r="TCH1534" s="148"/>
      <c r="TCI1534" s="149"/>
      <c r="TCJ1534" s="100"/>
      <c r="TCK1534" s="98"/>
      <c r="TCL1534" s="117"/>
      <c r="TCM1534" s="148"/>
      <c r="TCN1534" s="149"/>
      <c r="TCO1534" s="100"/>
      <c r="TCP1534" s="98"/>
      <c r="TCQ1534" s="117"/>
      <c r="TCR1534" s="148"/>
      <c r="TCS1534" s="149"/>
      <c r="TCT1534" s="100"/>
      <c r="TCU1534" s="98"/>
      <c r="TCV1534" s="117"/>
      <c r="TCW1534" s="148"/>
      <c r="TCX1534" s="149"/>
      <c r="TCY1534" s="100"/>
      <c r="TCZ1534" s="98"/>
      <c r="TDA1534" s="117"/>
      <c r="TDB1534" s="148"/>
      <c r="TDC1534" s="149"/>
      <c r="TDD1534" s="100"/>
      <c r="TDE1534" s="98"/>
      <c r="TDF1534" s="117"/>
      <c r="TDG1534" s="148"/>
      <c r="TDH1534" s="149"/>
      <c r="TDI1534" s="100"/>
      <c r="TDJ1534" s="98"/>
      <c r="TDK1534" s="117"/>
      <c r="TDL1534" s="148"/>
      <c r="TDM1534" s="149"/>
      <c r="TDN1534" s="100"/>
      <c r="TDO1534" s="98"/>
      <c r="TDP1534" s="117"/>
      <c r="TDQ1534" s="148"/>
      <c r="TDR1534" s="149"/>
      <c r="TDS1534" s="100"/>
      <c r="TDT1534" s="98"/>
      <c r="TDU1534" s="117"/>
      <c r="TDV1534" s="148"/>
      <c r="TDW1534" s="149"/>
      <c r="TDX1534" s="100"/>
      <c r="TDY1534" s="98"/>
      <c r="TDZ1534" s="117"/>
      <c r="TEA1534" s="148"/>
      <c r="TEB1534" s="149"/>
      <c r="TEC1534" s="100"/>
      <c r="TED1534" s="98"/>
      <c r="TEE1534" s="117"/>
      <c r="TEF1534" s="148"/>
      <c r="TEG1534" s="149"/>
      <c r="TEH1534" s="100"/>
      <c r="TEI1534" s="98"/>
      <c r="TEJ1534" s="117"/>
      <c r="TEK1534" s="148"/>
      <c r="TEL1534" s="149"/>
      <c r="TEM1534" s="100"/>
      <c r="TEN1534" s="98"/>
      <c r="TEO1534" s="117"/>
      <c r="TEP1534" s="148"/>
      <c r="TEQ1534" s="149"/>
      <c r="TER1534" s="100"/>
      <c r="TES1534" s="98"/>
      <c r="TET1534" s="117"/>
      <c r="TEU1534" s="148"/>
      <c r="TEV1534" s="149"/>
      <c r="TEW1534" s="100"/>
      <c r="TEX1534" s="98"/>
      <c r="TEY1534" s="117"/>
      <c r="TEZ1534" s="148"/>
      <c r="TFA1534" s="149"/>
      <c r="TFB1534" s="100"/>
      <c r="TFC1534" s="98"/>
      <c r="TFD1534" s="117"/>
      <c r="TFE1534" s="148"/>
      <c r="TFF1534" s="149"/>
      <c r="TFG1534" s="100"/>
      <c r="TFH1534" s="98"/>
      <c r="TFI1534" s="117"/>
      <c r="TFJ1534" s="148"/>
      <c r="TFK1534" s="149"/>
      <c r="TFL1534" s="100"/>
      <c r="TFM1534" s="98"/>
      <c r="TFN1534" s="117"/>
      <c r="TFO1534" s="148"/>
      <c r="TFP1534" s="149"/>
      <c r="TFQ1534" s="100"/>
      <c r="TFR1534" s="98"/>
      <c r="TFS1534" s="117"/>
      <c r="TFT1534" s="148"/>
      <c r="TFU1534" s="149"/>
      <c r="TFV1534" s="100"/>
      <c r="TFW1534" s="98"/>
      <c r="TFX1534" s="117"/>
      <c r="TFY1534" s="148"/>
      <c r="TFZ1534" s="149"/>
      <c r="TGA1534" s="100"/>
      <c r="TGB1534" s="98"/>
      <c r="TGC1534" s="117"/>
      <c r="TGD1534" s="148"/>
      <c r="TGE1534" s="149"/>
      <c r="TGF1534" s="100"/>
      <c r="TGG1534" s="98"/>
      <c r="TGH1534" s="117"/>
      <c r="TGI1534" s="148"/>
      <c r="TGJ1534" s="149"/>
      <c r="TGK1534" s="100"/>
      <c r="TGL1534" s="98"/>
      <c r="TGM1534" s="117"/>
      <c r="TGN1534" s="148"/>
      <c r="TGO1534" s="149"/>
      <c r="TGP1534" s="100"/>
      <c r="TGQ1534" s="98"/>
      <c r="TGR1534" s="117"/>
      <c r="TGS1534" s="148"/>
      <c r="TGT1534" s="149"/>
      <c r="TGU1534" s="100"/>
      <c r="TGV1534" s="98"/>
      <c r="TGW1534" s="117"/>
      <c r="TGX1534" s="148"/>
      <c r="TGY1534" s="149"/>
      <c r="TGZ1534" s="100"/>
      <c r="THA1534" s="98"/>
      <c r="THB1534" s="117"/>
      <c r="THC1534" s="148"/>
      <c r="THD1534" s="149"/>
      <c r="THE1534" s="100"/>
      <c r="THF1534" s="98"/>
      <c r="THG1534" s="117"/>
      <c r="THH1534" s="148"/>
      <c r="THI1534" s="149"/>
      <c r="THJ1534" s="100"/>
      <c r="THK1534" s="98"/>
      <c r="THL1534" s="117"/>
      <c r="THM1534" s="148"/>
      <c r="THN1534" s="149"/>
      <c r="THO1534" s="100"/>
      <c r="THP1534" s="98"/>
      <c r="THQ1534" s="117"/>
      <c r="THR1534" s="148"/>
      <c r="THS1534" s="149"/>
      <c r="THT1534" s="100"/>
      <c r="THU1534" s="98"/>
      <c r="THV1534" s="117"/>
      <c r="THW1534" s="148"/>
      <c r="THX1534" s="149"/>
      <c r="THY1534" s="100"/>
      <c r="THZ1534" s="98"/>
      <c r="TIA1534" s="117"/>
      <c r="TIB1534" s="148"/>
      <c r="TIC1534" s="149"/>
      <c r="TID1534" s="100"/>
      <c r="TIE1534" s="98"/>
      <c r="TIF1534" s="117"/>
      <c r="TIG1534" s="148"/>
      <c r="TIH1534" s="149"/>
      <c r="TII1534" s="100"/>
      <c r="TIJ1534" s="98"/>
      <c r="TIK1534" s="117"/>
      <c r="TIL1534" s="148"/>
      <c r="TIM1534" s="149"/>
      <c r="TIN1534" s="100"/>
      <c r="TIO1534" s="98"/>
      <c r="TIP1534" s="117"/>
      <c r="TIQ1534" s="148"/>
      <c r="TIR1534" s="149"/>
      <c r="TIS1534" s="100"/>
      <c r="TIT1534" s="98"/>
      <c r="TIU1534" s="117"/>
      <c r="TIV1534" s="148"/>
      <c r="TIW1534" s="149"/>
      <c r="TIX1534" s="100"/>
      <c r="TIY1534" s="98"/>
      <c r="TIZ1534" s="117"/>
      <c r="TJA1534" s="148"/>
      <c r="TJB1534" s="149"/>
      <c r="TJC1534" s="100"/>
      <c r="TJD1534" s="98"/>
      <c r="TJE1534" s="117"/>
      <c r="TJF1534" s="148"/>
      <c r="TJG1534" s="149"/>
      <c r="TJH1534" s="100"/>
      <c r="TJI1534" s="98"/>
      <c r="TJJ1534" s="117"/>
      <c r="TJK1534" s="148"/>
      <c r="TJL1534" s="149"/>
      <c r="TJM1534" s="100"/>
      <c r="TJN1534" s="98"/>
      <c r="TJO1534" s="117"/>
      <c r="TJP1534" s="148"/>
      <c r="TJQ1534" s="149"/>
      <c r="TJR1534" s="100"/>
      <c r="TJS1534" s="98"/>
      <c r="TJT1534" s="117"/>
      <c r="TJU1534" s="148"/>
      <c r="TJV1534" s="149"/>
      <c r="TJW1534" s="100"/>
      <c r="TJX1534" s="98"/>
      <c r="TJY1534" s="117"/>
      <c r="TJZ1534" s="148"/>
      <c r="TKA1534" s="149"/>
      <c r="TKB1534" s="100"/>
      <c r="TKC1534" s="98"/>
      <c r="TKD1534" s="117"/>
      <c r="TKE1534" s="148"/>
      <c r="TKF1534" s="149"/>
      <c r="TKG1534" s="100"/>
      <c r="TKH1534" s="98"/>
      <c r="TKI1534" s="117"/>
      <c r="TKJ1534" s="148"/>
      <c r="TKK1534" s="149"/>
      <c r="TKL1534" s="100"/>
      <c r="TKM1534" s="98"/>
      <c r="TKN1534" s="117"/>
      <c r="TKO1534" s="148"/>
      <c r="TKP1534" s="149"/>
      <c r="TKQ1534" s="100"/>
      <c r="TKR1534" s="98"/>
      <c r="TKS1534" s="117"/>
      <c r="TKT1534" s="148"/>
      <c r="TKU1534" s="149"/>
      <c r="TKV1534" s="100"/>
      <c r="TKW1534" s="98"/>
      <c r="TKX1534" s="117"/>
      <c r="TKY1534" s="148"/>
      <c r="TKZ1534" s="149"/>
      <c r="TLA1534" s="100"/>
      <c r="TLB1534" s="98"/>
      <c r="TLC1534" s="117"/>
      <c r="TLD1534" s="148"/>
      <c r="TLE1534" s="149"/>
      <c r="TLF1534" s="100"/>
      <c r="TLG1534" s="98"/>
      <c r="TLH1534" s="117"/>
      <c r="TLI1534" s="148"/>
      <c r="TLJ1534" s="149"/>
      <c r="TLK1534" s="100"/>
      <c r="TLL1534" s="98"/>
      <c r="TLM1534" s="117"/>
      <c r="TLN1534" s="148"/>
      <c r="TLO1534" s="149"/>
      <c r="TLP1534" s="100"/>
      <c r="TLQ1534" s="98"/>
      <c r="TLR1534" s="117"/>
      <c r="TLS1534" s="148"/>
      <c r="TLT1534" s="149"/>
      <c r="TLU1534" s="100"/>
      <c r="TLV1534" s="98"/>
      <c r="TLW1534" s="117"/>
      <c r="TLX1534" s="148"/>
      <c r="TLY1534" s="149"/>
      <c r="TLZ1534" s="100"/>
      <c r="TMA1534" s="98"/>
      <c r="TMB1534" s="117"/>
      <c r="TMC1534" s="148"/>
      <c r="TMD1534" s="149"/>
      <c r="TME1534" s="100"/>
      <c r="TMF1534" s="98"/>
      <c r="TMG1534" s="117"/>
      <c r="TMH1534" s="148"/>
      <c r="TMI1534" s="149"/>
      <c r="TMJ1534" s="100"/>
      <c r="TMK1534" s="98"/>
      <c r="TML1534" s="117"/>
      <c r="TMM1534" s="148"/>
      <c r="TMN1534" s="149"/>
      <c r="TMO1534" s="100"/>
      <c r="TMP1534" s="98"/>
      <c r="TMQ1534" s="117"/>
      <c r="TMR1534" s="148"/>
      <c r="TMS1534" s="149"/>
      <c r="TMT1534" s="100"/>
      <c r="TMU1534" s="98"/>
      <c r="TMV1534" s="117"/>
      <c r="TMW1534" s="148"/>
      <c r="TMX1534" s="149"/>
      <c r="TMY1534" s="100"/>
      <c r="TMZ1534" s="98"/>
      <c r="TNA1534" s="117"/>
      <c r="TNB1534" s="148"/>
      <c r="TNC1534" s="149"/>
      <c r="TND1534" s="100"/>
      <c r="TNE1534" s="98"/>
      <c r="TNF1534" s="117"/>
      <c r="TNG1534" s="148"/>
      <c r="TNH1534" s="149"/>
      <c r="TNI1534" s="100"/>
      <c r="TNJ1534" s="98"/>
      <c r="TNK1534" s="117"/>
      <c r="TNL1534" s="148"/>
      <c r="TNM1534" s="149"/>
      <c r="TNN1534" s="100"/>
      <c r="TNO1534" s="98"/>
      <c r="TNP1534" s="117"/>
      <c r="TNQ1534" s="148"/>
      <c r="TNR1534" s="149"/>
      <c r="TNS1534" s="100"/>
      <c r="TNT1534" s="98"/>
      <c r="TNU1534" s="117"/>
      <c r="TNV1534" s="148"/>
      <c r="TNW1534" s="149"/>
      <c r="TNX1534" s="100"/>
      <c r="TNY1534" s="98"/>
      <c r="TNZ1534" s="117"/>
      <c r="TOA1534" s="148"/>
      <c r="TOB1534" s="149"/>
      <c r="TOC1534" s="100"/>
      <c r="TOD1534" s="98"/>
      <c r="TOE1534" s="117"/>
      <c r="TOF1534" s="148"/>
      <c r="TOG1534" s="149"/>
      <c r="TOH1534" s="100"/>
      <c r="TOI1534" s="98"/>
      <c r="TOJ1534" s="117"/>
      <c r="TOK1534" s="148"/>
      <c r="TOL1534" s="149"/>
      <c r="TOM1534" s="100"/>
      <c r="TON1534" s="98"/>
      <c r="TOO1534" s="117"/>
      <c r="TOP1534" s="148"/>
      <c r="TOQ1534" s="149"/>
      <c r="TOR1534" s="100"/>
      <c r="TOS1534" s="98"/>
      <c r="TOT1534" s="117"/>
      <c r="TOU1534" s="148"/>
      <c r="TOV1534" s="149"/>
      <c r="TOW1534" s="100"/>
      <c r="TOX1534" s="98"/>
      <c r="TOY1534" s="117"/>
      <c r="TOZ1534" s="148"/>
      <c r="TPA1534" s="149"/>
      <c r="TPB1534" s="100"/>
      <c r="TPC1534" s="98"/>
      <c r="TPD1534" s="117"/>
      <c r="TPE1534" s="148"/>
      <c r="TPF1534" s="149"/>
      <c r="TPG1534" s="100"/>
      <c r="TPH1534" s="98"/>
      <c r="TPI1534" s="117"/>
      <c r="TPJ1534" s="148"/>
      <c r="TPK1534" s="149"/>
      <c r="TPL1534" s="100"/>
      <c r="TPM1534" s="98"/>
      <c r="TPN1534" s="117"/>
      <c r="TPO1534" s="148"/>
      <c r="TPP1534" s="149"/>
      <c r="TPQ1534" s="100"/>
      <c r="TPR1534" s="98"/>
      <c r="TPS1534" s="117"/>
      <c r="TPT1534" s="148"/>
      <c r="TPU1534" s="149"/>
      <c r="TPV1534" s="100"/>
      <c r="TPW1534" s="98"/>
      <c r="TPX1534" s="117"/>
      <c r="TPY1534" s="148"/>
      <c r="TPZ1534" s="149"/>
      <c r="TQA1534" s="100"/>
      <c r="TQB1534" s="98"/>
      <c r="TQC1534" s="117"/>
      <c r="TQD1534" s="148"/>
      <c r="TQE1534" s="149"/>
      <c r="TQF1534" s="100"/>
      <c r="TQG1534" s="98"/>
      <c r="TQH1534" s="117"/>
      <c r="TQI1534" s="148"/>
      <c r="TQJ1534" s="149"/>
      <c r="TQK1534" s="100"/>
      <c r="TQL1534" s="98"/>
      <c r="TQM1534" s="117"/>
      <c r="TQN1534" s="148"/>
      <c r="TQO1534" s="149"/>
      <c r="TQP1534" s="100"/>
      <c r="TQQ1534" s="98"/>
      <c r="TQR1534" s="117"/>
      <c r="TQS1534" s="148"/>
      <c r="TQT1534" s="149"/>
      <c r="TQU1534" s="100"/>
      <c r="TQV1534" s="98"/>
      <c r="TQW1534" s="117"/>
      <c r="TQX1534" s="148"/>
      <c r="TQY1534" s="149"/>
      <c r="TQZ1534" s="100"/>
      <c r="TRA1534" s="98"/>
      <c r="TRB1534" s="117"/>
      <c r="TRC1534" s="148"/>
      <c r="TRD1534" s="149"/>
      <c r="TRE1534" s="100"/>
      <c r="TRF1534" s="98"/>
      <c r="TRG1534" s="117"/>
      <c r="TRH1534" s="148"/>
      <c r="TRI1534" s="149"/>
      <c r="TRJ1534" s="100"/>
      <c r="TRK1534" s="98"/>
      <c r="TRL1534" s="117"/>
      <c r="TRM1534" s="148"/>
      <c r="TRN1534" s="149"/>
      <c r="TRO1534" s="100"/>
      <c r="TRP1534" s="98"/>
      <c r="TRQ1534" s="117"/>
      <c r="TRR1534" s="148"/>
      <c r="TRS1534" s="149"/>
      <c r="TRT1534" s="100"/>
      <c r="TRU1534" s="98"/>
      <c r="TRV1534" s="117"/>
      <c r="TRW1534" s="148"/>
      <c r="TRX1534" s="149"/>
      <c r="TRY1534" s="100"/>
      <c r="TRZ1534" s="98"/>
      <c r="TSA1534" s="117"/>
      <c r="TSB1534" s="148"/>
      <c r="TSC1534" s="149"/>
      <c r="TSD1534" s="100"/>
      <c r="TSE1534" s="98"/>
      <c r="TSF1534" s="117"/>
      <c r="TSG1534" s="148"/>
      <c r="TSH1534" s="149"/>
      <c r="TSI1534" s="100"/>
      <c r="TSJ1534" s="98"/>
      <c r="TSK1534" s="117"/>
      <c r="TSL1534" s="148"/>
      <c r="TSM1534" s="149"/>
      <c r="TSN1534" s="100"/>
      <c r="TSO1534" s="98"/>
      <c r="TSP1534" s="117"/>
      <c r="TSQ1534" s="148"/>
      <c r="TSR1534" s="149"/>
      <c r="TSS1534" s="100"/>
      <c r="TST1534" s="98"/>
      <c r="TSU1534" s="117"/>
      <c r="TSV1534" s="148"/>
      <c r="TSW1534" s="149"/>
      <c r="TSX1534" s="100"/>
      <c r="TSY1534" s="98"/>
      <c r="TSZ1534" s="117"/>
      <c r="TTA1534" s="148"/>
      <c r="TTB1534" s="149"/>
      <c r="TTC1534" s="100"/>
      <c r="TTD1534" s="98"/>
      <c r="TTE1534" s="117"/>
      <c r="TTF1534" s="148"/>
      <c r="TTG1534" s="149"/>
      <c r="TTH1534" s="100"/>
      <c r="TTI1534" s="98"/>
      <c r="TTJ1534" s="117"/>
      <c r="TTK1534" s="148"/>
      <c r="TTL1534" s="149"/>
      <c r="TTM1534" s="100"/>
      <c r="TTN1534" s="98"/>
      <c r="TTO1534" s="117"/>
      <c r="TTP1534" s="148"/>
      <c r="TTQ1534" s="149"/>
      <c r="TTR1534" s="100"/>
      <c r="TTS1534" s="98"/>
      <c r="TTT1534" s="117"/>
      <c r="TTU1534" s="148"/>
      <c r="TTV1534" s="149"/>
      <c r="TTW1534" s="100"/>
      <c r="TTX1534" s="98"/>
      <c r="TTY1534" s="117"/>
      <c r="TTZ1534" s="148"/>
      <c r="TUA1534" s="149"/>
      <c r="TUB1534" s="100"/>
      <c r="TUC1534" s="98"/>
      <c r="TUD1534" s="117"/>
      <c r="TUE1534" s="148"/>
      <c r="TUF1534" s="149"/>
      <c r="TUG1534" s="100"/>
      <c r="TUH1534" s="98"/>
      <c r="TUI1534" s="117"/>
      <c r="TUJ1534" s="148"/>
      <c r="TUK1534" s="149"/>
      <c r="TUL1534" s="100"/>
      <c r="TUM1534" s="98"/>
      <c r="TUN1534" s="117"/>
      <c r="TUO1534" s="148"/>
      <c r="TUP1534" s="149"/>
      <c r="TUQ1534" s="100"/>
      <c r="TUR1534" s="98"/>
      <c r="TUS1534" s="117"/>
      <c r="TUT1534" s="148"/>
      <c r="TUU1534" s="149"/>
      <c r="TUV1534" s="100"/>
      <c r="TUW1534" s="98"/>
      <c r="TUX1534" s="117"/>
      <c r="TUY1534" s="148"/>
      <c r="TUZ1534" s="149"/>
      <c r="TVA1534" s="100"/>
      <c r="TVB1534" s="98"/>
      <c r="TVC1534" s="117"/>
      <c r="TVD1534" s="148"/>
      <c r="TVE1534" s="149"/>
      <c r="TVF1534" s="100"/>
      <c r="TVG1534" s="98"/>
      <c r="TVH1534" s="117"/>
      <c r="TVI1534" s="148"/>
      <c r="TVJ1534" s="149"/>
      <c r="TVK1534" s="100"/>
      <c r="TVL1534" s="98"/>
      <c r="TVM1534" s="117"/>
      <c r="TVN1534" s="148"/>
      <c r="TVO1534" s="149"/>
      <c r="TVP1534" s="100"/>
      <c r="TVQ1534" s="98"/>
      <c r="TVR1534" s="117"/>
      <c r="TVS1534" s="148"/>
      <c r="TVT1534" s="149"/>
      <c r="TVU1534" s="100"/>
      <c r="TVV1534" s="98"/>
      <c r="TVW1534" s="117"/>
      <c r="TVX1534" s="148"/>
      <c r="TVY1534" s="149"/>
      <c r="TVZ1534" s="100"/>
      <c r="TWA1534" s="98"/>
      <c r="TWB1534" s="117"/>
      <c r="TWC1534" s="148"/>
      <c r="TWD1534" s="149"/>
      <c r="TWE1534" s="100"/>
      <c r="TWF1534" s="98"/>
      <c r="TWG1534" s="117"/>
      <c r="TWH1534" s="148"/>
      <c r="TWI1534" s="149"/>
      <c r="TWJ1534" s="100"/>
      <c r="TWK1534" s="98"/>
      <c r="TWL1534" s="117"/>
      <c r="TWM1534" s="148"/>
      <c r="TWN1534" s="149"/>
      <c r="TWO1534" s="100"/>
      <c r="TWP1534" s="98"/>
      <c r="TWQ1534" s="117"/>
      <c r="TWR1534" s="148"/>
      <c r="TWS1534" s="149"/>
      <c r="TWT1534" s="100"/>
      <c r="TWU1534" s="98"/>
      <c r="TWV1534" s="117"/>
      <c r="TWW1534" s="148"/>
      <c r="TWX1534" s="149"/>
      <c r="TWY1534" s="100"/>
      <c r="TWZ1534" s="98"/>
      <c r="TXA1534" s="117"/>
      <c r="TXB1534" s="148"/>
      <c r="TXC1534" s="149"/>
      <c r="TXD1534" s="100"/>
      <c r="TXE1534" s="98"/>
      <c r="TXF1534" s="117"/>
      <c r="TXG1534" s="148"/>
      <c r="TXH1534" s="149"/>
      <c r="TXI1534" s="100"/>
      <c r="TXJ1534" s="98"/>
      <c r="TXK1534" s="117"/>
      <c r="TXL1534" s="148"/>
      <c r="TXM1534" s="149"/>
      <c r="TXN1534" s="100"/>
      <c r="TXO1534" s="98"/>
      <c r="TXP1534" s="117"/>
      <c r="TXQ1534" s="148"/>
      <c r="TXR1534" s="149"/>
      <c r="TXS1534" s="100"/>
      <c r="TXT1534" s="98"/>
      <c r="TXU1534" s="117"/>
      <c r="TXV1534" s="148"/>
      <c r="TXW1534" s="149"/>
      <c r="TXX1534" s="100"/>
      <c r="TXY1534" s="98"/>
      <c r="TXZ1534" s="117"/>
      <c r="TYA1534" s="148"/>
      <c r="TYB1534" s="149"/>
      <c r="TYC1534" s="100"/>
      <c r="TYD1534" s="98"/>
      <c r="TYE1534" s="117"/>
      <c r="TYF1534" s="148"/>
      <c r="TYG1534" s="149"/>
      <c r="TYH1534" s="100"/>
      <c r="TYI1534" s="98"/>
      <c r="TYJ1534" s="117"/>
      <c r="TYK1534" s="148"/>
      <c r="TYL1534" s="149"/>
      <c r="TYM1534" s="100"/>
      <c r="TYN1534" s="98"/>
      <c r="TYO1534" s="117"/>
      <c r="TYP1534" s="148"/>
      <c r="TYQ1534" s="149"/>
      <c r="TYR1534" s="100"/>
      <c r="TYS1534" s="98"/>
      <c r="TYT1534" s="117"/>
      <c r="TYU1534" s="148"/>
      <c r="TYV1534" s="149"/>
      <c r="TYW1534" s="100"/>
      <c r="TYX1534" s="98"/>
      <c r="TYY1534" s="117"/>
      <c r="TYZ1534" s="148"/>
      <c r="TZA1534" s="149"/>
      <c r="TZB1534" s="100"/>
      <c r="TZC1534" s="98"/>
      <c r="TZD1534" s="117"/>
      <c r="TZE1534" s="148"/>
      <c r="TZF1534" s="149"/>
      <c r="TZG1534" s="100"/>
      <c r="TZH1534" s="98"/>
      <c r="TZI1534" s="117"/>
      <c r="TZJ1534" s="148"/>
      <c r="TZK1534" s="149"/>
      <c r="TZL1534" s="100"/>
      <c r="TZM1534" s="98"/>
      <c r="TZN1534" s="117"/>
      <c r="TZO1534" s="148"/>
      <c r="TZP1534" s="149"/>
      <c r="TZQ1534" s="100"/>
      <c r="TZR1534" s="98"/>
      <c r="TZS1534" s="117"/>
      <c r="TZT1534" s="148"/>
      <c r="TZU1534" s="149"/>
      <c r="TZV1534" s="100"/>
      <c r="TZW1534" s="98"/>
      <c r="TZX1534" s="117"/>
      <c r="TZY1534" s="148"/>
      <c r="TZZ1534" s="149"/>
      <c r="UAA1534" s="100"/>
      <c r="UAB1534" s="98"/>
      <c r="UAC1534" s="117"/>
      <c r="UAD1534" s="148"/>
      <c r="UAE1534" s="149"/>
      <c r="UAF1534" s="100"/>
      <c r="UAG1534" s="98"/>
      <c r="UAH1534" s="117"/>
      <c r="UAI1534" s="148"/>
      <c r="UAJ1534" s="149"/>
      <c r="UAK1534" s="100"/>
      <c r="UAL1534" s="98"/>
      <c r="UAM1534" s="117"/>
      <c r="UAN1534" s="148"/>
      <c r="UAO1534" s="149"/>
      <c r="UAP1534" s="100"/>
      <c r="UAQ1534" s="98"/>
      <c r="UAR1534" s="117"/>
      <c r="UAS1534" s="148"/>
      <c r="UAT1534" s="149"/>
      <c r="UAU1534" s="100"/>
      <c r="UAV1534" s="98"/>
      <c r="UAW1534" s="117"/>
      <c r="UAX1534" s="148"/>
      <c r="UAY1534" s="149"/>
      <c r="UAZ1534" s="100"/>
      <c r="UBA1534" s="98"/>
      <c r="UBB1534" s="117"/>
      <c r="UBC1534" s="148"/>
      <c r="UBD1534" s="149"/>
      <c r="UBE1534" s="100"/>
      <c r="UBF1534" s="98"/>
      <c r="UBG1534" s="117"/>
      <c r="UBH1534" s="148"/>
      <c r="UBI1534" s="149"/>
      <c r="UBJ1534" s="100"/>
      <c r="UBK1534" s="98"/>
      <c r="UBL1534" s="117"/>
      <c r="UBM1534" s="148"/>
      <c r="UBN1534" s="149"/>
      <c r="UBO1534" s="100"/>
      <c r="UBP1534" s="98"/>
      <c r="UBQ1534" s="117"/>
      <c r="UBR1534" s="148"/>
      <c r="UBS1534" s="149"/>
      <c r="UBT1534" s="100"/>
      <c r="UBU1534" s="98"/>
      <c r="UBV1534" s="117"/>
      <c r="UBW1534" s="148"/>
      <c r="UBX1534" s="149"/>
      <c r="UBY1534" s="100"/>
      <c r="UBZ1534" s="98"/>
      <c r="UCA1534" s="117"/>
      <c r="UCB1534" s="148"/>
      <c r="UCC1534" s="149"/>
      <c r="UCD1534" s="100"/>
      <c r="UCE1534" s="98"/>
      <c r="UCF1534" s="117"/>
      <c r="UCG1534" s="148"/>
      <c r="UCH1534" s="149"/>
      <c r="UCI1534" s="100"/>
      <c r="UCJ1534" s="98"/>
      <c r="UCK1534" s="117"/>
      <c r="UCL1534" s="148"/>
      <c r="UCM1534" s="149"/>
      <c r="UCN1534" s="100"/>
      <c r="UCO1534" s="98"/>
      <c r="UCP1534" s="117"/>
      <c r="UCQ1534" s="148"/>
      <c r="UCR1534" s="149"/>
      <c r="UCS1534" s="100"/>
      <c r="UCT1534" s="98"/>
      <c r="UCU1534" s="117"/>
      <c r="UCV1534" s="148"/>
      <c r="UCW1534" s="149"/>
      <c r="UCX1534" s="100"/>
      <c r="UCY1534" s="98"/>
      <c r="UCZ1534" s="117"/>
      <c r="UDA1534" s="148"/>
      <c r="UDB1534" s="149"/>
      <c r="UDC1534" s="100"/>
      <c r="UDD1534" s="98"/>
      <c r="UDE1534" s="117"/>
      <c r="UDF1534" s="148"/>
      <c r="UDG1534" s="149"/>
      <c r="UDH1534" s="100"/>
      <c r="UDI1534" s="98"/>
      <c r="UDJ1534" s="117"/>
      <c r="UDK1534" s="148"/>
      <c r="UDL1534" s="149"/>
      <c r="UDM1534" s="100"/>
      <c r="UDN1534" s="98"/>
      <c r="UDO1534" s="117"/>
      <c r="UDP1534" s="148"/>
      <c r="UDQ1534" s="149"/>
      <c r="UDR1534" s="100"/>
      <c r="UDS1534" s="98"/>
      <c r="UDT1534" s="117"/>
      <c r="UDU1534" s="148"/>
      <c r="UDV1534" s="149"/>
      <c r="UDW1534" s="100"/>
      <c r="UDX1534" s="98"/>
      <c r="UDY1534" s="117"/>
      <c r="UDZ1534" s="148"/>
      <c r="UEA1534" s="149"/>
      <c r="UEB1534" s="100"/>
      <c r="UEC1534" s="98"/>
      <c r="UED1534" s="117"/>
      <c r="UEE1534" s="148"/>
      <c r="UEF1534" s="149"/>
      <c r="UEG1534" s="100"/>
      <c r="UEH1534" s="98"/>
      <c r="UEI1534" s="117"/>
      <c r="UEJ1534" s="148"/>
      <c r="UEK1534" s="149"/>
      <c r="UEL1534" s="100"/>
      <c r="UEM1534" s="98"/>
      <c r="UEN1534" s="117"/>
      <c r="UEO1534" s="148"/>
      <c r="UEP1534" s="149"/>
      <c r="UEQ1534" s="100"/>
      <c r="UER1534" s="98"/>
      <c r="UES1534" s="117"/>
      <c r="UET1534" s="148"/>
      <c r="UEU1534" s="149"/>
      <c r="UEV1534" s="100"/>
      <c r="UEW1534" s="98"/>
      <c r="UEX1534" s="117"/>
      <c r="UEY1534" s="148"/>
      <c r="UEZ1534" s="149"/>
      <c r="UFA1534" s="100"/>
      <c r="UFB1534" s="98"/>
      <c r="UFC1534" s="117"/>
      <c r="UFD1534" s="148"/>
      <c r="UFE1534" s="149"/>
      <c r="UFF1534" s="100"/>
      <c r="UFG1534" s="98"/>
      <c r="UFH1534" s="117"/>
      <c r="UFI1534" s="148"/>
      <c r="UFJ1534" s="149"/>
      <c r="UFK1534" s="100"/>
      <c r="UFL1534" s="98"/>
      <c r="UFM1534" s="117"/>
      <c r="UFN1534" s="148"/>
      <c r="UFO1534" s="149"/>
      <c r="UFP1534" s="100"/>
      <c r="UFQ1534" s="98"/>
      <c r="UFR1534" s="117"/>
      <c r="UFS1534" s="148"/>
      <c r="UFT1534" s="149"/>
      <c r="UFU1534" s="100"/>
      <c r="UFV1534" s="98"/>
      <c r="UFW1534" s="117"/>
      <c r="UFX1534" s="148"/>
      <c r="UFY1534" s="149"/>
      <c r="UFZ1534" s="100"/>
      <c r="UGA1534" s="98"/>
      <c r="UGB1534" s="117"/>
      <c r="UGC1534" s="148"/>
      <c r="UGD1534" s="149"/>
      <c r="UGE1534" s="100"/>
      <c r="UGF1534" s="98"/>
      <c r="UGG1534" s="117"/>
      <c r="UGH1534" s="148"/>
      <c r="UGI1534" s="149"/>
      <c r="UGJ1534" s="100"/>
      <c r="UGK1534" s="98"/>
      <c r="UGL1534" s="117"/>
      <c r="UGM1534" s="148"/>
      <c r="UGN1534" s="149"/>
      <c r="UGO1534" s="100"/>
      <c r="UGP1534" s="98"/>
      <c r="UGQ1534" s="117"/>
      <c r="UGR1534" s="148"/>
      <c r="UGS1534" s="149"/>
      <c r="UGT1534" s="100"/>
      <c r="UGU1534" s="98"/>
      <c r="UGV1534" s="117"/>
      <c r="UGW1534" s="148"/>
      <c r="UGX1534" s="149"/>
      <c r="UGY1534" s="100"/>
      <c r="UGZ1534" s="98"/>
      <c r="UHA1534" s="117"/>
      <c r="UHB1534" s="148"/>
      <c r="UHC1534" s="149"/>
      <c r="UHD1534" s="100"/>
      <c r="UHE1534" s="98"/>
      <c r="UHF1534" s="117"/>
      <c r="UHG1534" s="148"/>
      <c r="UHH1534" s="149"/>
      <c r="UHI1534" s="100"/>
      <c r="UHJ1534" s="98"/>
      <c r="UHK1534" s="117"/>
      <c r="UHL1534" s="148"/>
      <c r="UHM1534" s="149"/>
      <c r="UHN1534" s="100"/>
      <c r="UHO1534" s="98"/>
      <c r="UHP1534" s="117"/>
      <c r="UHQ1534" s="148"/>
      <c r="UHR1534" s="149"/>
      <c r="UHS1534" s="100"/>
      <c r="UHT1534" s="98"/>
      <c r="UHU1534" s="117"/>
      <c r="UHV1534" s="148"/>
      <c r="UHW1534" s="149"/>
      <c r="UHX1534" s="100"/>
      <c r="UHY1534" s="98"/>
      <c r="UHZ1534" s="117"/>
      <c r="UIA1534" s="148"/>
      <c r="UIB1534" s="149"/>
      <c r="UIC1534" s="100"/>
      <c r="UID1534" s="98"/>
      <c r="UIE1534" s="117"/>
      <c r="UIF1534" s="148"/>
      <c r="UIG1534" s="149"/>
      <c r="UIH1534" s="100"/>
      <c r="UII1534" s="98"/>
      <c r="UIJ1534" s="117"/>
      <c r="UIK1534" s="148"/>
      <c r="UIL1534" s="149"/>
      <c r="UIM1534" s="100"/>
      <c r="UIN1534" s="98"/>
      <c r="UIO1534" s="117"/>
      <c r="UIP1534" s="148"/>
      <c r="UIQ1534" s="149"/>
      <c r="UIR1534" s="100"/>
      <c r="UIS1534" s="98"/>
      <c r="UIT1534" s="117"/>
      <c r="UIU1534" s="148"/>
      <c r="UIV1534" s="149"/>
      <c r="UIW1534" s="100"/>
      <c r="UIX1534" s="98"/>
      <c r="UIY1534" s="117"/>
      <c r="UIZ1534" s="148"/>
      <c r="UJA1534" s="149"/>
      <c r="UJB1534" s="100"/>
      <c r="UJC1534" s="98"/>
      <c r="UJD1534" s="117"/>
      <c r="UJE1534" s="148"/>
      <c r="UJF1534" s="149"/>
      <c r="UJG1534" s="100"/>
      <c r="UJH1534" s="98"/>
      <c r="UJI1534" s="117"/>
      <c r="UJJ1534" s="148"/>
      <c r="UJK1534" s="149"/>
      <c r="UJL1534" s="100"/>
      <c r="UJM1534" s="98"/>
      <c r="UJN1534" s="117"/>
      <c r="UJO1534" s="148"/>
      <c r="UJP1534" s="149"/>
      <c r="UJQ1534" s="100"/>
      <c r="UJR1534" s="98"/>
      <c r="UJS1534" s="117"/>
      <c r="UJT1534" s="148"/>
      <c r="UJU1534" s="149"/>
      <c r="UJV1534" s="100"/>
      <c r="UJW1534" s="98"/>
      <c r="UJX1534" s="117"/>
      <c r="UJY1534" s="148"/>
      <c r="UJZ1534" s="149"/>
      <c r="UKA1534" s="100"/>
      <c r="UKB1534" s="98"/>
      <c r="UKC1534" s="117"/>
      <c r="UKD1534" s="148"/>
      <c r="UKE1534" s="149"/>
      <c r="UKF1534" s="100"/>
      <c r="UKG1534" s="98"/>
      <c r="UKH1534" s="117"/>
      <c r="UKI1534" s="148"/>
      <c r="UKJ1534" s="149"/>
      <c r="UKK1534" s="100"/>
      <c r="UKL1534" s="98"/>
      <c r="UKM1534" s="117"/>
      <c r="UKN1534" s="148"/>
      <c r="UKO1534" s="149"/>
      <c r="UKP1534" s="100"/>
      <c r="UKQ1534" s="98"/>
      <c r="UKR1534" s="117"/>
      <c r="UKS1534" s="148"/>
      <c r="UKT1534" s="149"/>
      <c r="UKU1534" s="100"/>
      <c r="UKV1534" s="98"/>
      <c r="UKW1534" s="117"/>
      <c r="UKX1534" s="148"/>
      <c r="UKY1534" s="149"/>
      <c r="UKZ1534" s="100"/>
      <c r="ULA1534" s="98"/>
      <c r="ULB1534" s="117"/>
      <c r="ULC1534" s="148"/>
      <c r="ULD1534" s="149"/>
      <c r="ULE1534" s="100"/>
      <c r="ULF1534" s="98"/>
      <c r="ULG1534" s="117"/>
      <c r="ULH1534" s="148"/>
      <c r="ULI1534" s="149"/>
      <c r="ULJ1534" s="100"/>
      <c r="ULK1534" s="98"/>
      <c r="ULL1534" s="117"/>
      <c r="ULM1534" s="148"/>
      <c r="ULN1534" s="149"/>
      <c r="ULO1534" s="100"/>
      <c r="ULP1534" s="98"/>
      <c r="ULQ1534" s="117"/>
      <c r="ULR1534" s="148"/>
      <c r="ULS1534" s="149"/>
      <c r="ULT1534" s="100"/>
      <c r="ULU1534" s="98"/>
      <c r="ULV1534" s="117"/>
      <c r="ULW1534" s="148"/>
      <c r="ULX1534" s="149"/>
      <c r="ULY1534" s="100"/>
      <c r="ULZ1534" s="98"/>
      <c r="UMA1534" s="117"/>
      <c r="UMB1534" s="148"/>
      <c r="UMC1534" s="149"/>
      <c r="UMD1534" s="100"/>
      <c r="UME1534" s="98"/>
      <c r="UMF1534" s="117"/>
      <c r="UMG1534" s="148"/>
      <c r="UMH1534" s="149"/>
      <c r="UMI1534" s="100"/>
      <c r="UMJ1534" s="98"/>
      <c r="UMK1534" s="117"/>
      <c r="UML1534" s="148"/>
      <c r="UMM1534" s="149"/>
      <c r="UMN1534" s="100"/>
      <c r="UMO1534" s="98"/>
      <c r="UMP1534" s="117"/>
      <c r="UMQ1534" s="148"/>
      <c r="UMR1534" s="149"/>
      <c r="UMS1534" s="100"/>
      <c r="UMT1534" s="98"/>
      <c r="UMU1534" s="117"/>
      <c r="UMV1534" s="148"/>
      <c r="UMW1534" s="149"/>
      <c r="UMX1534" s="100"/>
      <c r="UMY1534" s="98"/>
      <c r="UMZ1534" s="117"/>
      <c r="UNA1534" s="148"/>
      <c r="UNB1534" s="149"/>
      <c r="UNC1534" s="100"/>
      <c r="UND1534" s="98"/>
      <c r="UNE1534" s="117"/>
      <c r="UNF1534" s="148"/>
      <c r="UNG1534" s="149"/>
      <c r="UNH1534" s="100"/>
      <c r="UNI1534" s="98"/>
      <c r="UNJ1534" s="117"/>
      <c r="UNK1534" s="148"/>
      <c r="UNL1534" s="149"/>
      <c r="UNM1534" s="100"/>
      <c r="UNN1534" s="98"/>
      <c r="UNO1534" s="117"/>
      <c r="UNP1534" s="148"/>
      <c r="UNQ1534" s="149"/>
      <c r="UNR1534" s="100"/>
      <c r="UNS1534" s="98"/>
      <c r="UNT1534" s="117"/>
      <c r="UNU1534" s="148"/>
      <c r="UNV1534" s="149"/>
      <c r="UNW1534" s="100"/>
      <c r="UNX1534" s="98"/>
      <c r="UNY1534" s="117"/>
      <c r="UNZ1534" s="148"/>
      <c r="UOA1534" s="149"/>
      <c r="UOB1534" s="100"/>
      <c r="UOC1534" s="98"/>
      <c r="UOD1534" s="117"/>
      <c r="UOE1534" s="148"/>
      <c r="UOF1534" s="149"/>
      <c r="UOG1534" s="100"/>
      <c r="UOH1534" s="98"/>
      <c r="UOI1534" s="117"/>
      <c r="UOJ1534" s="148"/>
      <c r="UOK1534" s="149"/>
      <c r="UOL1534" s="100"/>
      <c r="UOM1534" s="98"/>
      <c r="UON1534" s="117"/>
      <c r="UOO1534" s="148"/>
      <c r="UOP1534" s="149"/>
      <c r="UOQ1534" s="100"/>
      <c r="UOR1534" s="98"/>
      <c r="UOS1534" s="117"/>
      <c r="UOT1534" s="148"/>
      <c r="UOU1534" s="149"/>
      <c r="UOV1534" s="100"/>
      <c r="UOW1534" s="98"/>
      <c r="UOX1534" s="117"/>
      <c r="UOY1534" s="148"/>
      <c r="UOZ1534" s="149"/>
      <c r="UPA1534" s="100"/>
      <c r="UPB1534" s="98"/>
      <c r="UPC1534" s="117"/>
      <c r="UPD1534" s="148"/>
      <c r="UPE1534" s="149"/>
      <c r="UPF1534" s="100"/>
      <c r="UPG1534" s="98"/>
      <c r="UPH1534" s="117"/>
      <c r="UPI1534" s="148"/>
      <c r="UPJ1534" s="149"/>
      <c r="UPK1534" s="100"/>
      <c r="UPL1534" s="98"/>
      <c r="UPM1534" s="117"/>
      <c r="UPN1534" s="148"/>
      <c r="UPO1534" s="149"/>
      <c r="UPP1534" s="100"/>
      <c r="UPQ1534" s="98"/>
      <c r="UPR1534" s="117"/>
      <c r="UPS1534" s="148"/>
      <c r="UPT1534" s="149"/>
      <c r="UPU1534" s="100"/>
      <c r="UPV1534" s="98"/>
      <c r="UPW1534" s="117"/>
      <c r="UPX1534" s="148"/>
      <c r="UPY1534" s="149"/>
      <c r="UPZ1534" s="100"/>
      <c r="UQA1534" s="98"/>
      <c r="UQB1534" s="117"/>
      <c r="UQC1534" s="148"/>
      <c r="UQD1534" s="149"/>
      <c r="UQE1534" s="100"/>
      <c r="UQF1534" s="98"/>
      <c r="UQG1534" s="117"/>
      <c r="UQH1534" s="148"/>
      <c r="UQI1534" s="149"/>
      <c r="UQJ1534" s="100"/>
      <c r="UQK1534" s="98"/>
      <c r="UQL1534" s="117"/>
      <c r="UQM1534" s="148"/>
      <c r="UQN1534" s="149"/>
      <c r="UQO1534" s="100"/>
      <c r="UQP1534" s="98"/>
      <c r="UQQ1534" s="117"/>
      <c r="UQR1534" s="148"/>
      <c r="UQS1534" s="149"/>
      <c r="UQT1534" s="100"/>
      <c r="UQU1534" s="98"/>
      <c r="UQV1534" s="117"/>
      <c r="UQW1534" s="148"/>
      <c r="UQX1534" s="149"/>
      <c r="UQY1534" s="100"/>
      <c r="UQZ1534" s="98"/>
      <c r="URA1534" s="117"/>
      <c r="URB1534" s="148"/>
      <c r="URC1534" s="149"/>
      <c r="URD1534" s="100"/>
      <c r="URE1534" s="98"/>
      <c r="URF1534" s="117"/>
      <c r="URG1534" s="148"/>
      <c r="URH1534" s="149"/>
      <c r="URI1534" s="100"/>
      <c r="URJ1534" s="98"/>
      <c r="URK1534" s="117"/>
      <c r="URL1534" s="148"/>
      <c r="URM1534" s="149"/>
      <c r="URN1534" s="100"/>
      <c r="URO1534" s="98"/>
      <c r="URP1534" s="117"/>
      <c r="URQ1534" s="148"/>
      <c r="URR1534" s="149"/>
      <c r="URS1534" s="100"/>
      <c r="URT1534" s="98"/>
      <c r="URU1534" s="117"/>
      <c r="URV1534" s="148"/>
      <c r="URW1534" s="149"/>
      <c r="URX1534" s="100"/>
      <c r="URY1534" s="98"/>
      <c r="URZ1534" s="117"/>
      <c r="USA1534" s="148"/>
      <c r="USB1534" s="149"/>
      <c r="USC1534" s="100"/>
      <c r="USD1534" s="98"/>
      <c r="USE1534" s="117"/>
      <c r="USF1534" s="148"/>
      <c r="USG1534" s="149"/>
      <c r="USH1534" s="100"/>
      <c r="USI1534" s="98"/>
      <c r="USJ1534" s="117"/>
      <c r="USK1534" s="148"/>
      <c r="USL1534" s="149"/>
      <c r="USM1534" s="100"/>
      <c r="USN1534" s="98"/>
      <c r="USO1534" s="117"/>
      <c r="USP1534" s="148"/>
      <c r="USQ1534" s="149"/>
      <c r="USR1534" s="100"/>
      <c r="USS1534" s="98"/>
      <c r="UST1534" s="117"/>
      <c r="USU1534" s="148"/>
      <c r="USV1534" s="149"/>
      <c r="USW1534" s="100"/>
      <c r="USX1534" s="98"/>
      <c r="USY1534" s="117"/>
      <c r="USZ1534" s="148"/>
      <c r="UTA1534" s="149"/>
      <c r="UTB1534" s="100"/>
      <c r="UTC1534" s="98"/>
      <c r="UTD1534" s="117"/>
      <c r="UTE1534" s="148"/>
      <c r="UTF1534" s="149"/>
      <c r="UTG1534" s="100"/>
      <c r="UTH1534" s="98"/>
      <c r="UTI1534" s="117"/>
      <c r="UTJ1534" s="148"/>
      <c r="UTK1534" s="149"/>
      <c r="UTL1534" s="100"/>
      <c r="UTM1534" s="98"/>
      <c r="UTN1534" s="117"/>
      <c r="UTO1534" s="148"/>
      <c r="UTP1534" s="149"/>
      <c r="UTQ1534" s="100"/>
      <c r="UTR1534" s="98"/>
      <c r="UTS1534" s="117"/>
      <c r="UTT1534" s="148"/>
      <c r="UTU1534" s="149"/>
      <c r="UTV1534" s="100"/>
      <c r="UTW1534" s="98"/>
      <c r="UTX1534" s="117"/>
      <c r="UTY1534" s="148"/>
      <c r="UTZ1534" s="149"/>
      <c r="UUA1534" s="100"/>
      <c r="UUB1534" s="98"/>
      <c r="UUC1534" s="117"/>
      <c r="UUD1534" s="148"/>
      <c r="UUE1534" s="149"/>
      <c r="UUF1534" s="100"/>
      <c r="UUG1534" s="98"/>
      <c r="UUH1534" s="117"/>
      <c r="UUI1534" s="148"/>
      <c r="UUJ1534" s="149"/>
      <c r="UUK1534" s="100"/>
      <c r="UUL1534" s="98"/>
      <c r="UUM1534" s="117"/>
      <c r="UUN1534" s="148"/>
      <c r="UUO1534" s="149"/>
      <c r="UUP1534" s="100"/>
      <c r="UUQ1534" s="98"/>
      <c r="UUR1534" s="117"/>
      <c r="UUS1534" s="148"/>
      <c r="UUT1534" s="149"/>
      <c r="UUU1534" s="100"/>
      <c r="UUV1534" s="98"/>
      <c r="UUW1534" s="117"/>
      <c r="UUX1534" s="148"/>
      <c r="UUY1534" s="149"/>
      <c r="UUZ1534" s="100"/>
      <c r="UVA1534" s="98"/>
      <c r="UVB1534" s="117"/>
      <c r="UVC1534" s="148"/>
      <c r="UVD1534" s="149"/>
      <c r="UVE1534" s="100"/>
      <c r="UVF1534" s="98"/>
      <c r="UVG1534" s="117"/>
      <c r="UVH1534" s="148"/>
      <c r="UVI1534" s="149"/>
      <c r="UVJ1534" s="100"/>
      <c r="UVK1534" s="98"/>
      <c r="UVL1534" s="117"/>
      <c r="UVM1534" s="148"/>
      <c r="UVN1534" s="149"/>
      <c r="UVO1534" s="100"/>
      <c r="UVP1534" s="98"/>
      <c r="UVQ1534" s="117"/>
      <c r="UVR1534" s="148"/>
      <c r="UVS1534" s="149"/>
      <c r="UVT1534" s="100"/>
      <c r="UVU1534" s="98"/>
      <c r="UVV1534" s="117"/>
      <c r="UVW1534" s="148"/>
      <c r="UVX1534" s="149"/>
      <c r="UVY1534" s="100"/>
      <c r="UVZ1534" s="98"/>
      <c r="UWA1534" s="117"/>
      <c r="UWB1534" s="148"/>
      <c r="UWC1534" s="149"/>
      <c r="UWD1534" s="100"/>
      <c r="UWE1534" s="98"/>
      <c r="UWF1534" s="117"/>
      <c r="UWG1534" s="148"/>
      <c r="UWH1534" s="149"/>
      <c r="UWI1534" s="100"/>
      <c r="UWJ1534" s="98"/>
      <c r="UWK1534" s="117"/>
      <c r="UWL1534" s="148"/>
      <c r="UWM1534" s="149"/>
      <c r="UWN1534" s="100"/>
      <c r="UWO1534" s="98"/>
      <c r="UWP1534" s="117"/>
      <c r="UWQ1534" s="148"/>
      <c r="UWR1534" s="149"/>
      <c r="UWS1534" s="100"/>
      <c r="UWT1534" s="98"/>
      <c r="UWU1534" s="117"/>
      <c r="UWV1534" s="148"/>
      <c r="UWW1534" s="149"/>
      <c r="UWX1534" s="100"/>
      <c r="UWY1534" s="98"/>
      <c r="UWZ1534" s="117"/>
      <c r="UXA1534" s="148"/>
      <c r="UXB1534" s="149"/>
      <c r="UXC1534" s="100"/>
      <c r="UXD1534" s="98"/>
      <c r="UXE1534" s="117"/>
      <c r="UXF1534" s="148"/>
      <c r="UXG1534" s="149"/>
      <c r="UXH1534" s="100"/>
      <c r="UXI1534" s="98"/>
      <c r="UXJ1534" s="117"/>
      <c r="UXK1534" s="148"/>
      <c r="UXL1534" s="149"/>
      <c r="UXM1534" s="100"/>
      <c r="UXN1534" s="98"/>
      <c r="UXO1534" s="117"/>
      <c r="UXP1534" s="148"/>
      <c r="UXQ1534" s="149"/>
      <c r="UXR1534" s="100"/>
      <c r="UXS1534" s="98"/>
      <c r="UXT1534" s="117"/>
      <c r="UXU1534" s="148"/>
      <c r="UXV1534" s="149"/>
      <c r="UXW1534" s="100"/>
      <c r="UXX1534" s="98"/>
      <c r="UXY1534" s="117"/>
      <c r="UXZ1534" s="148"/>
      <c r="UYA1534" s="149"/>
      <c r="UYB1534" s="100"/>
      <c r="UYC1534" s="98"/>
      <c r="UYD1534" s="117"/>
      <c r="UYE1534" s="148"/>
      <c r="UYF1534" s="149"/>
      <c r="UYG1534" s="100"/>
      <c r="UYH1534" s="98"/>
      <c r="UYI1534" s="117"/>
      <c r="UYJ1534" s="148"/>
      <c r="UYK1534" s="149"/>
      <c r="UYL1534" s="100"/>
      <c r="UYM1534" s="98"/>
      <c r="UYN1534" s="117"/>
      <c r="UYO1534" s="148"/>
      <c r="UYP1534" s="149"/>
      <c r="UYQ1534" s="100"/>
      <c r="UYR1534" s="98"/>
      <c r="UYS1534" s="117"/>
      <c r="UYT1534" s="148"/>
      <c r="UYU1534" s="149"/>
      <c r="UYV1534" s="100"/>
      <c r="UYW1534" s="98"/>
      <c r="UYX1534" s="117"/>
      <c r="UYY1534" s="148"/>
      <c r="UYZ1534" s="149"/>
      <c r="UZA1534" s="100"/>
      <c r="UZB1534" s="98"/>
      <c r="UZC1534" s="117"/>
      <c r="UZD1534" s="148"/>
      <c r="UZE1534" s="149"/>
      <c r="UZF1534" s="100"/>
      <c r="UZG1534" s="98"/>
      <c r="UZH1534" s="117"/>
      <c r="UZI1534" s="148"/>
      <c r="UZJ1534" s="149"/>
      <c r="UZK1534" s="100"/>
      <c r="UZL1534" s="98"/>
      <c r="UZM1534" s="117"/>
      <c r="UZN1534" s="148"/>
      <c r="UZO1534" s="149"/>
      <c r="UZP1534" s="100"/>
      <c r="UZQ1534" s="98"/>
      <c r="UZR1534" s="117"/>
      <c r="UZS1534" s="148"/>
      <c r="UZT1534" s="149"/>
      <c r="UZU1534" s="100"/>
      <c r="UZV1534" s="98"/>
      <c r="UZW1534" s="117"/>
      <c r="UZX1534" s="148"/>
      <c r="UZY1534" s="149"/>
      <c r="UZZ1534" s="100"/>
      <c r="VAA1534" s="98"/>
      <c r="VAB1534" s="117"/>
      <c r="VAC1534" s="148"/>
      <c r="VAD1534" s="149"/>
      <c r="VAE1534" s="100"/>
      <c r="VAF1534" s="98"/>
      <c r="VAG1534" s="117"/>
      <c r="VAH1534" s="148"/>
      <c r="VAI1534" s="149"/>
      <c r="VAJ1534" s="100"/>
      <c r="VAK1534" s="98"/>
      <c r="VAL1534" s="117"/>
      <c r="VAM1534" s="148"/>
      <c r="VAN1534" s="149"/>
      <c r="VAO1534" s="100"/>
      <c r="VAP1534" s="98"/>
      <c r="VAQ1534" s="117"/>
      <c r="VAR1534" s="148"/>
      <c r="VAS1534" s="149"/>
      <c r="VAT1534" s="100"/>
      <c r="VAU1534" s="98"/>
      <c r="VAV1534" s="117"/>
      <c r="VAW1534" s="148"/>
      <c r="VAX1534" s="149"/>
      <c r="VAY1534" s="100"/>
      <c r="VAZ1534" s="98"/>
      <c r="VBA1534" s="117"/>
      <c r="VBB1534" s="148"/>
      <c r="VBC1534" s="149"/>
      <c r="VBD1534" s="100"/>
      <c r="VBE1534" s="98"/>
      <c r="VBF1534" s="117"/>
      <c r="VBG1534" s="148"/>
      <c r="VBH1534" s="149"/>
      <c r="VBI1534" s="100"/>
      <c r="VBJ1534" s="98"/>
      <c r="VBK1534" s="117"/>
      <c r="VBL1534" s="148"/>
      <c r="VBM1534" s="149"/>
      <c r="VBN1534" s="100"/>
      <c r="VBO1534" s="98"/>
      <c r="VBP1534" s="117"/>
      <c r="VBQ1534" s="148"/>
      <c r="VBR1534" s="149"/>
      <c r="VBS1534" s="100"/>
      <c r="VBT1534" s="98"/>
      <c r="VBU1534" s="117"/>
      <c r="VBV1534" s="148"/>
      <c r="VBW1534" s="149"/>
      <c r="VBX1534" s="100"/>
      <c r="VBY1534" s="98"/>
      <c r="VBZ1534" s="117"/>
      <c r="VCA1534" s="148"/>
      <c r="VCB1534" s="149"/>
      <c r="VCC1534" s="100"/>
      <c r="VCD1534" s="98"/>
      <c r="VCE1534" s="117"/>
      <c r="VCF1534" s="148"/>
      <c r="VCG1534" s="149"/>
      <c r="VCH1534" s="100"/>
      <c r="VCI1534" s="98"/>
      <c r="VCJ1534" s="117"/>
      <c r="VCK1534" s="148"/>
      <c r="VCL1534" s="149"/>
      <c r="VCM1534" s="100"/>
      <c r="VCN1534" s="98"/>
      <c r="VCO1534" s="117"/>
      <c r="VCP1534" s="148"/>
      <c r="VCQ1534" s="149"/>
      <c r="VCR1534" s="100"/>
      <c r="VCS1534" s="98"/>
      <c r="VCT1534" s="117"/>
      <c r="VCU1534" s="148"/>
      <c r="VCV1534" s="149"/>
      <c r="VCW1534" s="100"/>
      <c r="VCX1534" s="98"/>
      <c r="VCY1534" s="117"/>
      <c r="VCZ1534" s="148"/>
      <c r="VDA1534" s="149"/>
      <c r="VDB1534" s="100"/>
      <c r="VDC1534" s="98"/>
      <c r="VDD1534" s="117"/>
      <c r="VDE1534" s="148"/>
      <c r="VDF1534" s="149"/>
      <c r="VDG1534" s="100"/>
      <c r="VDH1534" s="98"/>
      <c r="VDI1534" s="117"/>
      <c r="VDJ1534" s="148"/>
      <c r="VDK1534" s="149"/>
      <c r="VDL1534" s="100"/>
      <c r="VDM1534" s="98"/>
      <c r="VDN1534" s="117"/>
      <c r="VDO1534" s="148"/>
      <c r="VDP1534" s="149"/>
      <c r="VDQ1534" s="100"/>
      <c r="VDR1534" s="98"/>
      <c r="VDS1534" s="117"/>
      <c r="VDT1534" s="148"/>
      <c r="VDU1534" s="149"/>
      <c r="VDV1534" s="100"/>
      <c r="VDW1534" s="98"/>
      <c r="VDX1534" s="117"/>
      <c r="VDY1534" s="148"/>
      <c r="VDZ1534" s="149"/>
      <c r="VEA1534" s="100"/>
      <c r="VEB1534" s="98"/>
      <c r="VEC1534" s="117"/>
      <c r="VED1534" s="148"/>
      <c r="VEE1534" s="149"/>
      <c r="VEF1534" s="100"/>
      <c r="VEG1534" s="98"/>
      <c r="VEH1534" s="117"/>
      <c r="VEI1534" s="148"/>
      <c r="VEJ1534" s="149"/>
      <c r="VEK1534" s="100"/>
      <c r="VEL1534" s="98"/>
      <c r="VEM1534" s="117"/>
      <c r="VEN1534" s="148"/>
      <c r="VEO1534" s="149"/>
      <c r="VEP1534" s="100"/>
      <c r="VEQ1534" s="98"/>
      <c r="VER1534" s="117"/>
      <c r="VES1534" s="148"/>
      <c r="VET1534" s="149"/>
      <c r="VEU1534" s="100"/>
      <c r="VEV1534" s="98"/>
      <c r="VEW1534" s="117"/>
      <c r="VEX1534" s="148"/>
      <c r="VEY1534" s="149"/>
      <c r="VEZ1534" s="100"/>
      <c r="VFA1534" s="98"/>
      <c r="VFB1534" s="117"/>
      <c r="VFC1534" s="148"/>
      <c r="VFD1534" s="149"/>
      <c r="VFE1534" s="100"/>
      <c r="VFF1534" s="98"/>
      <c r="VFG1534" s="117"/>
      <c r="VFH1534" s="148"/>
      <c r="VFI1534" s="149"/>
      <c r="VFJ1534" s="100"/>
      <c r="VFK1534" s="98"/>
      <c r="VFL1534" s="117"/>
      <c r="VFM1534" s="148"/>
      <c r="VFN1534" s="149"/>
      <c r="VFO1534" s="100"/>
      <c r="VFP1534" s="98"/>
      <c r="VFQ1534" s="117"/>
      <c r="VFR1534" s="148"/>
      <c r="VFS1534" s="149"/>
      <c r="VFT1534" s="100"/>
      <c r="VFU1534" s="98"/>
      <c r="VFV1534" s="117"/>
      <c r="VFW1534" s="148"/>
      <c r="VFX1534" s="149"/>
      <c r="VFY1534" s="100"/>
      <c r="VFZ1534" s="98"/>
      <c r="VGA1534" s="117"/>
      <c r="VGB1534" s="148"/>
      <c r="VGC1534" s="149"/>
      <c r="VGD1534" s="100"/>
      <c r="VGE1534" s="98"/>
      <c r="VGF1534" s="117"/>
      <c r="VGG1534" s="148"/>
      <c r="VGH1534" s="149"/>
      <c r="VGI1534" s="100"/>
      <c r="VGJ1534" s="98"/>
      <c r="VGK1534" s="117"/>
      <c r="VGL1534" s="148"/>
      <c r="VGM1534" s="149"/>
      <c r="VGN1534" s="100"/>
      <c r="VGO1534" s="98"/>
      <c r="VGP1534" s="117"/>
      <c r="VGQ1534" s="148"/>
      <c r="VGR1534" s="149"/>
      <c r="VGS1534" s="100"/>
      <c r="VGT1534" s="98"/>
      <c r="VGU1534" s="117"/>
      <c r="VGV1534" s="148"/>
      <c r="VGW1534" s="149"/>
      <c r="VGX1534" s="100"/>
      <c r="VGY1534" s="98"/>
      <c r="VGZ1534" s="117"/>
      <c r="VHA1534" s="148"/>
      <c r="VHB1534" s="149"/>
      <c r="VHC1534" s="100"/>
      <c r="VHD1534" s="98"/>
      <c r="VHE1534" s="117"/>
      <c r="VHF1534" s="148"/>
      <c r="VHG1534" s="149"/>
      <c r="VHH1534" s="100"/>
      <c r="VHI1534" s="98"/>
      <c r="VHJ1534" s="117"/>
      <c r="VHK1534" s="148"/>
      <c r="VHL1534" s="149"/>
      <c r="VHM1534" s="100"/>
      <c r="VHN1534" s="98"/>
      <c r="VHO1534" s="117"/>
      <c r="VHP1534" s="148"/>
      <c r="VHQ1534" s="149"/>
      <c r="VHR1534" s="100"/>
      <c r="VHS1534" s="98"/>
      <c r="VHT1534" s="117"/>
      <c r="VHU1534" s="148"/>
      <c r="VHV1534" s="149"/>
      <c r="VHW1534" s="100"/>
      <c r="VHX1534" s="98"/>
      <c r="VHY1534" s="117"/>
      <c r="VHZ1534" s="148"/>
      <c r="VIA1534" s="149"/>
      <c r="VIB1534" s="100"/>
      <c r="VIC1534" s="98"/>
      <c r="VID1534" s="117"/>
      <c r="VIE1534" s="148"/>
      <c r="VIF1534" s="149"/>
      <c r="VIG1534" s="100"/>
      <c r="VIH1534" s="98"/>
      <c r="VII1534" s="117"/>
      <c r="VIJ1534" s="148"/>
      <c r="VIK1534" s="149"/>
      <c r="VIL1534" s="100"/>
      <c r="VIM1534" s="98"/>
      <c r="VIN1534" s="117"/>
      <c r="VIO1534" s="148"/>
      <c r="VIP1534" s="149"/>
      <c r="VIQ1534" s="100"/>
      <c r="VIR1534" s="98"/>
      <c r="VIS1534" s="117"/>
      <c r="VIT1534" s="148"/>
      <c r="VIU1534" s="149"/>
      <c r="VIV1534" s="100"/>
      <c r="VIW1534" s="98"/>
      <c r="VIX1534" s="117"/>
      <c r="VIY1534" s="148"/>
      <c r="VIZ1534" s="149"/>
      <c r="VJA1534" s="100"/>
      <c r="VJB1534" s="98"/>
      <c r="VJC1534" s="117"/>
      <c r="VJD1534" s="148"/>
      <c r="VJE1534" s="149"/>
      <c r="VJF1534" s="100"/>
      <c r="VJG1534" s="98"/>
      <c r="VJH1534" s="117"/>
      <c r="VJI1534" s="148"/>
      <c r="VJJ1534" s="149"/>
      <c r="VJK1534" s="100"/>
      <c r="VJL1534" s="98"/>
      <c r="VJM1534" s="117"/>
      <c r="VJN1534" s="148"/>
      <c r="VJO1534" s="149"/>
      <c r="VJP1534" s="100"/>
      <c r="VJQ1534" s="98"/>
      <c r="VJR1534" s="117"/>
      <c r="VJS1534" s="148"/>
      <c r="VJT1534" s="149"/>
      <c r="VJU1534" s="100"/>
      <c r="VJV1534" s="98"/>
      <c r="VJW1534" s="117"/>
      <c r="VJX1534" s="148"/>
      <c r="VJY1534" s="149"/>
      <c r="VJZ1534" s="100"/>
      <c r="VKA1534" s="98"/>
      <c r="VKB1534" s="117"/>
      <c r="VKC1534" s="148"/>
      <c r="VKD1534" s="149"/>
      <c r="VKE1534" s="100"/>
      <c r="VKF1534" s="98"/>
      <c r="VKG1534" s="117"/>
      <c r="VKH1534" s="148"/>
      <c r="VKI1534" s="149"/>
      <c r="VKJ1534" s="100"/>
      <c r="VKK1534" s="98"/>
      <c r="VKL1534" s="117"/>
      <c r="VKM1534" s="148"/>
      <c r="VKN1534" s="149"/>
      <c r="VKO1534" s="100"/>
      <c r="VKP1534" s="98"/>
      <c r="VKQ1534" s="117"/>
      <c r="VKR1534" s="148"/>
      <c r="VKS1534" s="149"/>
      <c r="VKT1534" s="100"/>
      <c r="VKU1534" s="98"/>
      <c r="VKV1534" s="117"/>
      <c r="VKW1534" s="148"/>
      <c r="VKX1534" s="149"/>
      <c r="VKY1534" s="100"/>
      <c r="VKZ1534" s="98"/>
      <c r="VLA1534" s="117"/>
      <c r="VLB1534" s="148"/>
      <c r="VLC1534" s="149"/>
      <c r="VLD1534" s="100"/>
      <c r="VLE1534" s="98"/>
      <c r="VLF1534" s="117"/>
      <c r="VLG1534" s="148"/>
      <c r="VLH1534" s="149"/>
      <c r="VLI1534" s="100"/>
      <c r="VLJ1534" s="98"/>
      <c r="VLK1534" s="117"/>
      <c r="VLL1534" s="148"/>
      <c r="VLM1534" s="149"/>
      <c r="VLN1534" s="100"/>
      <c r="VLO1534" s="98"/>
      <c r="VLP1534" s="117"/>
      <c r="VLQ1534" s="148"/>
      <c r="VLR1534" s="149"/>
      <c r="VLS1534" s="100"/>
      <c r="VLT1534" s="98"/>
      <c r="VLU1534" s="117"/>
      <c r="VLV1534" s="148"/>
      <c r="VLW1534" s="149"/>
      <c r="VLX1534" s="100"/>
      <c r="VLY1534" s="98"/>
      <c r="VLZ1534" s="117"/>
      <c r="VMA1534" s="148"/>
      <c r="VMB1534" s="149"/>
      <c r="VMC1534" s="100"/>
      <c r="VMD1534" s="98"/>
      <c r="VME1534" s="117"/>
      <c r="VMF1534" s="148"/>
      <c r="VMG1534" s="149"/>
      <c r="VMH1534" s="100"/>
      <c r="VMI1534" s="98"/>
      <c r="VMJ1534" s="117"/>
      <c r="VMK1534" s="148"/>
      <c r="VML1534" s="149"/>
      <c r="VMM1534" s="100"/>
      <c r="VMN1534" s="98"/>
      <c r="VMO1534" s="117"/>
      <c r="VMP1534" s="148"/>
      <c r="VMQ1534" s="149"/>
      <c r="VMR1534" s="100"/>
      <c r="VMS1534" s="98"/>
      <c r="VMT1534" s="117"/>
      <c r="VMU1534" s="148"/>
      <c r="VMV1534" s="149"/>
      <c r="VMW1534" s="100"/>
      <c r="VMX1534" s="98"/>
      <c r="VMY1534" s="117"/>
      <c r="VMZ1534" s="148"/>
      <c r="VNA1534" s="149"/>
      <c r="VNB1534" s="100"/>
      <c r="VNC1534" s="98"/>
      <c r="VND1534" s="117"/>
      <c r="VNE1534" s="148"/>
      <c r="VNF1534" s="149"/>
      <c r="VNG1534" s="100"/>
      <c r="VNH1534" s="98"/>
      <c r="VNI1534" s="117"/>
      <c r="VNJ1534" s="148"/>
      <c r="VNK1534" s="149"/>
      <c r="VNL1534" s="100"/>
      <c r="VNM1534" s="98"/>
      <c r="VNN1534" s="117"/>
      <c r="VNO1534" s="148"/>
      <c r="VNP1534" s="149"/>
      <c r="VNQ1534" s="100"/>
      <c r="VNR1534" s="98"/>
      <c r="VNS1534" s="117"/>
      <c r="VNT1534" s="148"/>
      <c r="VNU1534" s="149"/>
      <c r="VNV1534" s="100"/>
      <c r="VNW1534" s="98"/>
      <c r="VNX1534" s="117"/>
      <c r="VNY1534" s="148"/>
      <c r="VNZ1534" s="149"/>
      <c r="VOA1534" s="100"/>
      <c r="VOB1534" s="98"/>
      <c r="VOC1534" s="117"/>
      <c r="VOD1534" s="148"/>
      <c r="VOE1534" s="149"/>
      <c r="VOF1534" s="100"/>
      <c r="VOG1534" s="98"/>
      <c r="VOH1534" s="117"/>
      <c r="VOI1534" s="148"/>
      <c r="VOJ1534" s="149"/>
      <c r="VOK1534" s="100"/>
      <c r="VOL1534" s="98"/>
      <c r="VOM1534" s="117"/>
      <c r="VON1534" s="148"/>
      <c r="VOO1534" s="149"/>
      <c r="VOP1534" s="100"/>
      <c r="VOQ1534" s="98"/>
      <c r="VOR1534" s="117"/>
      <c r="VOS1534" s="148"/>
      <c r="VOT1534" s="149"/>
      <c r="VOU1534" s="100"/>
      <c r="VOV1534" s="98"/>
      <c r="VOW1534" s="117"/>
      <c r="VOX1534" s="148"/>
      <c r="VOY1534" s="149"/>
      <c r="VOZ1534" s="100"/>
      <c r="VPA1534" s="98"/>
      <c r="VPB1534" s="117"/>
      <c r="VPC1534" s="148"/>
      <c r="VPD1534" s="149"/>
      <c r="VPE1534" s="100"/>
      <c r="VPF1534" s="98"/>
      <c r="VPG1534" s="117"/>
      <c r="VPH1534" s="148"/>
      <c r="VPI1534" s="149"/>
      <c r="VPJ1534" s="100"/>
      <c r="VPK1534" s="98"/>
      <c r="VPL1534" s="117"/>
      <c r="VPM1534" s="148"/>
      <c r="VPN1534" s="149"/>
      <c r="VPO1534" s="100"/>
      <c r="VPP1534" s="98"/>
      <c r="VPQ1534" s="117"/>
      <c r="VPR1534" s="148"/>
      <c r="VPS1534" s="149"/>
      <c r="VPT1534" s="100"/>
      <c r="VPU1534" s="98"/>
      <c r="VPV1534" s="117"/>
      <c r="VPW1534" s="148"/>
      <c r="VPX1534" s="149"/>
      <c r="VPY1534" s="100"/>
      <c r="VPZ1534" s="98"/>
      <c r="VQA1534" s="117"/>
      <c r="VQB1534" s="148"/>
      <c r="VQC1534" s="149"/>
      <c r="VQD1534" s="100"/>
      <c r="VQE1534" s="98"/>
      <c r="VQF1534" s="117"/>
      <c r="VQG1534" s="148"/>
      <c r="VQH1534" s="149"/>
      <c r="VQI1534" s="100"/>
      <c r="VQJ1534" s="98"/>
      <c r="VQK1534" s="117"/>
      <c r="VQL1534" s="148"/>
      <c r="VQM1534" s="149"/>
      <c r="VQN1534" s="100"/>
      <c r="VQO1534" s="98"/>
      <c r="VQP1534" s="117"/>
      <c r="VQQ1534" s="148"/>
      <c r="VQR1534" s="149"/>
      <c r="VQS1534" s="100"/>
      <c r="VQT1534" s="98"/>
      <c r="VQU1534" s="117"/>
      <c r="VQV1534" s="148"/>
      <c r="VQW1534" s="149"/>
      <c r="VQX1534" s="100"/>
      <c r="VQY1534" s="98"/>
      <c r="VQZ1534" s="117"/>
      <c r="VRA1534" s="148"/>
      <c r="VRB1534" s="149"/>
      <c r="VRC1534" s="100"/>
      <c r="VRD1534" s="98"/>
      <c r="VRE1534" s="117"/>
      <c r="VRF1534" s="148"/>
      <c r="VRG1534" s="149"/>
      <c r="VRH1534" s="100"/>
      <c r="VRI1534" s="98"/>
      <c r="VRJ1534" s="117"/>
      <c r="VRK1534" s="148"/>
      <c r="VRL1534" s="149"/>
      <c r="VRM1534" s="100"/>
      <c r="VRN1534" s="98"/>
      <c r="VRO1534" s="117"/>
      <c r="VRP1534" s="148"/>
      <c r="VRQ1534" s="149"/>
      <c r="VRR1534" s="100"/>
      <c r="VRS1534" s="98"/>
      <c r="VRT1534" s="117"/>
      <c r="VRU1534" s="148"/>
      <c r="VRV1534" s="149"/>
      <c r="VRW1534" s="100"/>
      <c r="VRX1534" s="98"/>
      <c r="VRY1534" s="117"/>
      <c r="VRZ1534" s="148"/>
      <c r="VSA1534" s="149"/>
      <c r="VSB1534" s="100"/>
      <c r="VSC1534" s="98"/>
      <c r="VSD1534" s="117"/>
      <c r="VSE1534" s="148"/>
      <c r="VSF1534" s="149"/>
      <c r="VSG1534" s="100"/>
      <c r="VSH1534" s="98"/>
      <c r="VSI1534" s="117"/>
      <c r="VSJ1534" s="148"/>
      <c r="VSK1534" s="149"/>
      <c r="VSL1534" s="100"/>
      <c r="VSM1534" s="98"/>
      <c r="VSN1534" s="117"/>
      <c r="VSO1534" s="148"/>
      <c r="VSP1534" s="149"/>
      <c r="VSQ1534" s="100"/>
      <c r="VSR1534" s="98"/>
      <c r="VSS1534" s="117"/>
      <c r="VST1534" s="148"/>
      <c r="VSU1534" s="149"/>
      <c r="VSV1534" s="100"/>
      <c r="VSW1534" s="98"/>
      <c r="VSX1534" s="117"/>
      <c r="VSY1534" s="148"/>
      <c r="VSZ1534" s="149"/>
      <c r="VTA1534" s="100"/>
      <c r="VTB1534" s="98"/>
      <c r="VTC1534" s="117"/>
      <c r="VTD1534" s="148"/>
      <c r="VTE1534" s="149"/>
      <c r="VTF1534" s="100"/>
      <c r="VTG1534" s="98"/>
      <c r="VTH1534" s="117"/>
      <c r="VTI1534" s="148"/>
      <c r="VTJ1534" s="149"/>
      <c r="VTK1534" s="100"/>
      <c r="VTL1534" s="98"/>
      <c r="VTM1534" s="117"/>
      <c r="VTN1534" s="148"/>
      <c r="VTO1534" s="149"/>
      <c r="VTP1534" s="100"/>
      <c r="VTQ1534" s="98"/>
      <c r="VTR1534" s="117"/>
      <c r="VTS1534" s="148"/>
      <c r="VTT1534" s="149"/>
      <c r="VTU1534" s="100"/>
      <c r="VTV1534" s="98"/>
      <c r="VTW1534" s="117"/>
      <c r="VTX1534" s="148"/>
      <c r="VTY1534" s="149"/>
      <c r="VTZ1534" s="100"/>
      <c r="VUA1534" s="98"/>
      <c r="VUB1534" s="117"/>
      <c r="VUC1534" s="148"/>
      <c r="VUD1534" s="149"/>
      <c r="VUE1534" s="100"/>
      <c r="VUF1534" s="98"/>
      <c r="VUG1534" s="117"/>
      <c r="VUH1534" s="148"/>
      <c r="VUI1534" s="149"/>
      <c r="VUJ1534" s="100"/>
      <c r="VUK1534" s="98"/>
      <c r="VUL1534" s="117"/>
      <c r="VUM1534" s="148"/>
      <c r="VUN1534" s="149"/>
      <c r="VUO1534" s="100"/>
      <c r="VUP1534" s="98"/>
      <c r="VUQ1534" s="117"/>
      <c r="VUR1534" s="148"/>
      <c r="VUS1534" s="149"/>
      <c r="VUT1534" s="100"/>
      <c r="VUU1534" s="98"/>
      <c r="VUV1534" s="117"/>
      <c r="VUW1534" s="148"/>
      <c r="VUX1534" s="149"/>
      <c r="VUY1534" s="100"/>
      <c r="VUZ1534" s="98"/>
      <c r="VVA1534" s="117"/>
      <c r="VVB1534" s="148"/>
      <c r="VVC1534" s="149"/>
      <c r="VVD1534" s="100"/>
      <c r="VVE1534" s="98"/>
      <c r="VVF1534" s="117"/>
      <c r="VVG1534" s="148"/>
      <c r="VVH1534" s="149"/>
      <c r="VVI1534" s="100"/>
      <c r="VVJ1534" s="98"/>
      <c r="VVK1534" s="117"/>
      <c r="VVL1534" s="148"/>
      <c r="VVM1534" s="149"/>
      <c r="VVN1534" s="100"/>
      <c r="VVO1534" s="98"/>
      <c r="VVP1534" s="117"/>
      <c r="VVQ1534" s="148"/>
      <c r="VVR1534" s="149"/>
      <c r="VVS1534" s="100"/>
      <c r="VVT1534" s="98"/>
      <c r="VVU1534" s="117"/>
      <c r="VVV1534" s="148"/>
      <c r="VVW1534" s="149"/>
      <c r="VVX1534" s="100"/>
      <c r="VVY1534" s="98"/>
      <c r="VVZ1534" s="117"/>
      <c r="VWA1534" s="148"/>
      <c r="VWB1534" s="149"/>
      <c r="VWC1534" s="100"/>
      <c r="VWD1534" s="98"/>
      <c r="VWE1534" s="117"/>
      <c r="VWF1534" s="148"/>
      <c r="VWG1534" s="149"/>
      <c r="VWH1534" s="100"/>
      <c r="VWI1534" s="98"/>
      <c r="VWJ1534" s="117"/>
      <c r="VWK1534" s="148"/>
      <c r="VWL1534" s="149"/>
      <c r="VWM1534" s="100"/>
      <c r="VWN1534" s="98"/>
      <c r="VWO1534" s="117"/>
      <c r="VWP1534" s="148"/>
      <c r="VWQ1534" s="149"/>
      <c r="VWR1534" s="100"/>
      <c r="VWS1534" s="98"/>
      <c r="VWT1534" s="117"/>
      <c r="VWU1534" s="148"/>
      <c r="VWV1534" s="149"/>
      <c r="VWW1534" s="100"/>
      <c r="VWX1534" s="98"/>
      <c r="VWY1534" s="117"/>
      <c r="VWZ1534" s="148"/>
      <c r="VXA1534" s="149"/>
      <c r="VXB1534" s="100"/>
      <c r="VXC1534" s="98"/>
      <c r="VXD1534" s="117"/>
      <c r="VXE1534" s="148"/>
      <c r="VXF1534" s="149"/>
      <c r="VXG1534" s="100"/>
      <c r="VXH1534" s="98"/>
      <c r="VXI1534" s="117"/>
      <c r="VXJ1534" s="148"/>
      <c r="VXK1534" s="149"/>
      <c r="VXL1534" s="100"/>
      <c r="VXM1534" s="98"/>
      <c r="VXN1534" s="117"/>
      <c r="VXO1534" s="148"/>
      <c r="VXP1534" s="149"/>
      <c r="VXQ1534" s="100"/>
      <c r="VXR1534" s="98"/>
      <c r="VXS1534" s="117"/>
      <c r="VXT1534" s="148"/>
      <c r="VXU1534" s="149"/>
      <c r="VXV1534" s="100"/>
      <c r="VXW1534" s="98"/>
      <c r="VXX1534" s="117"/>
      <c r="VXY1534" s="148"/>
      <c r="VXZ1534" s="149"/>
      <c r="VYA1534" s="100"/>
      <c r="VYB1534" s="98"/>
      <c r="VYC1534" s="117"/>
      <c r="VYD1534" s="148"/>
      <c r="VYE1534" s="149"/>
      <c r="VYF1534" s="100"/>
      <c r="VYG1534" s="98"/>
      <c r="VYH1534" s="117"/>
      <c r="VYI1534" s="148"/>
      <c r="VYJ1534" s="149"/>
      <c r="VYK1534" s="100"/>
      <c r="VYL1534" s="98"/>
      <c r="VYM1534" s="117"/>
      <c r="VYN1534" s="148"/>
      <c r="VYO1534" s="149"/>
      <c r="VYP1534" s="100"/>
      <c r="VYQ1534" s="98"/>
      <c r="VYR1534" s="117"/>
      <c r="VYS1534" s="148"/>
      <c r="VYT1534" s="149"/>
      <c r="VYU1534" s="100"/>
      <c r="VYV1534" s="98"/>
      <c r="VYW1534" s="117"/>
      <c r="VYX1534" s="148"/>
      <c r="VYY1534" s="149"/>
      <c r="VYZ1534" s="100"/>
      <c r="VZA1534" s="98"/>
      <c r="VZB1534" s="117"/>
      <c r="VZC1534" s="148"/>
      <c r="VZD1534" s="149"/>
      <c r="VZE1534" s="100"/>
      <c r="VZF1534" s="98"/>
      <c r="VZG1534" s="117"/>
      <c r="VZH1534" s="148"/>
      <c r="VZI1534" s="149"/>
      <c r="VZJ1534" s="100"/>
      <c r="VZK1534" s="98"/>
      <c r="VZL1534" s="117"/>
      <c r="VZM1534" s="148"/>
      <c r="VZN1534" s="149"/>
      <c r="VZO1534" s="100"/>
      <c r="VZP1534" s="98"/>
      <c r="VZQ1534" s="117"/>
      <c r="VZR1534" s="148"/>
      <c r="VZS1534" s="149"/>
      <c r="VZT1534" s="100"/>
      <c r="VZU1534" s="98"/>
      <c r="VZV1534" s="117"/>
      <c r="VZW1534" s="148"/>
      <c r="VZX1534" s="149"/>
      <c r="VZY1534" s="100"/>
      <c r="VZZ1534" s="98"/>
      <c r="WAA1534" s="117"/>
      <c r="WAB1534" s="148"/>
      <c r="WAC1534" s="149"/>
      <c r="WAD1534" s="100"/>
      <c r="WAE1534" s="98"/>
      <c r="WAF1534" s="117"/>
      <c r="WAG1534" s="148"/>
      <c r="WAH1534" s="149"/>
      <c r="WAI1534" s="100"/>
      <c r="WAJ1534" s="98"/>
      <c r="WAK1534" s="117"/>
      <c r="WAL1534" s="148"/>
      <c r="WAM1534" s="149"/>
      <c r="WAN1534" s="100"/>
      <c r="WAO1534" s="98"/>
      <c r="WAP1534" s="117"/>
      <c r="WAQ1534" s="148"/>
      <c r="WAR1534" s="149"/>
      <c r="WAS1534" s="100"/>
      <c r="WAT1534" s="98"/>
      <c r="WAU1534" s="117"/>
      <c r="WAV1534" s="148"/>
      <c r="WAW1534" s="149"/>
      <c r="WAX1534" s="100"/>
      <c r="WAY1534" s="98"/>
      <c r="WAZ1534" s="117"/>
      <c r="WBA1534" s="148"/>
      <c r="WBB1534" s="149"/>
      <c r="WBC1534" s="100"/>
      <c r="WBD1534" s="98"/>
      <c r="WBE1534" s="117"/>
      <c r="WBF1534" s="148"/>
      <c r="WBG1534" s="149"/>
      <c r="WBH1534" s="100"/>
      <c r="WBI1534" s="98"/>
      <c r="WBJ1534" s="117"/>
      <c r="WBK1534" s="148"/>
      <c r="WBL1534" s="149"/>
      <c r="WBM1534" s="100"/>
      <c r="WBN1534" s="98"/>
      <c r="WBO1534" s="117"/>
      <c r="WBP1534" s="148"/>
      <c r="WBQ1534" s="149"/>
      <c r="WBR1534" s="100"/>
      <c r="WBS1534" s="98"/>
      <c r="WBT1534" s="117"/>
      <c r="WBU1534" s="148"/>
      <c r="WBV1534" s="149"/>
      <c r="WBW1534" s="100"/>
      <c r="WBX1534" s="98"/>
      <c r="WBY1534" s="117"/>
      <c r="WBZ1534" s="148"/>
      <c r="WCA1534" s="149"/>
      <c r="WCB1534" s="100"/>
      <c r="WCC1534" s="98"/>
      <c r="WCD1534" s="117"/>
      <c r="WCE1534" s="148"/>
      <c r="WCF1534" s="149"/>
      <c r="WCG1534" s="100"/>
      <c r="WCH1534" s="98"/>
      <c r="WCI1534" s="117"/>
      <c r="WCJ1534" s="148"/>
      <c r="WCK1534" s="149"/>
      <c r="WCL1534" s="100"/>
      <c r="WCM1534" s="98"/>
      <c r="WCN1534" s="117"/>
      <c r="WCO1534" s="148"/>
      <c r="WCP1534" s="149"/>
      <c r="WCQ1534" s="100"/>
      <c r="WCR1534" s="98"/>
      <c r="WCS1534" s="117"/>
      <c r="WCT1534" s="148"/>
      <c r="WCU1534" s="149"/>
      <c r="WCV1534" s="100"/>
      <c r="WCW1534" s="98"/>
      <c r="WCX1534" s="117"/>
      <c r="WCY1534" s="148"/>
      <c r="WCZ1534" s="149"/>
      <c r="WDA1534" s="100"/>
      <c r="WDB1534" s="98"/>
      <c r="WDC1534" s="117"/>
      <c r="WDD1534" s="148"/>
      <c r="WDE1534" s="149"/>
      <c r="WDF1534" s="100"/>
      <c r="WDG1534" s="98"/>
      <c r="WDH1534" s="117"/>
      <c r="WDI1534" s="148"/>
      <c r="WDJ1534" s="149"/>
      <c r="WDK1534" s="100"/>
      <c r="WDL1534" s="98"/>
      <c r="WDM1534" s="117"/>
      <c r="WDN1534" s="148"/>
      <c r="WDO1534" s="149"/>
      <c r="WDP1534" s="100"/>
      <c r="WDQ1534" s="98"/>
      <c r="WDR1534" s="117"/>
      <c r="WDS1534" s="148"/>
      <c r="WDT1534" s="149"/>
      <c r="WDU1534" s="100"/>
      <c r="WDV1534" s="98"/>
      <c r="WDW1534" s="117"/>
      <c r="WDX1534" s="148"/>
      <c r="WDY1534" s="149"/>
      <c r="WDZ1534" s="100"/>
      <c r="WEA1534" s="98"/>
      <c r="WEB1534" s="117"/>
      <c r="WEC1534" s="148"/>
      <c r="WED1534" s="149"/>
      <c r="WEE1534" s="100"/>
      <c r="WEF1534" s="98"/>
      <c r="WEG1534" s="117"/>
      <c r="WEH1534" s="148"/>
      <c r="WEI1534" s="149"/>
      <c r="WEJ1534" s="100"/>
      <c r="WEK1534" s="98"/>
      <c r="WEL1534" s="117"/>
      <c r="WEM1534" s="148"/>
      <c r="WEN1534" s="149"/>
      <c r="WEO1534" s="100"/>
      <c r="WEP1534" s="98"/>
      <c r="WEQ1534" s="117"/>
      <c r="WER1534" s="148"/>
      <c r="WES1534" s="149"/>
      <c r="WET1534" s="100"/>
      <c r="WEU1534" s="98"/>
      <c r="WEV1534" s="117"/>
      <c r="WEW1534" s="148"/>
      <c r="WEX1534" s="149"/>
      <c r="WEY1534" s="100"/>
      <c r="WEZ1534" s="98"/>
      <c r="WFA1534" s="117"/>
      <c r="WFB1534" s="148"/>
      <c r="WFC1534" s="149"/>
      <c r="WFD1534" s="100"/>
      <c r="WFE1534" s="98"/>
      <c r="WFF1534" s="117"/>
      <c r="WFG1534" s="148"/>
      <c r="WFH1534" s="149"/>
      <c r="WFI1534" s="100"/>
      <c r="WFJ1534" s="98"/>
      <c r="WFK1534" s="117"/>
      <c r="WFL1534" s="148"/>
      <c r="WFM1534" s="149"/>
      <c r="WFN1534" s="100"/>
      <c r="WFO1534" s="98"/>
      <c r="WFP1534" s="117"/>
      <c r="WFQ1534" s="148"/>
      <c r="WFR1534" s="149"/>
      <c r="WFS1534" s="100"/>
      <c r="WFT1534" s="98"/>
      <c r="WFU1534" s="117"/>
      <c r="WFV1534" s="148"/>
      <c r="WFW1534" s="149"/>
      <c r="WFX1534" s="100"/>
      <c r="WFY1534" s="98"/>
      <c r="WFZ1534" s="117"/>
      <c r="WGA1534" s="148"/>
      <c r="WGB1534" s="149"/>
      <c r="WGC1534" s="100"/>
      <c r="WGD1534" s="98"/>
      <c r="WGE1534" s="117"/>
      <c r="WGF1534" s="148"/>
      <c r="WGG1534" s="149"/>
      <c r="WGH1534" s="100"/>
      <c r="WGI1534" s="98"/>
      <c r="WGJ1534" s="117"/>
      <c r="WGK1534" s="148"/>
      <c r="WGL1534" s="149"/>
      <c r="WGM1534" s="100"/>
      <c r="WGN1534" s="98"/>
      <c r="WGO1534" s="117"/>
      <c r="WGP1534" s="148"/>
      <c r="WGQ1534" s="149"/>
      <c r="WGR1534" s="100"/>
      <c r="WGS1534" s="98"/>
      <c r="WGT1534" s="117"/>
      <c r="WGU1534" s="148"/>
      <c r="WGV1534" s="149"/>
      <c r="WGW1534" s="100"/>
      <c r="WGX1534" s="98"/>
      <c r="WGY1534" s="117"/>
      <c r="WGZ1534" s="148"/>
      <c r="WHA1534" s="149"/>
      <c r="WHB1534" s="100"/>
      <c r="WHC1534" s="98"/>
      <c r="WHD1534" s="117"/>
      <c r="WHE1534" s="148"/>
      <c r="WHF1534" s="149"/>
      <c r="WHG1534" s="100"/>
      <c r="WHH1534" s="98"/>
      <c r="WHI1534" s="117"/>
      <c r="WHJ1534" s="148"/>
      <c r="WHK1534" s="149"/>
      <c r="WHL1534" s="100"/>
      <c r="WHM1534" s="98"/>
      <c r="WHN1534" s="117"/>
      <c r="WHO1534" s="148"/>
      <c r="WHP1534" s="149"/>
      <c r="WHQ1534" s="100"/>
      <c r="WHR1534" s="98"/>
      <c r="WHS1534" s="117"/>
      <c r="WHT1534" s="148"/>
      <c r="WHU1534" s="149"/>
      <c r="WHV1534" s="100"/>
      <c r="WHW1534" s="98"/>
      <c r="WHX1534" s="117"/>
      <c r="WHY1534" s="148"/>
      <c r="WHZ1534" s="149"/>
      <c r="WIA1534" s="100"/>
      <c r="WIB1534" s="98"/>
      <c r="WIC1534" s="117"/>
      <c r="WID1534" s="148"/>
      <c r="WIE1534" s="149"/>
      <c r="WIF1534" s="100"/>
      <c r="WIG1534" s="98"/>
      <c r="WIH1534" s="117"/>
      <c r="WII1534" s="148"/>
      <c r="WIJ1534" s="149"/>
      <c r="WIK1534" s="100"/>
      <c r="WIL1534" s="98"/>
      <c r="WIM1534" s="117"/>
      <c r="WIN1534" s="148"/>
      <c r="WIO1534" s="149"/>
      <c r="WIP1534" s="100"/>
      <c r="WIQ1534" s="98"/>
      <c r="WIR1534" s="117"/>
      <c r="WIS1534" s="148"/>
      <c r="WIT1534" s="149"/>
      <c r="WIU1534" s="100"/>
      <c r="WIV1534" s="98"/>
      <c r="WIW1534" s="117"/>
      <c r="WIX1534" s="148"/>
      <c r="WIY1534" s="149"/>
      <c r="WIZ1534" s="100"/>
      <c r="WJA1534" s="98"/>
      <c r="WJB1534" s="117"/>
      <c r="WJC1534" s="148"/>
      <c r="WJD1534" s="149"/>
      <c r="WJE1534" s="100"/>
      <c r="WJF1534" s="98"/>
      <c r="WJG1534" s="117"/>
      <c r="WJH1534" s="148"/>
      <c r="WJI1534" s="149"/>
      <c r="WJJ1534" s="100"/>
      <c r="WJK1534" s="98"/>
      <c r="WJL1534" s="117"/>
      <c r="WJM1534" s="148"/>
      <c r="WJN1534" s="149"/>
      <c r="WJO1534" s="100"/>
      <c r="WJP1534" s="98"/>
      <c r="WJQ1534" s="117"/>
      <c r="WJR1534" s="148"/>
      <c r="WJS1534" s="149"/>
      <c r="WJT1534" s="100"/>
      <c r="WJU1534" s="98"/>
      <c r="WJV1534" s="117"/>
      <c r="WJW1534" s="148"/>
      <c r="WJX1534" s="149"/>
      <c r="WJY1534" s="100"/>
      <c r="WJZ1534" s="98"/>
      <c r="WKA1534" s="117"/>
      <c r="WKB1534" s="148"/>
      <c r="WKC1534" s="149"/>
      <c r="WKD1534" s="100"/>
      <c r="WKE1534" s="98"/>
      <c r="WKF1534" s="117"/>
      <c r="WKG1534" s="148"/>
      <c r="WKH1534" s="149"/>
      <c r="WKI1534" s="100"/>
      <c r="WKJ1534" s="98"/>
      <c r="WKK1534" s="117"/>
      <c r="WKL1534" s="148"/>
      <c r="WKM1534" s="149"/>
      <c r="WKN1534" s="100"/>
      <c r="WKO1534" s="98"/>
      <c r="WKP1534" s="117"/>
      <c r="WKQ1534" s="148"/>
      <c r="WKR1534" s="149"/>
      <c r="WKS1534" s="100"/>
      <c r="WKT1534" s="98"/>
      <c r="WKU1534" s="117"/>
      <c r="WKV1534" s="148"/>
      <c r="WKW1534" s="149"/>
      <c r="WKX1534" s="100"/>
      <c r="WKY1534" s="98"/>
      <c r="WKZ1534" s="117"/>
      <c r="WLA1534" s="148"/>
      <c r="WLB1534" s="149"/>
      <c r="WLC1534" s="100"/>
      <c r="WLD1534" s="98"/>
      <c r="WLE1534" s="117"/>
      <c r="WLF1534" s="148"/>
      <c r="WLG1534" s="149"/>
      <c r="WLH1534" s="100"/>
      <c r="WLI1534" s="98"/>
      <c r="WLJ1534" s="117"/>
      <c r="WLK1534" s="148"/>
      <c r="WLL1534" s="149"/>
      <c r="WLM1534" s="100"/>
      <c r="WLN1534" s="98"/>
      <c r="WLO1534" s="117"/>
      <c r="WLP1534" s="148"/>
      <c r="WLQ1534" s="149"/>
      <c r="WLR1534" s="100"/>
      <c r="WLS1534" s="98"/>
      <c r="WLT1534" s="117"/>
      <c r="WLU1534" s="148"/>
      <c r="WLV1534" s="149"/>
      <c r="WLW1534" s="100"/>
      <c r="WLX1534" s="98"/>
      <c r="WLY1534" s="117"/>
      <c r="WLZ1534" s="148"/>
      <c r="WMA1534" s="149"/>
      <c r="WMB1534" s="100"/>
      <c r="WMC1534" s="98"/>
      <c r="WMD1534" s="117"/>
      <c r="WME1534" s="148"/>
      <c r="WMF1534" s="149"/>
      <c r="WMG1534" s="100"/>
      <c r="WMH1534" s="98"/>
      <c r="WMI1534" s="117"/>
      <c r="WMJ1534" s="148"/>
      <c r="WMK1534" s="149"/>
      <c r="WML1534" s="100"/>
      <c r="WMM1534" s="98"/>
      <c r="WMN1534" s="117"/>
      <c r="WMO1534" s="148"/>
      <c r="WMP1534" s="149"/>
      <c r="WMQ1534" s="100"/>
      <c r="WMR1534" s="98"/>
      <c r="WMS1534" s="117"/>
      <c r="WMT1534" s="148"/>
      <c r="WMU1534" s="149"/>
      <c r="WMV1534" s="100"/>
      <c r="WMW1534" s="98"/>
      <c r="WMX1534" s="117"/>
      <c r="WMY1534" s="148"/>
      <c r="WMZ1534" s="149"/>
      <c r="WNA1534" s="100"/>
      <c r="WNB1534" s="98"/>
      <c r="WNC1534" s="117"/>
      <c r="WND1534" s="148"/>
      <c r="WNE1534" s="149"/>
      <c r="WNF1534" s="100"/>
      <c r="WNG1534" s="98"/>
      <c r="WNH1534" s="117"/>
      <c r="WNI1534" s="148"/>
      <c r="WNJ1534" s="149"/>
      <c r="WNK1534" s="100"/>
      <c r="WNL1534" s="98"/>
      <c r="WNM1534" s="117"/>
      <c r="WNN1534" s="148"/>
      <c r="WNO1534" s="149"/>
      <c r="WNP1534" s="100"/>
      <c r="WNQ1534" s="98"/>
      <c r="WNR1534" s="117"/>
      <c r="WNS1534" s="148"/>
      <c r="WNT1534" s="149"/>
      <c r="WNU1534" s="100"/>
      <c r="WNV1534" s="98"/>
      <c r="WNW1534" s="117"/>
      <c r="WNX1534" s="148"/>
      <c r="WNY1534" s="149"/>
      <c r="WNZ1534" s="100"/>
      <c r="WOA1534" s="98"/>
      <c r="WOB1534" s="117"/>
      <c r="WOC1534" s="148"/>
      <c r="WOD1534" s="149"/>
      <c r="WOE1534" s="100"/>
      <c r="WOF1534" s="98"/>
      <c r="WOG1534" s="117"/>
      <c r="WOH1534" s="148"/>
      <c r="WOI1534" s="149"/>
      <c r="WOJ1534" s="100"/>
      <c r="WOK1534" s="98"/>
      <c r="WOL1534" s="117"/>
      <c r="WOM1534" s="148"/>
      <c r="WON1534" s="149"/>
      <c r="WOO1534" s="100"/>
      <c r="WOP1534" s="98"/>
      <c r="WOQ1534" s="117"/>
      <c r="WOR1534" s="148"/>
      <c r="WOS1534" s="149"/>
      <c r="WOT1534" s="100"/>
      <c r="WOU1534" s="98"/>
      <c r="WOV1534" s="117"/>
      <c r="WOW1534" s="148"/>
      <c r="WOX1534" s="149"/>
      <c r="WOY1534" s="100"/>
      <c r="WOZ1534" s="98"/>
      <c r="WPA1534" s="117"/>
      <c r="WPB1534" s="148"/>
      <c r="WPC1534" s="149"/>
      <c r="WPD1534" s="100"/>
      <c r="WPE1534" s="98"/>
      <c r="WPF1534" s="117"/>
      <c r="WPG1534" s="148"/>
      <c r="WPH1534" s="149"/>
      <c r="WPI1534" s="100"/>
      <c r="WPJ1534" s="98"/>
      <c r="WPK1534" s="117"/>
      <c r="WPL1534" s="148"/>
      <c r="WPM1534" s="149"/>
      <c r="WPN1534" s="100"/>
      <c r="WPO1534" s="98"/>
      <c r="WPP1534" s="117"/>
      <c r="WPQ1534" s="148"/>
      <c r="WPR1534" s="149"/>
      <c r="WPS1534" s="100"/>
      <c r="WPT1534" s="98"/>
      <c r="WPU1534" s="117"/>
      <c r="WPV1534" s="148"/>
      <c r="WPW1534" s="149"/>
      <c r="WPX1534" s="100"/>
      <c r="WPY1534" s="98"/>
      <c r="WPZ1534" s="117"/>
      <c r="WQA1534" s="148"/>
      <c r="WQB1534" s="149"/>
      <c r="WQC1534" s="100"/>
      <c r="WQD1534" s="98"/>
      <c r="WQE1534" s="117"/>
      <c r="WQF1534" s="148"/>
      <c r="WQG1534" s="149"/>
      <c r="WQH1534" s="100"/>
      <c r="WQI1534" s="98"/>
      <c r="WQJ1534" s="117"/>
      <c r="WQK1534" s="148"/>
      <c r="WQL1534" s="149"/>
      <c r="WQM1534" s="100"/>
      <c r="WQN1534" s="98"/>
      <c r="WQO1534" s="117"/>
      <c r="WQP1534" s="148"/>
      <c r="WQQ1534" s="149"/>
      <c r="WQR1534" s="100"/>
      <c r="WQS1534" s="98"/>
      <c r="WQT1534" s="117"/>
      <c r="WQU1534" s="148"/>
      <c r="WQV1534" s="149"/>
      <c r="WQW1534" s="100"/>
      <c r="WQX1534" s="98"/>
      <c r="WQY1534" s="117"/>
      <c r="WQZ1534" s="148"/>
      <c r="WRA1534" s="149"/>
      <c r="WRB1534" s="100"/>
      <c r="WRC1534" s="98"/>
      <c r="WRD1534" s="117"/>
      <c r="WRE1534" s="148"/>
      <c r="WRF1534" s="149"/>
      <c r="WRG1534" s="100"/>
      <c r="WRH1534" s="98"/>
      <c r="WRI1534" s="117"/>
      <c r="WRJ1534" s="148"/>
      <c r="WRK1534" s="149"/>
      <c r="WRL1534" s="100"/>
      <c r="WRM1534" s="98"/>
      <c r="WRN1534" s="117"/>
      <c r="WRO1534" s="148"/>
      <c r="WRP1534" s="149"/>
      <c r="WRQ1534" s="100"/>
      <c r="WRR1534" s="98"/>
      <c r="WRS1534" s="117"/>
      <c r="WRT1534" s="148"/>
      <c r="WRU1534" s="149"/>
      <c r="WRV1534" s="100"/>
      <c r="WRW1534" s="98"/>
      <c r="WRX1534" s="117"/>
      <c r="WRY1534" s="148"/>
      <c r="WRZ1534" s="149"/>
      <c r="WSA1534" s="100"/>
      <c r="WSB1534" s="98"/>
      <c r="WSC1534" s="117"/>
      <c r="WSD1534" s="148"/>
      <c r="WSE1534" s="149"/>
      <c r="WSF1534" s="100"/>
      <c r="WSG1534" s="98"/>
      <c r="WSH1534" s="117"/>
      <c r="WSI1534" s="148"/>
      <c r="WSJ1534" s="149"/>
      <c r="WSK1534" s="100"/>
      <c r="WSL1534" s="98"/>
      <c r="WSM1534" s="117"/>
      <c r="WSN1534" s="148"/>
      <c r="WSO1534" s="149"/>
      <c r="WSP1534" s="100"/>
      <c r="WSQ1534" s="98"/>
      <c r="WSR1534" s="117"/>
      <c r="WSS1534" s="148"/>
      <c r="WST1534" s="149"/>
      <c r="WSU1534" s="100"/>
      <c r="WSV1534" s="98"/>
      <c r="WSW1534" s="117"/>
      <c r="WSX1534" s="148"/>
      <c r="WSY1534" s="149"/>
      <c r="WSZ1534" s="100"/>
      <c r="WTA1534" s="98"/>
      <c r="WTB1534" s="117"/>
      <c r="WTC1534" s="148"/>
      <c r="WTD1534" s="149"/>
      <c r="WTE1534" s="100"/>
      <c r="WTF1534" s="98"/>
      <c r="WTG1534" s="117"/>
      <c r="WTH1534" s="148"/>
      <c r="WTI1534" s="149"/>
      <c r="WTJ1534" s="100"/>
      <c r="WTK1534" s="98"/>
      <c r="WTL1534" s="117"/>
      <c r="WTM1534" s="148"/>
      <c r="WTN1534" s="149"/>
      <c r="WTO1534" s="100"/>
      <c r="WTP1534" s="98"/>
      <c r="WTQ1534" s="117"/>
      <c r="WTR1534" s="148"/>
      <c r="WTS1534" s="149"/>
      <c r="WTT1534" s="100"/>
      <c r="WTU1534" s="98"/>
      <c r="WTV1534" s="117"/>
      <c r="WTW1534" s="148"/>
      <c r="WTX1534" s="149"/>
      <c r="WTY1534" s="100"/>
      <c r="WTZ1534" s="98"/>
      <c r="WUA1534" s="117"/>
      <c r="WUB1534" s="148"/>
      <c r="WUC1534" s="149"/>
      <c r="WUD1534" s="100"/>
      <c r="WUE1534" s="98"/>
      <c r="WUF1534" s="117"/>
      <c r="WUG1534" s="148"/>
      <c r="WUH1534" s="149"/>
      <c r="WUI1534" s="100"/>
      <c r="WUJ1534" s="98"/>
      <c r="WUK1534" s="117"/>
      <c r="WUL1534" s="148"/>
      <c r="WUM1534" s="149"/>
      <c r="WUN1534" s="100"/>
      <c r="WUO1534" s="98"/>
      <c r="WUP1534" s="117"/>
      <c r="WUQ1534" s="148"/>
      <c r="WUR1534" s="149"/>
      <c r="WUS1534" s="100"/>
      <c r="WUT1534" s="98"/>
      <c r="WUU1534" s="117"/>
      <c r="WUV1534" s="148"/>
      <c r="WUW1534" s="149"/>
      <c r="WUX1534" s="100"/>
      <c r="WUY1534" s="98"/>
      <c r="WUZ1534" s="117"/>
      <c r="WVA1534" s="148"/>
      <c r="WVB1534" s="149"/>
      <c r="WVC1534" s="100"/>
      <c r="WVD1534" s="98"/>
      <c r="WVE1534" s="117"/>
      <c r="WVF1534" s="148"/>
      <c r="WVG1534" s="149"/>
      <c r="WVH1534" s="100"/>
      <c r="WVI1534" s="98"/>
      <c r="WVJ1534" s="117"/>
      <c r="WVK1534" s="148"/>
      <c r="WVL1534" s="149"/>
      <c r="WVM1534" s="100"/>
      <c r="WVN1534" s="98"/>
      <c r="WVO1534" s="117"/>
      <c r="WVP1534" s="148"/>
      <c r="WVQ1534" s="149"/>
      <c r="WVR1534" s="100"/>
      <c r="WVS1534" s="98"/>
      <c r="WVT1534" s="117"/>
      <c r="WVU1534" s="148"/>
      <c r="WVV1534" s="149"/>
      <c r="WVW1534" s="100"/>
      <c r="WVX1534" s="98"/>
      <c r="WVY1534" s="117"/>
      <c r="WVZ1534" s="148"/>
      <c r="WWA1534" s="149"/>
      <c r="WWB1534" s="100"/>
      <c r="WWC1534" s="98"/>
      <c r="WWD1534" s="117"/>
      <c r="WWE1534" s="148"/>
      <c r="WWF1534" s="149"/>
      <c r="WWG1534" s="100"/>
      <c r="WWH1534" s="98"/>
      <c r="WWI1534" s="117"/>
      <c r="WWJ1534" s="148"/>
      <c r="WWK1534" s="149"/>
      <c r="WWL1534" s="100"/>
      <c r="WWM1534" s="98"/>
      <c r="WWN1534" s="117"/>
      <c r="WWO1534" s="148"/>
      <c r="WWP1534" s="149"/>
      <c r="WWQ1534" s="100"/>
      <c r="WWR1534" s="98"/>
      <c r="WWS1534" s="117"/>
      <c r="WWT1534" s="148"/>
      <c r="WWU1534" s="149"/>
      <c r="WWV1534" s="100"/>
      <c r="WWW1534" s="98"/>
      <c r="WWX1534" s="117"/>
      <c r="WWY1534" s="148"/>
      <c r="WWZ1534" s="149"/>
      <c r="WXA1534" s="100"/>
      <c r="WXB1534" s="98"/>
      <c r="WXC1534" s="117"/>
      <c r="WXD1534" s="148"/>
      <c r="WXE1534" s="149"/>
      <c r="WXF1534" s="100"/>
      <c r="WXG1534" s="98"/>
      <c r="WXH1534" s="117"/>
      <c r="WXI1534" s="148"/>
      <c r="WXJ1534" s="149"/>
      <c r="WXK1534" s="100"/>
      <c r="WXL1534" s="98"/>
      <c r="WXM1534" s="117"/>
      <c r="WXN1534" s="148"/>
      <c r="WXO1534" s="149"/>
      <c r="WXP1534" s="100"/>
      <c r="WXQ1534" s="98"/>
      <c r="WXR1534" s="117"/>
      <c r="WXS1534" s="148"/>
      <c r="WXT1534" s="149"/>
      <c r="WXU1534" s="100"/>
      <c r="WXV1534" s="98"/>
      <c r="WXW1534" s="117"/>
      <c r="WXX1534" s="148"/>
      <c r="WXY1534" s="149"/>
      <c r="WXZ1534" s="100"/>
      <c r="WYA1534" s="98"/>
      <c r="WYB1534" s="117"/>
      <c r="WYC1534" s="148"/>
      <c r="WYD1534" s="149"/>
      <c r="WYE1534" s="100"/>
      <c r="WYF1534" s="98"/>
      <c r="WYG1534" s="117"/>
      <c r="WYH1534" s="148"/>
      <c r="WYI1534" s="149"/>
      <c r="WYJ1534" s="100"/>
      <c r="WYK1534" s="98"/>
      <c r="WYL1534" s="117"/>
      <c r="WYM1534" s="148"/>
      <c r="WYN1534" s="149"/>
      <c r="WYO1534" s="100"/>
      <c r="WYP1534" s="98"/>
      <c r="WYQ1534" s="117"/>
      <c r="WYR1534" s="148"/>
      <c r="WYS1534" s="149"/>
      <c r="WYT1534" s="100"/>
      <c r="WYU1534" s="98"/>
      <c r="WYV1534" s="117"/>
      <c r="WYW1534" s="148"/>
      <c r="WYX1534" s="149"/>
      <c r="WYY1534" s="100"/>
      <c r="WYZ1534" s="98"/>
      <c r="WZA1534" s="117"/>
      <c r="WZB1534" s="148"/>
      <c r="WZC1534" s="149"/>
      <c r="WZD1534" s="100"/>
      <c r="WZE1534" s="98"/>
      <c r="WZF1534" s="117"/>
      <c r="WZG1534" s="148"/>
      <c r="WZH1534" s="149"/>
      <c r="WZI1534" s="100"/>
      <c r="WZJ1534" s="98"/>
      <c r="WZK1534" s="117"/>
      <c r="WZL1534" s="148"/>
      <c r="WZM1534" s="149"/>
      <c r="WZN1534" s="100"/>
      <c r="WZO1534" s="98"/>
      <c r="WZP1534" s="117"/>
      <c r="WZQ1534" s="148"/>
      <c r="WZR1534" s="149"/>
      <c r="WZS1534" s="100"/>
      <c r="WZT1534" s="98"/>
      <c r="WZU1534" s="117"/>
      <c r="WZV1534" s="148"/>
      <c r="WZW1534" s="149"/>
      <c r="WZX1534" s="100"/>
      <c r="WZY1534" s="98"/>
      <c r="WZZ1534" s="117"/>
      <c r="XAA1534" s="148"/>
      <c r="XAB1534" s="149"/>
      <c r="XAC1534" s="100"/>
      <c r="XAD1534" s="98"/>
      <c r="XAE1534" s="117"/>
      <c r="XAF1534" s="148"/>
      <c r="XAG1534" s="149"/>
      <c r="XAH1534" s="100"/>
      <c r="XAI1534" s="98"/>
      <c r="XAJ1534" s="117"/>
      <c r="XAK1534" s="148"/>
      <c r="XAL1534" s="149"/>
      <c r="XAM1534" s="100"/>
      <c r="XAN1534" s="98"/>
      <c r="XAO1534" s="117"/>
      <c r="XAP1534" s="148"/>
      <c r="XAQ1534" s="149"/>
      <c r="XAR1534" s="100"/>
      <c r="XAS1534" s="98"/>
      <c r="XAT1534" s="117"/>
      <c r="XAU1534" s="148"/>
      <c r="XAV1534" s="149"/>
      <c r="XAW1534" s="100"/>
      <c r="XAX1534" s="98"/>
      <c r="XAY1534" s="117"/>
      <c r="XAZ1534" s="148"/>
      <c r="XBA1534" s="149"/>
      <c r="XBB1534" s="100"/>
      <c r="XBC1534" s="98"/>
      <c r="XBD1534" s="117"/>
      <c r="XBE1534" s="148"/>
      <c r="XBF1534" s="149"/>
      <c r="XBG1534" s="100"/>
      <c r="XBH1534" s="98"/>
      <c r="XBI1534" s="117"/>
      <c r="XBJ1534" s="148"/>
      <c r="XBK1534" s="149"/>
      <c r="XBL1534" s="100"/>
      <c r="XBM1534" s="98"/>
      <c r="XBN1534" s="117"/>
      <c r="XBO1534" s="148"/>
      <c r="XBP1534" s="149"/>
      <c r="XBQ1534" s="100"/>
      <c r="XBR1534" s="98"/>
      <c r="XBS1534" s="117"/>
      <c r="XBT1534" s="148"/>
      <c r="XBU1534" s="149"/>
      <c r="XBV1534" s="100"/>
      <c r="XBW1534" s="98"/>
      <c r="XBX1534" s="117"/>
      <c r="XBY1534" s="148"/>
      <c r="XBZ1534" s="149"/>
      <c r="XCA1534" s="100"/>
      <c r="XCB1534" s="98"/>
      <c r="XCC1534" s="117"/>
      <c r="XCD1534" s="148"/>
      <c r="XCE1534" s="149"/>
      <c r="XCF1534" s="100"/>
      <c r="XCG1534" s="98"/>
      <c r="XCH1534" s="117"/>
      <c r="XCI1534" s="148"/>
      <c r="XCJ1534" s="149"/>
      <c r="XCK1534" s="100"/>
      <c r="XCL1534" s="98"/>
      <c r="XCM1534" s="117"/>
      <c r="XCN1534" s="148"/>
      <c r="XCO1534" s="149"/>
      <c r="XCP1534" s="100"/>
      <c r="XCQ1534" s="98"/>
      <c r="XCR1534" s="117"/>
      <c r="XCS1534" s="148"/>
      <c r="XCT1534" s="149"/>
      <c r="XCU1534" s="100"/>
      <c r="XCV1534" s="98"/>
      <c r="XCW1534" s="117"/>
      <c r="XCX1534" s="148"/>
      <c r="XCY1534" s="149"/>
      <c r="XCZ1534" s="100"/>
      <c r="XDA1534" s="98"/>
      <c r="XDB1534" s="117"/>
      <c r="XDC1534" s="148"/>
      <c r="XDD1534" s="149"/>
      <c r="XDE1534" s="100"/>
      <c r="XDF1534" s="98"/>
      <c r="XDG1534" s="117"/>
      <c r="XDH1534" s="148"/>
      <c r="XDI1534" s="149"/>
      <c r="XDJ1534" s="100"/>
      <c r="XDK1534" s="98"/>
      <c r="XDL1534" s="117"/>
      <c r="XDM1534" s="148"/>
      <c r="XDN1534" s="149"/>
      <c r="XDO1534" s="100"/>
      <c r="XDP1534" s="98"/>
      <c r="XDQ1534" s="117"/>
      <c r="XDR1534" s="148"/>
      <c r="XDS1534" s="149"/>
      <c r="XDT1534" s="100"/>
      <c r="XDU1534" s="98"/>
      <c r="XDV1534" s="117"/>
      <c r="XDW1534" s="148"/>
      <c r="XDX1534" s="149"/>
      <c r="XDY1534" s="100"/>
      <c r="XDZ1534" s="98"/>
      <c r="XEA1534" s="117"/>
      <c r="XEB1534" s="148"/>
      <c r="XEC1534" s="149"/>
      <c r="XED1534" s="100"/>
      <c r="XEE1534" s="98"/>
      <c r="XEF1534" s="117"/>
      <c r="XEG1534" s="148"/>
      <c r="XEH1534" s="149"/>
      <c r="XEI1534" s="100"/>
      <c r="XEJ1534" s="98"/>
      <c r="XEK1534" s="117"/>
      <c r="XEL1534" s="148"/>
      <c r="XEM1534" s="149"/>
      <c r="XEN1534" s="100"/>
      <c r="XEO1534" s="98"/>
      <c r="XEP1534" s="117"/>
      <c r="XEQ1534" s="148"/>
      <c r="XER1534" s="149"/>
      <c r="XES1534" s="100"/>
      <c r="XET1534" s="98"/>
      <c r="XEU1534" s="117"/>
      <c r="XEV1534" s="148"/>
      <c r="XEW1534" s="149"/>
      <c r="XEX1534" s="100"/>
      <c r="XEY1534" s="98"/>
      <c r="XEZ1534" s="117"/>
      <c r="XFA1534" s="148"/>
      <c r="XFB1534" s="149"/>
      <c r="XFC1534" s="100"/>
      <c r="XFD1534" s="98"/>
    </row>
    <row r="1535" spans="1:16384" s="121" customFormat="1" hidden="1" x14ac:dyDescent="0.25">
      <c r="A1535" s="151">
        <v>173</v>
      </c>
      <c r="B1535" s="152" t="s">
        <v>854</v>
      </c>
      <c r="C1535" s="100" t="s">
        <v>3442</v>
      </c>
      <c r="D1535" s="98" t="s">
        <v>3442</v>
      </c>
      <c r="E1535" s="117"/>
    </row>
    <row r="1536" spans="1:16384" s="121" customFormat="1" hidden="1" x14ac:dyDescent="0.25">
      <c r="A1536" s="151">
        <v>173</v>
      </c>
      <c r="B1536" s="152" t="s">
        <v>854</v>
      </c>
      <c r="C1536" s="100" t="s">
        <v>3443</v>
      </c>
      <c r="D1536" s="98" t="s">
        <v>3444</v>
      </c>
      <c r="E1536" s="150" t="s">
        <v>292</v>
      </c>
    </row>
    <row r="1537" spans="1:5" hidden="1" x14ac:dyDescent="0.25">
      <c r="A1537" s="151">
        <v>173</v>
      </c>
      <c r="B1537" s="152" t="s">
        <v>854</v>
      </c>
      <c r="C1537" s="100" t="s">
        <v>3445</v>
      </c>
      <c r="D1537" s="98" t="s">
        <v>3446</v>
      </c>
      <c r="E1537" s="117"/>
    </row>
    <row r="1538" spans="1:5" hidden="1" x14ac:dyDescent="0.25">
      <c r="A1538" s="283">
        <v>175</v>
      </c>
      <c r="B1538" s="284" t="s">
        <v>858</v>
      </c>
      <c r="C1538" s="100" t="s">
        <v>3447</v>
      </c>
      <c r="D1538" s="98" t="s">
        <v>3448</v>
      </c>
      <c r="E1538" s="117"/>
    </row>
    <row r="1539" spans="1:5" hidden="1" x14ac:dyDescent="0.25">
      <c r="A1539" s="148">
        <v>175</v>
      </c>
      <c r="B1539" s="149" t="s">
        <v>858</v>
      </c>
      <c r="C1539" s="99" t="s">
        <v>3449</v>
      </c>
      <c r="D1539" s="98" t="s">
        <v>3450</v>
      </c>
      <c r="E1539" s="117"/>
    </row>
    <row r="1540" spans="1:5" hidden="1" x14ac:dyDescent="0.25">
      <c r="A1540" s="148">
        <v>175</v>
      </c>
      <c r="B1540" s="149" t="s">
        <v>858</v>
      </c>
      <c r="C1540" s="99" t="s">
        <v>3451</v>
      </c>
      <c r="D1540" s="98" t="s">
        <v>3452</v>
      </c>
      <c r="E1540" s="117"/>
    </row>
    <row r="1541" spans="1:5" hidden="1" x14ac:dyDescent="0.25">
      <c r="A1541" s="148">
        <v>175</v>
      </c>
      <c r="B1541" s="149" t="s">
        <v>858</v>
      </c>
      <c r="C1541" s="99" t="s">
        <v>1030</v>
      </c>
      <c r="D1541" s="98" t="s">
        <v>3453</v>
      </c>
      <c r="E1541" s="150" t="s">
        <v>292</v>
      </c>
    </row>
    <row r="1542" spans="1:5" hidden="1" x14ac:dyDescent="0.25">
      <c r="A1542" s="148">
        <v>180</v>
      </c>
      <c r="B1542" s="149" t="s">
        <v>864</v>
      </c>
      <c r="C1542" s="99">
        <v>10</v>
      </c>
      <c r="D1542" s="98" t="s">
        <v>3454</v>
      </c>
      <c r="E1542" s="117"/>
    </row>
    <row r="1543" spans="1:5" hidden="1" x14ac:dyDescent="0.25">
      <c r="A1543" s="148">
        <v>180</v>
      </c>
      <c r="B1543" s="149" t="s">
        <v>864</v>
      </c>
      <c r="C1543" s="99">
        <v>20</v>
      </c>
      <c r="D1543" s="98" t="s">
        <v>3455</v>
      </c>
      <c r="E1543" s="117"/>
    </row>
    <row r="1544" spans="1:5" hidden="1" x14ac:dyDescent="0.25">
      <c r="A1544" s="148">
        <v>180</v>
      </c>
      <c r="B1544" s="149" t="s">
        <v>864</v>
      </c>
      <c r="C1544" s="99">
        <v>30</v>
      </c>
      <c r="D1544" s="98" t="s">
        <v>3456</v>
      </c>
      <c r="E1544" s="117"/>
    </row>
    <row r="1545" spans="1:5" hidden="1" x14ac:dyDescent="0.25">
      <c r="A1545" s="148">
        <v>180</v>
      </c>
      <c r="B1545" s="149" t="s">
        <v>864</v>
      </c>
      <c r="C1545" s="99">
        <v>40</v>
      </c>
      <c r="D1545" s="98" t="s">
        <v>3457</v>
      </c>
      <c r="E1545" s="117"/>
    </row>
    <row r="1546" spans="1:5" hidden="1" x14ac:dyDescent="0.25">
      <c r="A1546" s="148">
        <v>180</v>
      </c>
      <c r="B1546" s="149" t="s">
        <v>864</v>
      </c>
      <c r="C1546" s="99">
        <v>50</v>
      </c>
      <c r="D1546" s="98" t="s">
        <v>3458</v>
      </c>
      <c r="E1546" s="117"/>
    </row>
    <row r="1547" spans="1:5" hidden="1" x14ac:dyDescent="0.25">
      <c r="A1547" s="148">
        <v>181</v>
      </c>
      <c r="B1547" s="149" t="s">
        <v>114</v>
      </c>
      <c r="C1547" s="99" t="s">
        <v>1020</v>
      </c>
      <c r="D1547" s="98" t="s">
        <v>3459</v>
      </c>
      <c r="E1547" s="117"/>
    </row>
    <row r="1548" spans="1:5" hidden="1" x14ac:dyDescent="0.25">
      <c r="A1548" s="148">
        <v>181</v>
      </c>
      <c r="B1548" s="149" t="s">
        <v>114</v>
      </c>
      <c r="C1548" s="99" t="s">
        <v>2860</v>
      </c>
      <c r="D1548" s="98" t="s">
        <v>3460</v>
      </c>
      <c r="E1548" s="117"/>
    </row>
    <row r="1549" spans="1:5" hidden="1" x14ac:dyDescent="0.25">
      <c r="A1549" s="148">
        <v>181</v>
      </c>
      <c r="B1549" s="149" t="s">
        <v>114</v>
      </c>
      <c r="C1549" s="99" t="s">
        <v>2562</v>
      </c>
      <c r="D1549" s="98" t="s">
        <v>3461</v>
      </c>
      <c r="E1549" s="117"/>
    </row>
    <row r="1550" spans="1:5" hidden="1" x14ac:dyDescent="0.25">
      <c r="A1550" s="148">
        <v>181</v>
      </c>
      <c r="B1550" s="149" t="s">
        <v>114</v>
      </c>
      <c r="C1550" s="99" t="s">
        <v>2564</v>
      </c>
      <c r="D1550" s="98" t="s">
        <v>3462</v>
      </c>
      <c r="E1550" s="117"/>
    </row>
    <row r="1551" spans="1:5" hidden="1" x14ac:dyDescent="0.25">
      <c r="A1551" s="148">
        <v>181</v>
      </c>
      <c r="B1551" s="149" t="s">
        <v>114</v>
      </c>
      <c r="C1551" s="99" t="s">
        <v>2567</v>
      </c>
      <c r="D1551" s="98" t="s">
        <v>3463</v>
      </c>
      <c r="E1551" s="117"/>
    </row>
    <row r="1552" spans="1:5" hidden="1" x14ac:dyDescent="0.25">
      <c r="A1552" s="148">
        <v>181</v>
      </c>
      <c r="B1552" s="149" t="s">
        <v>114</v>
      </c>
      <c r="C1552" s="99" t="s">
        <v>3464</v>
      </c>
      <c r="D1552" s="98" t="s">
        <v>3232</v>
      </c>
      <c r="E1552" s="117"/>
    </row>
    <row r="1553" spans="1:5" hidden="1" x14ac:dyDescent="0.25">
      <c r="A1553" s="148">
        <v>181</v>
      </c>
      <c r="B1553" s="149" t="s">
        <v>114</v>
      </c>
      <c r="C1553" s="99" t="s">
        <v>3465</v>
      </c>
      <c r="D1553" s="98" t="s">
        <v>3466</v>
      </c>
      <c r="E1553" s="117"/>
    </row>
    <row r="1554" spans="1:5" hidden="1" x14ac:dyDescent="0.25">
      <c r="A1554" s="148">
        <v>181</v>
      </c>
      <c r="B1554" s="149" t="s">
        <v>114</v>
      </c>
      <c r="C1554" s="99" t="s">
        <v>2862</v>
      </c>
      <c r="D1554" s="98" t="s">
        <v>3467</v>
      </c>
      <c r="E1554" s="117"/>
    </row>
    <row r="1555" spans="1:5" hidden="1" x14ac:dyDescent="0.25">
      <c r="A1555" s="148">
        <v>181</v>
      </c>
      <c r="B1555" s="149" t="s">
        <v>114</v>
      </c>
      <c r="C1555" s="99" t="s">
        <v>3468</v>
      </c>
      <c r="D1555" s="98" t="s">
        <v>3469</v>
      </c>
      <c r="E1555" s="117"/>
    </row>
    <row r="1556" spans="1:5" hidden="1" x14ac:dyDescent="0.25">
      <c r="A1556" s="148">
        <v>185</v>
      </c>
      <c r="B1556" s="149" t="s">
        <v>873</v>
      </c>
      <c r="C1556" s="108" t="s">
        <v>13</v>
      </c>
      <c r="D1556" s="98" t="s">
        <v>2859</v>
      </c>
      <c r="E1556" s="117" t="s">
        <v>2859</v>
      </c>
    </row>
    <row r="1557" spans="1:5" hidden="1" x14ac:dyDescent="0.25">
      <c r="A1557" s="166">
        <v>192</v>
      </c>
      <c r="B1557" s="167" t="s">
        <v>875</v>
      </c>
      <c r="C1557" s="108" t="s">
        <v>13</v>
      </c>
      <c r="D1557" s="98" t="s">
        <v>2859</v>
      </c>
      <c r="E1557" s="117" t="s">
        <v>2859</v>
      </c>
    </row>
    <row r="1558" spans="1:5" hidden="1" x14ac:dyDescent="0.25">
      <c r="A1558" s="148">
        <v>189</v>
      </c>
      <c r="B1558" s="149" t="s">
        <v>882</v>
      </c>
      <c r="C1558" s="116" t="s">
        <v>3470</v>
      </c>
      <c r="D1558" s="98" t="s">
        <v>1978</v>
      </c>
      <c r="E1558" s="150" t="s">
        <v>292</v>
      </c>
    </row>
    <row r="1559" spans="1:5" hidden="1" x14ac:dyDescent="0.25">
      <c r="A1559" s="148">
        <v>189</v>
      </c>
      <c r="B1559" s="149" t="s">
        <v>882</v>
      </c>
      <c r="C1559" s="116" t="s">
        <v>1072</v>
      </c>
      <c r="D1559" s="98" t="s">
        <v>1978</v>
      </c>
      <c r="E1559" s="150" t="s">
        <v>292</v>
      </c>
    </row>
    <row r="1560" spans="1:5" hidden="1" x14ac:dyDescent="0.25">
      <c r="A1560" s="148">
        <v>189</v>
      </c>
      <c r="B1560" s="149" t="s">
        <v>882</v>
      </c>
      <c r="C1560" s="116" t="s">
        <v>1074</v>
      </c>
      <c r="D1560" s="98" t="s">
        <v>1978</v>
      </c>
      <c r="E1560" s="150" t="s">
        <v>292</v>
      </c>
    </row>
    <row r="1561" spans="1:5" hidden="1" x14ac:dyDescent="0.25">
      <c r="A1561" s="148">
        <v>189</v>
      </c>
      <c r="B1561" s="149" t="s">
        <v>882</v>
      </c>
      <c r="C1561" s="116" t="s">
        <v>1076</v>
      </c>
      <c r="D1561" s="98" t="s">
        <v>1978</v>
      </c>
      <c r="E1561" s="150" t="s">
        <v>292</v>
      </c>
    </row>
    <row r="1562" spans="1:5" hidden="1" x14ac:dyDescent="0.25">
      <c r="A1562" s="148">
        <v>189</v>
      </c>
      <c r="B1562" s="149" t="s">
        <v>882</v>
      </c>
      <c r="C1562" s="116" t="s">
        <v>2010</v>
      </c>
      <c r="D1562" s="98" t="s">
        <v>1978</v>
      </c>
      <c r="E1562" s="150" t="s">
        <v>292</v>
      </c>
    </row>
    <row r="1563" spans="1:5" hidden="1" x14ac:dyDescent="0.25">
      <c r="A1563" s="148">
        <v>189</v>
      </c>
      <c r="B1563" s="149" t="s">
        <v>882</v>
      </c>
      <c r="C1563" s="116" t="s">
        <v>1417</v>
      </c>
      <c r="D1563" s="98" t="s">
        <v>1978</v>
      </c>
      <c r="E1563" s="150" t="s">
        <v>292</v>
      </c>
    </row>
    <row r="1564" spans="1:5" hidden="1" x14ac:dyDescent="0.25">
      <c r="A1564" s="148">
        <v>189</v>
      </c>
      <c r="B1564" s="149" t="s">
        <v>882</v>
      </c>
      <c r="C1564" s="116" t="s">
        <v>2013</v>
      </c>
      <c r="D1564" s="98" t="s">
        <v>1978</v>
      </c>
      <c r="E1564" s="150" t="s">
        <v>292</v>
      </c>
    </row>
    <row r="1565" spans="1:5" hidden="1" x14ac:dyDescent="0.25">
      <c r="A1565" s="148">
        <v>189</v>
      </c>
      <c r="B1565" s="149" t="s">
        <v>882</v>
      </c>
      <c r="C1565" s="116" t="s">
        <v>1458</v>
      </c>
      <c r="D1565" s="98" t="s">
        <v>1978</v>
      </c>
      <c r="E1565" s="150" t="s">
        <v>292</v>
      </c>
    </row>
    <row r="1566" spans="1:5" hidden="1" x14ac:dyDescent="0.25">
      <c r="A1566" s="148">
        <v>189</v>
      </c>
      <c r="B1566" s="149" t="s">
        <v>882</v>
      </c>
      <c r="C1566" s="116" t="s">
        <v>1462</v>
      </c>
      <c r="D1566" s="98" t="s">
        <v>1978</v>
      </c>
      <c r="E1566" s="150" t="s">
        <v>292</v>
      </c>
    </row>
    <row r="1567" spans="1:5" hidden="1" x14ac:dyDescent="0.25">
      <c r="A1567" s="148">
        <v>189</v>
      </c>
      <c r="B1567" s="149" t="s">
        <v>882</v>
      </c>
      <c r="C1567" s="116" t="s">
        <v>1464</v>
      </c>
      <c r="D1567" s="98" t="s">
        <v>1978</v>
      </c>
      <c r="E1567" s="150" t="s">
        <v>292</v>
      </c>
    </row>
    <row r="1568" spans="1:5" hidden="1" x14ac:dyDescent="0.25">
      <c r="A1568" s="148">
        <v>189</v>
      </c>
      <c r="B1568" s="149" t="s">
        <v>882</v>
      </c>
      <c r="C1568" s="116" t="s">
        <v>1466</v>
      </c>
      <c r="D1568" s="98" t="s">
        <v>1978</v>
      </c>
      <c r="E1568" s="150" t="s">
        <v>292</v>
      </c>
    </row>
    <row r="1569" spans="1:5" hidden="1" x14ac:dyDescent="0.25">
      <c r="A1569" s="148">
        <v>189</v>
      </c>
      <c r="B1569" s="149" t="s">
        <v>882</v>
      </c>
      <c r="C1569" s="116" t="s">
        <v>1476</v>
      </c>
      <c r="D1569" s="98" t="s">
        <v>1978</v>
      </c>
      <c r="E1569" s="150" t="s">
        <v>292</v>
      </c>
    </row>
    <row r="1570" spans="1:5" hidden="1" x14ac:dyDescent="0.25">
      <c r="A1570" s="148">
        <v>189</v>
      </c>
      <c r="B1570" s="149" t="s">
        <v>882</v>
      </c>
      <c r="C1570" s="116" t="s">
        <v>2689</v>
      </c>
      <c r="D1570" s="98" t="s">
        <v>1978</v>
      </c>
      <c r="E1570" s="150" t="s">
        <v>292</v>
      </c>
    </row>
    <row r="1571" spans="1:5" hidden="1" x14ac:dyDescent="0.25">
      <c r="A1571" s="148">
        <v>189</v>
      </c>
      <c r="B1571" s="149" t="s">
        <v>882</v>
      </c>
      <c r="C1571" s="116" t="s">
        <v>2691</v>
      </c>
      <c r="D1571" s="98" t="s">
        <v>1978</v>
      </c>
      <c r="E1571" s="150" t="s">
        <v>292</v>
      </c>
    </row>
    <row r="1572" spans="1:5" hidden="1" x14ac:dyDescent="0.25">
      <c r="A1572" s="148">
        <v>189</v>
      </c>
      <c r="B1572" s="149" t="s">
        <v>882</v>
      </c>
      <c r="C1572" s="116" t="s">
        <v>2693</v>
      </c>
      <c r="D1572" s="98" t="s">
        <v>1978</v>
      </c>
      <c r="E1572" s="150" t="s">
        <v>292</v>
      </c>
    </row>
    <row r="1573" spans="1:5" hidden="1" x14ac:dyDescent="0.25">
      <c r="A1573" s="148">
        <v>189</v>
      </c>
      <c r="B1573" s="149" t="s">
        <v>882</v>
      </c>
      <c r="C1573" s="116" t="s">
        <v>1478</v>
      </c>
      <c r="D1573" s="98" t="s">
        <v>1978</v>
      </c>
      <c r="E1573" s="150" t="s">
        <v>292</v>
      </c>
    </row>
    <row r="1574" spans="1:5" hidden="1" x14ac:dyDescent="0.25">
      <c r="A1574" s="148">
        <v>189</v>
      </c>
      <c r="B1574" s="149" t="s">
        <v>882</v>
      </c>
      <c r="C1574" s="116" t="s">
        <v>2696</v>
      </c>
      <c r="D1574" s="98" t="s">
        <v>1978</v>
      </c>
      <c r="E1574" s="150" t="s">
        <v>292</v>
      </c>
    </row>
    <row r="1575" spans="1:5" hidden="1" x14ac:dyDescent="0.25">
      <c r="A1575" s="148">
        <v>189</v>
      </c>
      <c r="B1575" s="149" t="s">
        <v>882</v>
      </c>
      <c r="C1575" s="116" t="s">
        <v>1482</v>
      </c>
      <c r="D1575" s="98" t="s">
        <v>1978</v>
      </c>
      <c r="E1575" s="150" t="s">
        <v>292</v>
      </c>
    </row>
    <row r="1576" spans="1:5" hidden="1" x14ac:dyDescent="0.25">
      <c r="A1576" s="148">
        <v>189</v>
      </c>
      <c r="B1576" s="149" t="s">
        <v>882</v>
      </c>
      <c r="C1576" s="116" t="s">
        <v>1484</v>
      </c>
      <c r="D1576" s="98" t="s">
        <v>1978</v>
      </c>
      <c r="E1576" s="150" t="s">
        <v>292</v>
      </c>
    </row>
    <row r="1577" spans="1:5" hidden="1" x14ac:dyDescent="0.25">
      <c r="A1577" s="148">
        <v>189</v>
      </c>
      <c r="B1577" s="149" t="s">
        <v>882</v>
      </c>
      <c r="C1577" s="116" t="s">
        <v>2954</v>
      </c>
      <c r="D1577" s="98" t="s">
        <v>1978</v>
      </c>
      <c r="E1577" s="150" t="s">
        <v>292</v>
      </c>
    </row>
    <row r="1578" spans="1:5" hidden="1" x14ac:dyDescent="0.25">
      <c r="A1578" s="148">
        <v>189</v>
      </c>
      <c r="B1578" s="149" t="s">
        <v>882</v>
      </c>
      <c r="C1578" s="116" t="s">
        <v>3471</v>
      </c>
      <c r="D1578" s="98" t="s">
        <v>1978</v>
      </c>
      <c r="E1578" s="150" t="s">
        <v>292</v>
      </c>
    </row>
    <row r="1579" spans="1:5" hidden="1" x14ac:dyDescent="0.25">
      <c r="A1579" s="148">
        <v>189</v>
      </c>
      <c r="B1579" s="149" t="s">
        <v>882</v>
      </c>
      <c r="C1579" s="116" t="s">
        <v>1486</v>
      </c>
      <c r="D1579" s="98" t="s">
        <v>1978</v>
      </c>
      <c r="E1579" s="150" t="s">
        <v>292</v>
      </c>
    </row>
    <row r="1580" spans="1:5" hidden="1" x14ac:dyDescent="0.25">
      <c r="A1580" s="148">
        <v>189</v>
      </c>
      <c r="B1580" s="149" t="s">
        <v>882</v>
      </c>
      <c r="C1580" s="116" t="s">
        <v>3472</v>
      </c>
      <c r="D1580" s="98" t="s">
        <v>1978</v>
      </c>
      <c r="E1580" s="150" t="s">
        <v>292</v>
      </c>
    </row>
    <row r="1581" spans="1:5" hidden="1" x14ac:dyDescent="0.25">
      <c r="A1581" s="148">
        <v>189</v>
      </c>
      <c r="B1581" s="149" t="s">
        <v>882</v>
      </c>
      <c r="C1581" s="116" t="s">
        <v>3473</v>
      </c>
      <c r="D1581" s="98" t="s">
        <v>1978</v>
      </c>
      <c r="E1581" s="150" t="s">
        <v>292</v>
      </c>
    </row>
    <row r="1582" spans="1:5" hidden="1" x14ac:dyDescent="0.25">
      <c r="A1582" s="148">
        <v>189</v>
      </c>
      <c r="B1582" s="149" t="s">
        <v>882</v>
      </c>
      <c r="C1582" s="116" t="s">
        <v>3474</v>
      </c>
      <c r="D1582" s="98" t="s">
        <v>1978</v>
      </c>
      <c r="E1582" s="150" t="s">
        <v>292</v>
      </c>
    </row>
    <row r="1583" spans="1:5" hidden="1" x14ac:dyDescent="0.25">
      <c r="A1583" s="148">
        <v>189</v>
      </c>
      <c r="B1583" s="149" t="s">
        <v>882</v>
      </c>
      <c r="C1583" s="116" t="s">
        <v>3475</v>
      </c>
      <c r="D1583" s="98" t="s">
        <v>1978</v>
      </c>
      <c r="E1583" s="150" t="s">
        <v>292</v>
      </c>
    </row>
    <row r="1584" spans="1:5" hidden="1" x14ac:dyDescent="0.25">
      <c r="A1584" s="148">
        <v>189</v>
      </c>
      <c r="B1584" s="149" t="s">
        <v>882</v>
      </c>
      <c r="C1584" s="116" t="s">
        <v>1490</v>
      </c>
      <c r="D1584" s="98" t="s">
        <v>1978</v>
      </c>
      <c r="E1584" s="150" t="s">
        <v>292</v>
      </c>
    </row>
    <row r="1585" spans="1:5" hidden="1" x14ac:dyDescent="0.25">
      <c r="A1585" s="148">
        <v>189</v>
      </c>
      <c r="B1585" s="149" t="s">
        <v>882</v>
      </c>
      <c r="C1585" s="116" t="s">
        <v>1492</v>
      </c>
      <c r="D1585" s="98" t="s">
        <v>1978</v>
      </c>
      <c r="E1585" s="150" t="s">
        <v>292</v>
      </c>
    </row>
    <row r="1586" spans="1:5" hidden="1" x14ac:dyDescent="0.25">
      <c r="A1586" s="148">
        <v>189</v>
      </c>
      <c r="B1586" s="149" t="s">
        <v>882</v>
      </c>
      <c r="C1586" s="116" t="s">
        <v>1494</v>
      </c>
      <c r="D1586" s="98" t="s">
        <v>1978</v>
      </c>
      <c r="E1586" s="150" t="s">
        <v>292</v>
      </c>
    </row>
    <row r="1587" spans="1:5" hidden="1" x14ac:dyDescent="0.25">
      <c r="A1587" s="148">
        <v>189</v>
      </c>
      <c r="B1587" s="149" t="s">
        <v>882</v>
      </c>
      <c r="C1587" s="116" t="s">
        <v>1496</v>
      </c>
      <c r="D1587" s="98" t="s">
        <v>1978</v>
      </c>
      <c r="E1587" s="150" t="s">
        <v>292</v>
      </c>
    </row>
    <row r="1588" spans="1:5" hidden="1" x14ac:dyDescent="0.25">
      <c r="A1588" s="148">
        <v>189</v>
      </c>
      <c r="B1588" s="149" t="s">
        <v>882</v>
      </c>
      <c r="C1588" s="116" t="s">
        <v>1498</v>
      </c>
      <c r="D1588" s="98" t="s">
        <v>1978</v>
      </c>
      <c r="E1588" s="150" t="s">
        <v>292</v>
      </c>
    </row>
    <row r="1589" spans="1:5" hidden="1" x14ac:dyDescent="0.25">
      <c r="A1589" s="148">
        <v>189</v>
      </c>
      <c r="B1589" s="149" t="s">
        <v>882</v>
      </c>
      <c r="C1589" s="116" t="s">
        <v>1500</v>
      </c>
      <c r="D1589" s="98" t="s">
        <v>1978</v>
      </c>
      <c r="E1589" s="150" t="s">
        <v>292</v>
      </c>
    </row>
    <row r="1590" spans="1:5" hidden="1" x14ac:dyDescent="0.25">
      <c r="A1590" s="148">
        <v>189</v>
      </c>
      <c r="B1590" s="149" t="s">
        <v>882</v>
      </c>
      <c r="C1590" s="116" t="s">
        <v>1502</v>
      </c>
      <c r="D1590" s="98" t="s">
        <v>1978</v>
      </c>
      <c r="E1590" s="150" t="s">
        <v>292</v>
      </c>
    </row>
    <row r="1591" spans="1:5" hidden="1" x14ac:dyDescent="0.25">
      <c r="A1591" s="148">
        <v>189</v>
      </c>
      <c r="B1591" s="149" t="s">
        <v>882</v>
      </c>
      <c r="C1591" s="116" t="s">
        <v>2656</v>
      </c>
      <c r="D1591" s="98" t="s">
        <v>1978</v>
      </c>
      <c r="E1591" s="150" t="s">
        <v>292</v>
      </c>
    </row>
    <row r="1592" spans="1:5" hidden="1" x14ac:dyDescent="0.25">
      <c r="A1592" s="148">
        <v>189</v>
      </c>
      <c r="B1592" s="149" t="s">
        <v>882</v>
      </c>
      <c r="C1592" s="116" t="s">
        <v>2657</v>
      </c>
      <c r="D1592" s="98" t="s">
        <v>1978</v>
      </c>
      <c r="E1592" s="150" t="s">
        <v>292</v>
      </c>
    </row>
    <row r="1593" spans="1:5" hidden="1" x14ac:dyDescent="0.25">
      <c r="A1593" s="148">
        <v>189</v>
      </c>
      <c r="B1593" s="149" t="s">
        <v>882</v>
      </c>
      <c r="C1593" s="116" t="s">
        <v>1506</v>
      </c>
      <c r="D1593" s="98" t="s">
        <v>1978</v>
      </c>
      <c r="E1593" s="150" t="s">
        <v>292</v>
      </c>
    </row>
    <row r="1594" spans="1:5" hidden="1" x14ac:dyDescent="0.25">
      <c r="A1594" s="148">
        <v>189</v>
      </c>
      <c r="B1594" s="149" t="s">
        <v>882</v>
      </c>
      <c r="C1594" s="116" t="s">
        <v>1508</v>
      </c>
      <c r="D1594" s="98" t="s">
        <v>1978</v>
      </c>
      <c r="E1594" s="150" t="s">
        <v>292</v>
      </c>
    </row>
    <row r="1595" spans="1:5" hidden="1" x14ac:dyDescent="0.25">
      <c r="A1595" s="148">
        <v>189</v>
      </c>
      <c r="B1595" s="149" t="s">
        <v>882</v>
      </c>
      <c r="C1595" s="116" t="s">
        <v>1510</v>
      </c>
      <c r="D1595" s="98" t="s">
        <v>1978</v>
      </c>
      <c r="E1595" s="150" t="s">
        <v>292</v>
      </c>
    </row>
    <row r="1596" spans="1:5" hidden="1" x14ac:dyDescent="0.25">
      <c r="A1596" s="148">
        <v>189</v>
      </c>
      <c r="B1596" s="149" t="s">
        <v>882</v>
      </c>
      <c r="C1596" s="116" t="s">
        <v>1512</v>
      </c>
      <c r="D1596" s="98" t="s">
        <v>1978</v>
      </c>
      <c r="E1596" s="150" t="s">
        <v>292</v>
      </c>
    </row>
    <row r="1597" spans="1:5" hidden="1" x14ac:dyDescent="0.25">
      <c r="A1597" s="148">
        <v>189</v>
      </c>
      <c r="B1597" s="149" t="s">
        <v>882</v>
      </c>
      <c r="C1597" s="116" t="s">
        <v>1514</v>
      </c>
      <c r="D1597" s="98" t="s">
        <v>1978</v>
      </c>
      <c r="E1597" s="150" t="s">
        <v>292</v>
      </c>
    </row>
    <row r="1598" spans="1:5" hidden="1" x14ac:dyDescent="0.25">
      <c r="A1598" s="148">
        <v>189</v>
      </c>
      <c r="B1598" s="149" t="s">
        <v>882</v>
      </c>
      <c r="C1598" s="116" t="s">
        <v>2661</v>
      </c>
      <c r="D1598" s="98" t="s">
        <v>1978</v>
      </c>
      <c r="E1598" s="150" t="s">
        <v>292</v>
      </c>
    </row>
    <row r="1599" spans="1:5" hidden="1" x14ac:dyDescent="0.25">
      <c r="A1599" s="148">
        <v>189</v>
      </c>
      <c r="B1599" s="149" t="s">
        <v>882</v>
      </c>
      <c r="C1599" s="116" t="s">
        <v>2662</v>
      </c>
      <c r="D1599" s="98" t="s">
        <v>1978</v>
      </c>
      <c r="E1599" s="150" t="s">
        <v>292</v>
      </c>
    </row>
    <row r="1600" spans="1:5" hidden="1" x14ac:dyDescent="0.25">
      <c r="A1600" s="148">
        <v>189</v>
      </c>
      <c r="B1600" s="149" t="s">
        <v>882</v>
      </c>
      <c r="C1600" s="116" t="s">
        <v>2663</v>
      </c>
      <c r="D1600" s="98" t="s">
        <v>1978</v>
      </c>
      <c r="E1600" s="150" t="s">
        <v>292</v>
      </c>
    </row>
    <row r="1601" spans="1:5" hidden="1" x14ac:dyDescent="0.25">
      <c r="A1601" s="148">
        <v>189</v>
      </c>
      <c r="B1601" s="149" t="s">
        <v>882</v>
      </c>
      <c r="C1601" s="116" t="s">
        <v>3476</v>
      </c>
      <c r="D1601" s="98" t="s">
        <v>1978</v>
      </c>
      <c r="E1601" s="150" t="s">
        <v>292</v>
      </c>
    </row>
    <row r="1602" spans="1:5" hidden="1" x14ac:dyDescent="0.25">
      <c r="A1602" s="148">
        <v>189</v>
      </c>
      <c r="B1602" s="149" t="s">
        <v>882</v>
      </c>
      <c r="C1602" s="116" t="s">
        <v>3477</v>
      </c>
      <c r="D1602" s="98" t="s">
        <v>1978</v>
      </c>
      <c r="E1602" s="150" t="s">
        <v>292</v>
      </c>
    </row>
    <row r="1603" spans="1:5" hidden="1" x14ac:dyDescent="0.25">
      <c r="A1603" s="148">
        <v>189</v>
      </c>
      <c r="B1603" s="149" t="s">
        <v>882</v>
      </c>
      <c r="C1603" s="116" t="s">
        <v>3478</v>
      </c>
      <c r="D1603" s="98" t="s">
        <v>1978</v>
      </c>
      <c r="E1603" s="150" t="s">
        <v>292</v>
      </c>
    </row>
    <row r="1604" spans="1:5" hidden="1" x14ac:dyDescent="0.25">
      <c r="A1604" s="148">
        <v>189</v>
      </c>
      <c r="B1604" s="149" t="s">
        <v>882</v>
      </c>
      <c r="C1604" s="116" t="s">
        <v>3479</v>
      </c>
      <c r="D1604" s="98" t="s">
        <v>1978</v>
      </c>
      <c r="E1604" s="150" t="s">
        <v>292</v>
      </c>
    </row>
    <row r="1605" spans="1:5" hidden="1" x14ac:dyDescent="0.25">
      <c r="A1605" s="148">
        <v>189</v>
      </c>
      <c r="B1605" s="149" t="s">
        <v>882</v>
      </c>
      <c r="C1605" s="116" t="s">
        <v>1518</v>
      </c>
      <c r="D1605" s="98" t="s">
        <v>1978</v>
      </c>
      <c r="E1605" s="150" t="s">
        <v>292</v>
      </c>
    </row>
    <row r="1606" spans="1:5" hidden="1" x14ac:dyDescent="0.25">
      <c r="A1606" s="148">
        <v>189</v>
      </c>
      <c r="B1606" s="149" t="s">
        <v>882</v>
      </c>
      <c r="C1606" s="116" t="s">
        <v>3480</v>
      </c>
      <c r="D1606" s="98" t="s">
        <v>1978</v>
      </c>
      <c r="E1606" s="150" t="s">
        <v>292</v>
      </c>
    </row>
    <row r="1607" spans="1:5" hidden="1" x14ac:dyDescent="0.25">
      <c r="A1607" s="148">
        <v>189</v>
      </c>
      <c r="B1607" s="149" t="s">
        <v>882</v>
      </c>
      <c r="C1607" s="116" t="s">
        <v>3481</v>
      </c>
      <c r="D1607" s="98" t="s">
        <v>1978</v>
      </c>
      <c r="E1607" s="150" t="s">
        <v>292</v>
      </c>
    </row>
    <row r="1608" spans="1:5" hidden="1" x14ac:dyDescent="0.25">
      <c r="A1608" s="148">
        <v>189</v>
      </c>
      <c r="B1608" s="149" t="s">
        <v>882</v>
      </c>
      <c r="C1608" s="116" t="s">
        <v>3482</v>
      </c>
      <c r="D1608" s="98" t="s">
        <v>1978</v>
      </c>
      <c r="E1608" s="150" t="s">
        <v>292</v>
      </c>
    </row>
    <row r="1609" spans="1:5" hidden="1" x14ac:dyDescent="0.25">
      <c r="A1609" s="148">
        <v>189</v>
      </c>
      <c r="B1609" s="149" t="s">
        <v>882</v>
      </c>
      <c r="C1609" s="116" t="s">
        <v>3483</v>
      </c>
      <c r="D1609" s="98" t="s">
        <v>1978</v>
      </c>
      <c r="E1609" s="150" t="s">
        <v>292</v>
      </c>
    </row>
    <row r="1610" spans="1:5" hidden="1" x14ac:dyDescent="0.25">
      <c r="A1610" s="148">
        <v>189</v>
      </c>
      <c r="B1610" s="149" t="s">
        <v>882</v>
      </c>
      <c r="C1610" s="116" t="s">
        <v>1522</v>
      </c>
      <c r="D1610" s="98" t="s">
        <v>1978</v>
      </c>
      <c r="E1610" s="150" t="s">
        <v>292</v>
      </c>
    </row>
    <row r="1611" spans="1:5" hidden="1" x14ac:dyDescent="0.25">
      <c r="A1611" s="148">
        <v>189</v>
      </c>
      <c r="B1611" s="149" t="s">
        <v>882</v>
      </c>
      <c r="C1611" s="116" t="s">
        <v>1524</v>
      </c>
      <c r="D1611" s="98" t="s">
        <v>1978</v>
      </c>
      <c r="E1611" s="150" t="s">
        <v>292</v>
      </c>
    </row>
    <row r="1612" spans="1:5" hidden="1" x14ac:dyDescent="0.25">
      <c r="A1612" s="148">
        <v>189</v>
      </c>
      <c r="B1612" s="149" t="s">
        <v>882</v>
      </c>
      <c r="C1612" s="116" t="s">
        <v>1526</v>
      </c>
      <c r="D1612" s="98" t="s">
        <v>1978</v>
      </c>
      <c r="E1612" s="150" t="s">
        <v>292</v>
      </c>
    </row>
    <row r="1613" spans="1:5" hidden="1" x14ac:dyDescent="0.25">
      <c r="A1613" s="148">
        <v>189</v>
      </c>
      <c r="B1613" s="149" t="s">
        <v>882</v>
      </c>
      <c r="C1613" s="116" t="s">
        <v>3484</v>
      </c>
      <c r="D1613" s="98" t="s">
        <v>1978</v>
      </c>
      <c r="E1613" s="150" t="s">
        <v>292</v>
      </c>
    </row>
    <row r="1614" spans="1:5" hidden="1" x14ac:dyDescent="0.25">
      <c r="A1614" s="148">
        <v>189</v>
      </c>
      <c r="B1614" s="149" t="s">
        <v>882</v>
      </c>
      <c r="C1614" s="116" t="s">
        <v>1528</v>
      </c>
      <c r="D1614" s="98" t="s">
        <v>1978</v>
      </c>
      <c r="E1614" s="150" t="s">
        <v>292</v>
      </c>
    </row>
    <row r="1615" spans="1:5" hidden="1" x14ac:dyDescent="0.25">
      <c r="A1615" s="148">
        <v>189</v>
      </c>
      <c r="B1615" s="149" t="s">
        <v>882</v>
      </c>
      <c r="C1615" s="116" t="s">
        <v>1530</v>
      </c>
      <c r="D1615" s="98" t="s">
        <v>1978</v>
      </c>
      <c r="E1615" s="150" t="s">
        <v>292</v>
      </c>
    </row>
    <row r="1616" spans="1:5" hidden="1" x14ac:dyDescent="0.25">
      <c r="A1616" s="148">
        <v>189</v>
      </c>
      <c r="B1616" s="149" t="s">
        <v>882</v>
      </c>
      <c r="C1616" s="116" t="s">
        <v>1532</v>
      </c>
      <c r="D1616" s="98" t="s">
        <v>1978</v>
      </c>
      <c r="E1616" s="150" t="s">
        <v>292</v>
      </c>
    </row>
    <row r="1617" spans="1:5" hidden="1" x14ac:dyDescent="0.25">
      <c r="A1617" s="148">
        <v>189</v>
      </c>
      <c r="B1617" s="149" t="s">
        <v>882</v>
      </c>
      <c r="C1617" s="116" t="s">
        <v>3485</v>
      </c>
      <c r="D1617" s="98" t="s">
        <v>1978</v>
      </c>
      <c r="E1617" s="150" t="s">
        <v>292</v>
      </c>
    </row>
    <row r="1618" spans="1:5" hidden="1" x14ac:dyDescent="0.25">
      <c r="A1618" s="148">
        <v>189</v>
      </c>
      <c r="B1618" s="149" t="s">
        <v>882</v>
      </c>
      <c r="C1618" s="116" t="s">
        <v>1535</v>
      </c>
      <c r="D1618" s="98" t="s">
        <v>1978</v>
      </c>
      <c r="E1618" s="150" t="s">
        <v>292</v>
      </c>
    </row>
    <row r="1619" spans="1:5" hidden="1" x14ac:dyDescent="0.25">
      <c r="A1619" s="148">
        <v>189</v>
      </c>
      <c r="B1619" s="149" t="s">
        <v>882</v>
      </c>
      <c r="C1619" s="99" t="s">
        <v>3486</v>
      </c>
      <c r="D1619" s="98" t="s">
        <v>1978</v>
      </c>
      <c r="E1619" s="150" t="s">
        <v>292</v>
      </c>
    </row>
    <row r="1620" spans="1:5" hidden="1" x14ac:dyDescent="0.25">
      <c r="A1620" s="148">
        <v>189</v>
      </c>
      <c r="B1620" s="149" t="s">
        <v>882</v>
      </c>
      <c r="C1620" s="99" t="s">
        <v>3487</v>
      </c>
      <c r="D1620" s="98" t="s">
        <v>1978</v>
      </c>
      <c r="E1620" s="150" t="s">
        <v>292</v>
      </c>
    </row>
    <row r="1621" spans="1:5" hidden="1" x14ac:dyDescent="0.25">
      <c r="A1621" s="148">
        <v>189</v>
      </c>
      <c r="B1621" s="149" t="s">
        <v>882</v>
      </c>
      <c r="C1621" s="99" t="s">
        <v>3488</v>
      </c>
      <c r="D1621" s="98" t="s">
        <v>1978</v>
      </c>
      <c r="E1621" s="150" t="s">
        <v>292</v>
      </c>
    </row>
    <row r="1622" spans="1:5" hidden="1" x14ac:dyDescent="0.25">
      <c r="A1622" s="148">
        <v>189</v>
      </c>
      <c r="B1622" s="149" t="s">
        <v>882</v>
      </c>
      <c r="C1622" s="99" t="s">
        <v>3489</v>
      </c>
      <c r="D1622" s="98" t="s">
        <v>1978</v>
      </c>
      <c r="E1622" s="150" t="s">
        <v>292</v>
      </c>
    </row>
    <row r="1623" spans="1:5" hidden="1" x14ac:dyDescent="0.25">
      <c r="A1623" s="148">
        <v>189</v>
      </c>
      <c r="B1623" s="149" t="s">
        <v>882</v>
      </c>
      <c r="C1623" s="99" t="s">
        <v>3490</v>
      </c>
      <c r="D1623" s="98" t="s">
        <v>1978</v>
      </c>
      <c r="E1623" s="150" t="s">
        <v>292</v>
      </c>
    </row>
    <row r="1624" spans="1:5" hidden="1" x14ac:dyDescent="0.25">
      <c r="A1624" s="148">
        <v>189</v>
      </c>
      <c r="B1624" s="149" t="s">
        <v>882</v>
      </c>
      <c r="C1624" s="99" t="s">
        <v>3491</v>
      </c>
      <c r="D1624" s="98" t="s">
        <v>1978</v>
      </c>
      <c r="E1624" s="150" t="s">
        <v>292</v>
      </c>
    </row>
    <row r="1625" spans="1:5" hidden="1" x14ac:dyDescent="0.25">
      <c r="A1625" s="148">
        <v>189</v>
      </c>
      <c r="B1625" s="149" t="s">
        <v>882</v>
      </c>
      <c r="C1625" s="99" t="s">
        <v>3492</v>
      </c>
      <c r="D1625" s="98" t="s">
        <v>1978</v>
      </c>
      <c r="E1625" s="150" t="s">
        <v>292</v>
      </c>
    </row>
    <row r="1626" spans="1:5" hidden="1" x14ac:dyDescent="0.25">
      <c r="A1626" s="148">
        <v>189</v>
      </c>
      <c r="B1626" s="149" t="s">
        <v>882</v>
      </c>
      <c r="C1626" s="99" t="s">
        <v>3493</v>
      </c>
      <c r="D1626" s="98" t="s">
        <v>1978</v>
      </c>
      <c r="E1626" s="150" t="s">
        <v>292</v>
      </c>
    </row>
    <row r="1627" spans="1:5" hidden="1" x14ac:dyDescent="0.25">
      <c r="A1627" s="148">
        <v>189</v>
      </c>
      <c r="B1627" s="149" t="s">
        <v>882</v>
      </c>
      <c r="C1627" s="99" t="s">
        <v>3494</v>
      </c>
      <c r="D1627" s="98" t="s">
        <v>1978</v>
      </c>
      <c r="E1627" s="150" t="s">
        <v>292</v>
      </c>
    </row>
    <row r="1628" spans="1:5" hidden="1" x14ac:dyDescent="0.25">
      <c r="A1628" s="148">
        <v>189</v>
      </c>
      <c r="B1628" s="149" t="s">
        <v>882</v>
      </c>
      <c r="C1628" s="99" t="s">
        <v>3495</v>
      </c>
      <c r="D1628" s="98" t="s">
        <v>1978</v>
      </c>
      <c r="E1628" s="150" t="s">
        <v>292</v>
      </c>
    </row>
    <row r="1629" spans="1:5" hidden="1" x14ac:dyDescent="0.25">
      <c r="A1629" s="148">
        <v>189</v>
      </c>
      <c r="B1629" s="149" t="s">
        <v>882</v>
      </c>
      <c r="C1629" s="99" t="s">
        <v>3496</v>
      </c>
      <c r="D1629" s="98" t="s">
        <v>1978</v>
      </c>
      <c r="E1629" s="150" t="s">
        <v>292</v>
      </c>
    </row>
    <row r="1630" spans="1:5" hidden="1" x14ac:dyDescent="0.25">
      <c r="A1630" s="148">
        <v>189</v>
      </c>
      <c r="B1630" s="149" t="s">
        <v>882</v>
      </c>
      <c r="C1630" s="99" t="s">
        <v>3497</v>
      </c>
      <c r="D1630" s="98" t="s">
        <v>1978</v>
      </c>
      <c r="E1630" s="150" t="s">
        <v>292</v>
      </c>
    </row>
    <row r="1631" spans="1:5" hidden="1" x14ac:dyDescent="0.25">
      <c r="A1631" s="148">
        <v>189</v>
      </c>
      <c r="B1631" s="149" t="s">
        <v>882</v>
      </c>
      <c r="C1631" s="99" t="s">
        <v>3498</v>
      </c>
      <c r="D1631" s="98" t="s">
        <v>1978</v>
      </c>
      <c r="E1631" s="150" t="s">
        <v>292</v>
      </c>
    </row>
    <row r="1632" spans="1:5" hidden="1" x14ac:dyDescent="0.25">
      <c r="A1632" s="148">
        <v>189</v>
      </c>
      <c r="B1632" s="149" t="s">
        <v>882</v>
      </c>
      <c r="C1632" s="99" t="s">
        <v>3499</v>
      </c>
      <c r="D1632" s="98" t="s">
        <v>1978</v>
      </c>
      <c r="E1632" s="150" t="s">
        <v>292</v>
      </c>
    </row>
    <row r="1633" spans="1:5" hidden="1" x14ac:dyDescent="0.25">
      <c r="A1633" s="148">
        <v>189</v>
      </c>
      <c r="B1633" s="149" t="s">
        <v>882</v>
      </c>
      <c r="C1633" s="99" t="s">
        <v>3500</v>
      </c>
      <c r="D1633" s="98" t="s">
        <v>1978</v>
      </c>
      <c r="E1633" s="150" t="s">
        <v>292</v>
      </c>
    </row>
    <row r="1634" spans="1:5" hidden="1" x14ac:dyDescent="0.25">
      <c r="A1634" s="148">
        <v>189</v>
      </c>
      <c r="B1634" s="149" t="s">
        <v>882</v>
      </c>
      <c r="C1634" s="99" t="s">
        <v>3501</v>
      </c>
      <c r="D1634" s="98" t="s">
        <v>1978</v>
      </c>
      <c r="E1634" s="150" t="s">
        <v>292</v>
      </c>
    </row>
    <row r="1635" spans="1:5" hidden="1" x14ac:dyDescent="0.25">
      <c r="A1635" s="148">
        <v>189</v>
      </c>
      <c r="B1635" s="149" t="s">
        <v>882</v>
      </c>
      <c r="C1635" s="99" t="s">
        <v>3502</v>
      </c>
      <c r="D1635" s="98" t="s">
        <v>1978</v>
      </c>
      <c r="E1635" s="150" t="s">
        <v>292</v>
      </c>
    </row>
    <row r="1636" spans="1:5" hidden="1" x14ac:dyDescent="0.25">
      <c r="A1636" s="148">
        <v>189</v>
      </c>
      <c r="B1636" s="149" t="s">
        <v>882</v>
      </c>
      <c r="C1636" s="99" t="s">
        <v>3503</v>
      </c>
      <c r="D1636" s="98" t="s">
        <v>1978</v>
      </c>
      <c r="E1636" s="150" t="s">
        <v>292</v>
      </c>
    </row>
    <row r="1637" spans="1:5" hidden="1" x14ac:dyDescent="0.25">
      <c r="A1637" s="148">
        <v>192</v>
      </c>
      <c r="B1637" s="149" t="s">
        <v>888</v>
      </c>
      <c r="C1637" s="285" t="s">
        <v>3504</v>
      </c>
      <c r="D1637" s="98" t="s">
        <v>3505</v>
      </c>
    </row>
    <row r="1638" spans="1:5" hidden="1" x14ac:dyDescent="0.25">
      <c r="A1638" s="148">
        <v>192</v>
      </c>
      <c r="B1638" s="149" t="s">
        <v>888</v>
      </c>
      <c r="C1638" s="285" t="s">
        <v>3506</v>
      </c>
      <c r="D1638" s="98" t="s">
        <v>3507</v>
      </c>
    </row>
    <row r="1639" spans="1:5" hidden="1" x14ac:dyDescent="0.25">
      <c r="A1639" s="148">
        <v>192</v>
      </c>
      <c r="B1639" s="149" t="s">
        <v>888</v>
      </c>
      <c r="C1639" s="99" t="s">
        <v>3508</v>
      </c>
      <c r="D1639" s="98" t="s">
        <v>3509</v>
      </c>
    </row>
    <row r="1640" spans="1:5" hidden="1" x14ac:dyDescent="0.25">
      <c r="A1640" s="148">
        <v>192</v>
      </c>
      <c r="B1640" s="149" t="s">
        <v>888</v>
      </c>
      <c r="C1640" s="99" t="s">
        <v>3510</v>
      </c>
      <c r="D1640" s="98" t="s">
        <v>3507</v>
      </c>
    </row>
    <row r="1641" spans="1:5" hidden="1" x14ac:dyDescent="0.25">
      <c r="A1641" s="148">
        <v>192</v>
      </c>
      <c r="B1641" s="149" t="s">
        <v>888</v>
      </c>
      <c r="C1641" s="99" t="s">
        <v>3511</v>
      </c>
      <c r="D1641" s="98" t="s">
        <v>3512</v>
      </c>
    </row>
    <row r="1642" spans="1:5" hidden="1" x14ac:dyDescent="0.25">
      <c r="A1642" s="148">
        <v>192</v>
      </c>
      <c r="B1642" s="149" t="s">
        <v>888</v>
      </c>
      <c r="C1642" s="99" t="s">
        <v>3513</v>
      </c>
      <c r="D1642" s="98" t="s">
        <v>3514</v>
      </c>
    </row>
    <row r="1643" spans="1:5" hidden="1" x14ac:dyDescent="0.25">
      <c r="A1643" s="148">
        <v>192</v>
      </c>
      <c r="B1643" s="149" t="s">
        <v>888</v>
      </c>
      <c r="C1643" s="99" t="s">
        <v>2571</v>
      </c>
      <c r="D1643" s="98" t="s">
        <v>2925</v>
      </c>
      <c r="E1643" s="150" t="s">
        <v>292</v>
      </c>
    </row>
    <row r="1644" spans="1:5" hidden="1" x14ac:dyDescent="0.25">
      <c r="A1644" s="148">
        <v>192</v>
      </c>
      <c r="B1644" s="149" t="s">
        <v>888</v>
      </c>
      <c r="C1644" s="99" t="s">
        <v>2573</v>
      </c>
      <c r="D1644" s="98" t="s">
        <v>3515</v>
      </c>
      <c r="E1644" s="150" t="s">
        <v>292</v>
      </c>
    </row>
    <row r="1645" spans="1:5" hidden="1" x14ac:dyDescent="0.25">
      <c r="A1645" s="148">
        <v>192</v>
      </c>
      <c r="B1645" s="149" t="s">
        <v>888</v>
      </c>
      <c r="C1645" s="99" t="s">
        <v>3516</v>
      </c>
      <c r="D1645" s="98" t="s">
        <v>3517</v>
      </c>
      <c r="E1645" s="150" t="s">
        <v>292</v>
      </c>
    </row>
    <row r="1646" spans="1:5" hidden="1" x14ac:dyDescent="0.25">
      <c r="A1646" s="148">
        <v>192</v>
      </c>
      <c r="B1646" s="149" t="s">
        <v>888</v>
      </c>
      <c r="C1646" s="99" t="s">
        <v>3518</v>
      </c>
      <c r="D1646" s="98" t="s">
        <v>3519</v>
      </c>
      <c r="E1646" s="150" t="s">
        <v>292</v>
      </c>
    </row>
    <row r="1647" spans="1:5" hidden="1" x14ac:dyDescent="0.25">
      <c r="A1647" s="148">
        <v>192</v>
      </c>
      <c r="B1647" s="149" t="s">
        <v>888</v>
      </c>
      <c r="C1647" s="99" t="s">
        <v>3520</v>
      </c>
      <c r="D1647" s="98" t="s">
        <v>3521</v>
      </c>
      <c r="E1647" s="150" t="s">
        <v>292</v>
      </c>
    </row>
    <row r="1648" spans="1:5" hidden="1" x14ac:dyDescent="0.25">
      <c r="A1648" s="148">
        <v>192</v>
      </c>
      <c r="B1648" s="149" t="s">
        <v>888</v>
      </c>
      <c r="C1648" s="99" t="s">
        <v>3522</v>
      </c>
      <c r="D1648" s="98" t="s">
        <v>3523</v>
      </c>
      <c r="E1648" s="150" t="s">
        <v>292</v>
      </c>
    </row>
    <row r="1649" spans="1:5" hidden="1" x14ac:dyDescent="0.25">
      <c r="A1649" s="148">
        <v>192</v>
      </c>
      <c r="B1649" s="149" t="s">
        <v>888</v>
      </c>
      <c r="C1649" s="99" t="s">
        <v>3524</v>
      </c>
      <c r="D1649" s="98" t="s">
        <v>3525</v>
      </c>
      <c r="E1649" s="150" t="s">
        <v>292</v>
      </c>
    </row>
    <row r="1650" spans="1:5" hidden="1" x14ac:dyDescent="0.25">
      <c r="A1650" s="148">
        <v>192</v>
      </c>
      <c r="B1650" s="149" t="s">
        <v>888</v>
      </c>
      <c r="C1650" s="99" t="s">
        <v>3526</v>
      </c>
      <c r="D1650" s="98" t="s">
        <v>3527</v>
      </c>
      <c r="E1650" s="150" t="s">
        <v>292</v>
      </c>
    </row>
    <row r="1651" spans="1:5" hidden="1" x14ac:dyDescent="0.25">
      <c r="A1651" s="148">
        <v>192</v>
      </c>
      <c r="B1651" s="149" t="s">
        <v>888</v>
      </c>
      <c r="C1651" s="99" t="s">
        <v>3528</v>
      </c>
      <c r="D1651" s="98" t="s">
        <v>3529</v>
      </c>
      <c r="E1651" s="150" t="s">
        <v>292</v>
      </c>
    </row>
    <row r="1652" spans="1:5" hidden="1" x14ac:dyDescent="0.25">
      <c r="A1652" s="148">
        <v>192</v>
      </c>
      <c r="B1652" s="149" t="s">
        <v>888</v>
      </c>
      <c r="C1652" s="99" t="s">
        <v>3530</v>
      </c>
      <c r="D1652" s="98" t="s">
        <v>3531</v>
      </c>
      <c r="E1652" s="150" t="s">
        <v>292</v>
      </c>
    </row>
    <row r="1653" spans="1:5" hidden="1" x14ac:dyDescent="0.25">
      <c r="A1653" s="148">
        <v>192</v>
      </c>
      <c r="B1653" s="149" t="s">
        <v>888</v>
      </c>
      <c r="C1653" s="99" t="s">
        <v>2941</v>
      </c>
      <c r="D1653" s="98" t="s">
        <v>3532</v>
      </c>
      <c r="E1653" s="150" t="s">
        <v>292</v>
      </c>
    </row>
    <row r="1654" spans="1:5" hidden="1" x14ac:dyDescent="0.25">
      <c r="A1654" s="148">
        <v>192</v>
      </c>
      <c r="B1654" s="149" t="s">
        <v>888</v>
      </c>
      <c r="C1654" s="99" t="s">
        <v>2942</v>
      </c>
      <c r="D1654" s="98" t="s">
        <v>3533</v>
      </c>
      <c r="E1654" s="150" t="s">
        <v>292</v>
      </c>
    </row>
    <row r="1655" spans="1:5" hidden="1" x14ac:dyDescent="0.25">
      <c r="A1655" s="148">
        <v>192</v>
      </c>
      <c r="B1655" s="149" t="s">
        <v>888</v>
      </c>
      <c r="C1655" s="99" t="s">
        <v>2943</v>
      </c>
      <c r="D1655" s="98" t="s">
        <v>3534</v>
      </c>
      <c r="E1655" s="150" t="s">
        <v>292</v>
      </c>
    </row>
    <row r="1656" spans="1:5" hidden="1" x14ac:dyDescent="0.25">
      <c r="A1656" s="148">
        <v>192</v>
      </c>
      <c r="B1656" s="149" t="s">
        <v>888</v>
      </c>
      <c r="C1656" s="99" t="s">
        <v>2944</v>
      </c>
      <c r="D1656" s="98" t="s">
        <v>3535</v>
      </c>
      <c r="E1656" s="150" t="s">
        <v>292</v>
      </c>
    </row>
    <row r="1657" spans="1:5" hidden="1" x14ac:dyDescent="0.25">
      <c r="A1657" s="151">
        <v>192</v>
      </c>
      <c r="B1657" s="152" t="s">
        <v>888</v>
      </c>
      <c r="C1657" s="99" t="s">
        <v>3536</v>
      </c>
      <c r="D1657" s="98" t="s">
        <v>2927</v>
      </c>
      <c r="E1657" s="150" t="s">
        <v>292</v>
      </c>
    </row>
    <row r="1658" spans="1:5" hidden="1" x14ac:dyDescent="0.25">
      <c r="A1658" s="151">
        <v>192</v>
      </c>
      <c r="B1658" s="152" t="s">
        <v>888</v>
      </c>
      <c r="C1658" s="99" t="s">
        <v>3537</v>
      </c>
      <c r="D1658" s="98" t="s">
        <v>2928</v>
      </c>
      <c r="E1658" s="150" t="s">
        <v>292</v>
      </c>
    </row>
    <row r="1659" spans="1:5" hidden="1" x14ac:dyDescent="0.25">
      <c r="A1659" s="151">
        <v>192</v>
      </c>
      <c r="B1659" s="152" t="s">
        <v>888</v>
      </c>
      <c r="C1659" s="99" t="s">
        <v>3538</v>
      </c>
      <c r="D1659" s="98" t="s">
        <v>3539</v>
      </c>
      <c r="E1659" s="150" t="s">
        <v>292</v>
      </c>
    </row>
    <row r="1660" spans="1:5" hidden="1" x14ac:dyDescent="0.25">
      <c r="A1660" s="151">
        <v>192</v>
      </c>
      <c r="B1660" s="152" t="s">
        <v>888</v>
      </c>
      <c r="C1660" s="99" t="s">
        <v>3540</v>
      </c>
      <c r="D1660" s="98" t="s">
        <v>3541</v>
      </c>
      <c r="E1660" s="150" t="s">
        <v>292</v>
      </c>
    </row>
    <row r="1661" spans="1:5" hidden="1" x14ac:dyDescent="0.25">
      <c r="A1661" s="148">
        <v>192</v>
      </c>
      <c r="B1661" s="149" t="s">
        <v>888</v>
      </c>
      <c r="C1661" s="99" t="s">
        <v>3542</v>
      </c>
      <c r="D1661" s="98" t="s">
        <v>3543</v>
      </c>
      <c r="E1661" s="150" t="s">
        <v>292</v>
      </c>
    </row>
    <row r="1662" spans="1:5" hidden="1" x14ac:dyDescent="0.25">
      <c r="A1662" s="148">
        <v>192</v>
      </c>
      <c r="B1662" s="149" t="s">
        <v>888</v>
      </c>
      <c r="C1662" s="99" t="s">
        <v>3544</v>
      </c>
      <c r="D1662" s="98" t="s">
        <v>3545</v>
      </c>
      <c r="E1662" s="150" t="s">
        <v>292</v>
      </c>
    </row>
    <row r="1663" spans="1:5" hidden="1" x14ac:dyDescent="0.25">
      <c r="A1663" s="151">
        <v>192</v>
      </c>
      <c r="B1663" s="152" t="s">
        <v>888</v>
      </c>
      <c r="C1663" s="99" t="s">
        <v>3546</v>
      </c>
      <c r="D1663" s="98" t="s">
        <v>3547</v>
      </c>
      <c r="E1663" s="150" t="s">
        <v>292</v>
      </c>
    </row>
    <row r="1664" spans="1:5" hidden="1" x14ac:dyDescent="0.25">
      <c r="A1664" s="148">
        <v>192</v>
      </c>
      <c r="B1664" s="149" t="s">
        <v>888</v>
      </c>
      <c r="C1664" s="99" t="s">
        <v>3548</v>
      </c>
      <c r="D1664" s="98" t="s">
        <v>3549</v>
      </c>
      <c r="E1664" s="150" t="s">
        <v>292</v>
      </c>
    </row>
    <row r="1665" spans="1:10" hidden="1" x14ac:dyDescent="0.25">
      <c r="A1665" s="148">
        <v>192</v>
      </c>
      <c r="B1665" s="149" t="s">
        <v>888</v>
      </c>
      <c r="C1665" s="99" t="s">
        <v>3550</v>
      </c>
      <c r="D1665" s="98" t="s">
        <v>3551</v>
      </c>
      <c r="E1665" s="150" t="s">
        <v>292</v>
      </c>
    </row>
    <row r="1666" spans="1:10" hidden="1" x14ac:dyDescent="0.25">
      <c r="A1666" s="151">
        <v>192</v>
      </c>
      <c r="B1666" s="152" t="s">
        <v>888</v>
      </c>
      <c r="C1666" s="99" t="s">
        <v>3552</v>
      </c>
      <c r="D1666" s="98" t="s">
        <v>3553</v>
      </c>
      <c r="E1666" s="150" t="s">
        <v>292</v>
      </c>
    </row>
    <row r="1667" spans="1:10" hidden="1" x14ac:dyDescent="0.25">
      <c r="A1667" s="148">
        <v>192</v>
      </c>
      <c r="B1667" s="149" t="s">
        <v>888</v>
      </c>
      <c r="C1667" s="99" t="s">
        <v>3554</v>
      </c>
      <c r="D1667" s="98" t="s">
        <v>3555</v>
      </c>
    </row>
    <row r="1668" spans="1:10" hidden="1" x14ac:dyDescent="0.25">
      <c r="A1668" s="148">
        <v>192</v>
      </c>
      <c r="B1668" s="149" t="s">
        <v>888</v>
      </c>
      <c r="C1668" s="99" t="s">
        <v>3556</v>
      </c>
      <c r="D1668" s="98" t="s">
        <v>3557</v>
      </c>
      <c r="E1668" s="150" t="s">
        <v>292</v>
      </c>
    </row>
    <row r="1669" spans="1:10" hidden="1" x14ac:dyDescent="0.25">
      <c r="A1669" s="151">
        <v>192</v>
      </c>
      <c r="B1669" s="152" t="s">
        <v>888</v>
      </c>
      <c r="C1669" s="99" t="s">
        <v>3558</v>
      </c>
      <c r="D1669" s="98" t="s">
        <v>3559</v>
      </c>
      <c r="E1669" s="150" t="s">
        <v>292</v>
      </c>
    </row>
    <row r="1670" spans="1:10" hidden="1" x14ac:dyDescent="0.25">
      <c r="A1670" s="151">
        <v>192</v>
      </c>
      <c r="B1670" s="152" t="s">
        <v>888</v>
      </c>
      <c r="C1670" s="99" t="s">
        <v>3560</v>
      </c>
      <c r="D1670" s="98" t="s">
        <v>3561</v>
      </c>
      <c r="E1670" s="150" t="s">
        <v>292</v>
      </c>
    </row>
    <row r="1671" spans="1:10" hidden="1" x14ac:dyDescent="0.25">
      <c r="A1671" s="148">
        <v>193</v>
      </c>
      <c r="B1671" s="149" t="s">
        <v>890</v>
      </c>
      <c r="C1671" s="285" t="s">
        <v>3504</v>
      </c>
      <c r="D1671" s="98" t="s">
        <v>3505</v>
      </c>
    </row>
    <row r="1672" spans="1:10" hidden="1" x14ac:dyDescent="0.25">
      <c r="A1672" s="148">
        <v>193</v>
      </c>
      <c r="B1672" s="149" t="s">
        <v>890</v>
      </c>
      <c r="C1672" s="285" t="s">
        <v>3506</v>
      </c>
      <c r="D1672" s="98" t="s">
        <v>3507</v>
      </c>
    </row>
    <row r="1673" spans="1:10" hidden="1" x14ac:dyDescent="0.25">
      <c r="A1673" s="148">
        <v>193</v>
      </c>
      <c r="B1673" s="149" t="s">
        <v>890</v>
      </c>
      <c r="C1673" s="99" t="s">
        <v>3508</v>
      </c>
      <c r="D1673" s="98" t="s">
        <v>3509</v>
      </c>
    </row>
    <row r="1674" spans="1:10" hidden="1" x14ac:dyDescent="0.25">
      <c r="A1674" s="148">
        <v>193</v>
      </c>
      <c r="B1674" s="149" t="s">
        <v>890</v>
      </c>
      <c r="C1674" s="99" t="s">
        <v>3510</v>
      </c>
      <c r="D1674" s="98" t="s">
        <v>3507</v>
      </c>
    </row>
    <row r="1675" spans="1:10" hidden="1" x14ac:dyDescent="0.25">
      <c r="A1675" s="148">
        <v>193</v>
      </c>
      <c r="B1675" s="149" t="s">
        <v>890</v>
      </c>
      <c r="C1675" s="99" t="s">
        <v>3511</v>
      </c>
      <c r="D1675" s="98" t="s">
        <v>3512</v>
      </c>
    </row>
    <row r="1676" spans="1:10" hidden="1" x14ac:dyDescent="0.25">
      <c r="A1676" s="148">
        <v>193</v>
      </c>
      <c r="B1676" s="149" t="s">
        <v>890</v>
      </c>
      <c r="C1676" s="285" t="s">
        <v>3562</v>
      </c>
      <c r="D1676" s="98" t="s">
        <v>3563</v>
      </c>
    </row>
    <row r="1677" spans="1:10" s="168" customFormat="1" hidden="1" x14ac:dyDescent="0.25">
      <c r="A1677" s="148">
        <v>193</v>
      </c>
      <c r="B1677" s="149" t="s">
        <v>890</v>
      </c>
      <c r="C1677" s="285" t="s">
        <v>3564</v>
      </c>
      <c r="D1677" s="98" t="s">
        <v>3565</v>
      </c>
      <c r="E1677" s="150"/>
      <c r="F1677" s="121"/>
      <c r="G1677" s="121"/>
      <c r="H1677" s="121"/>
      <c r="I1677" s="121"/>
      <c r="J1677" s="121"/>
    </row>
    <row r="1678" spans="1:10" s="168" customFormat="1" hidden="1" x14ac:dyDescent="0.25">
      <c r="A1678" s="148">
        <v>193</v>
      </c>
      <c r="B1678" s="149" t="s">
        <v>890</v>
      </c>
      <c r="C1678" s="285" t="s">
        <v>3513</v>
      </c>
      <c r="D1678" s="98" t="s">
        <v>3514</v>
      </c>
      <c r="E1678" s="150"/>
    </row>
    <row r="1679" spans="1:10" hidden="1" x14ac:dyDescent="0.25">
      <c r="A1679" s="148">
        <v>193</v>
      </c>
      <c r="B1679" s="149" t="s">
        <v>890</v>
      </c>
      <c r="C1679" s="285" t="s">
        <v>3566</v>
      </c>
      <c r="D1679" s="98" t="s">
        <v>3567</v>
      </c>
      <c r="F1679" s="168"/>
      <c r="G1679" s="168"/>
      <c r="H1679" s="168"/>
      <c r="I1679" s="168"/>
      <c r="J1679" s="168"/>
    </row>
    <row r="1680" spans="1:10" hidden="1" x14ac:dyDescent="0.25">
      <c r="A1680" s="148">
        <v>193</v>
      </c>
      <c r="B1680" s="149" t="s">
        <v>890</v>
      </c>
      <c r="C1680" s="285" t="s">
        <v>2571</v>
      </c>
      <c r="D1680" s="98" t="s">
        <v>2925</v>
      </c>
      <c r="E1680" s="150" t="s">
        <v>292</v>
      </c>
    </row>
    <row r="1681" spans="1:5" hidden="1" x14ac:dyDescent="0.25">
      <c r="A1681" s="148">
        <v>193</v>
      </c>
      <c r="B1681" s="149" t="s">
        <v>890</v>
      </c>
      <c r="C1681" s="285" t="s">
        <v>2573</v>
      </c>
      <c r="D1681" s="98" t="s">
        <v>2926</v>
      </c>
      <c r="E1681" s="150" t="s">
        <v>292</v>
      </c>
    </row>
    <row r="1682" spans="1:5" hidden="1" x14ac:dyDescent="0.25">
      <c r="A1682" s="148">
        <v>193</v>
      </c>
      <c r="B1682" s="149" t="s">
        <v>890</v>
      </c>
      <c r="C1682" s="285" t="s">
        <v>3516</v>
      </c>
      <c r="D1682" s="98" t="s">
        <v>3568</v>
      </c>
      <c r="E1682" s="150" t="s">
        <v>292</v>
      </c>
    </row>
    <row r="1683" spans="1:5" hidden="1" x14ac:dyDescent="0.25">
      <c r="A1683" s="148">
        <v>193</v>
      </c>
      <c r="B1683" s="149" t="s">
        <v>890</v>
      </c>
      <c r="C1683" s="285" t="s">
        <v>3518</v>
      </c>
      <c r="D1683" s="98" t="s">
        <v>3519</v>
      </c>
      <c r="E1683" s="150" t="s">
        <v>292</v>
      </c>
    </row>
    <row r="1684" spans="1:5" hidden="1" x14ac:dyDescent="0.25">
      <c r="A1684" s="148">
        <v>193</v>
      </c>
      <c r="B1684" s="149" t="s">
        <v>890</v>
      </c>
      <c r="C1684" s="285" t="s">
        <v>3520</v>
      </c>
      <c r="D1684" s="98" t="s">
        <v>3521</v>
      </c>
      <c r="E1684" s="150" t="s">
        <v>292</v>
      </c>
    </row>
    <row r="1685" spans="1:5" hidden="1" x14ac:dyDescent="0.25">
      <c r="A1685" s="148">
        <v>193</v>
      </c>
      <c r="B1685" s="149" t="s">
        <v>890</v>
      </c>
      <c r="C1685" s="285" t="s">
        <v>3522</v>
      </c>
      <c r="D1685" s="98" t="s">
        <v>3523</v>
      </c>
      <c r="E1685" s="150" t="s">
        <v>292</v>
      </c>
    </row>
    <row r="1686" spans="1:5" hidden="1" x14ac:dyDescent="0.25">
      <c r="A1686" s="148">
        <v>193</v>
      </c>
      <c r="B1686" s="149" t="s">
        <v>890</v>
      </c>
      <c r="C1686" s="285" t="s">
        <v>3524</v>
      </c>
      <c r="D1686" s="98" t="s">
        <v>3525</v>
      </c>
      <c r="E1686" s="150" t="s">
        <v>292</v>
      </c>
    </row>
    <row r="1687" spans="1:5" hidden="1" x14ac:dyDescent="0.25">
      <c r="A1687" s="148">
        <v>193</v>
      </c>
      <c r="B1687" s="149" t="s">
        <v>890</v>
      </c>
      <c r="C1687" s="285" t="s">
        <v>3526</v>
      </c>
      <c r="D1687" s="98" t="s">
        <v>3527</v>
      </c>
      <c r="E1687" s="150" t="s">
        <v>292</v>
      </c>
    </row>
    <row r="1688" spans="1:5" hidden="1" x14ac:dyDescent="0.25">
      <c r="A1688" s="148">
        <v>193</v>
      </c>
      <c r="B1688" s="149" t="s">
        <v>890</v>
      </c>
      <c r="C1688" s="285" t="s">
        <v>3528</v>
      </c>
      <c r="D1688" s="98" t="s">
        <v>3529</v>
      </c>
      <c r="E1688" s="150" t="s">
        <v>292</v>
      </c>
    </row>
    <row r="1689" spans="1:5" hidden="1" x14ac:dyDescent="0.25">
      <c r="A1689" s="148">
        <v>193</v>
      </c>
      <c r="B1689" s="149" t="s">
        <v>890</v>
      </c>
      <c r="C1689" s="285" t="s">
        <v>3530</v>
      </c>
      <c r="D1689" s="98" t="s">
        <v>3531</v>
      </c>
      <c r="E1689" s="150" t="s">
        <v>292</v>
      </c>
    </row>
    <row r="1690" spans="1:5" hidden="1" x14ac:dyDescent="0.25">
      <c r="A1690" s="148">
        <v>193</v>
      </c>
      <c r="B1690" s="149" t="s">
        <v>890</v>
      </c>
      <c r="C1690" s="285" t="s">
        <v>3569</v>
      </c>
      <c r="D1690" s="98" t="s">
        <v>3570</v>
      </c>
      <c r="E1690" s="150" t="s">
        <v>292</v>
      </c>
    </row>
    <row r="1691" spans="1:5" hidden="1" x14ac:dyDescent="0.25">
      <c r="A1691" s="148">
        <v>193</v>
      </c>
      <c r="B1691" s="149" t="s">
        <v>890</v>
      </c>
      <c r="C1691" s="285" t="s">
        <v>2941</v>
      </c>
      <c r="D1691" s="98" t="s">
        <v>3532</v>
      </c>
      <c r="E1691" s="150" t="s">
        <v>292</v>
      </c>
    </row>
    <row r="1692" spans="1:5" hidden="1" x14ac:dyDescent="0.25">
      <c r="A1692" s="148">
        <v>193</v>
      </c>
      <c r="B1692" s="149" t="s">
        <v>890</v>
      </c>
      <c r="C1692" s="285" t="s">
        <v>2942</v>
      </c>
      <c r="D1692" s="98" t="s">
        <v>3533</v>
      </c>
      <c r="E1692" s="150" t="s">
        <v>292</v>
      </c>
    </row>
    <row r="1693" spans="1:5" hidden="1" x14ac:dyDescent="0.25">
      <c r="A1693" s="148">
        <v>193</v>
      </c>
      <c r="B1693" s="149" t="s">
        <v>890</v>
      </c>
      <c r="C1693" s="285" t="s">
        <v>2943</v>
      </c>
      <c r="D1693" s="98" t="s">
        <v>3534</v>
      </c>
      <c r="E1693" s="150" t="s">
        <v>292</v>
      </c>
    </row>
    <row r="1694" spans="1:5" hidden="1" x14ac:dyDescent="0.25">
      <c r="A1694" s="148">
        <v>193</v>
      </c>
      <c r="B1694" s="149" t="s">
        <v>890</v>
      </c>
      <c r="C1694" s="285" t="s">
        <v>2944</v>
      </c>
      <c r="D1694" s="98" t="s">
        <v>3535</v>
      </c>
      <c r="E1694" s="150" t="s">
        <v>292</v>
      </c>
    </row>
    <row r="1695" spans="1:5" hidden="1" x14ac:dyDescent="0.25">
      <c r="A1695" s="151">
        <v>193</v>
      </c>
      <c r="B1695" s="152" t="s">
        <v>890</v>
      </c>
      <c r="C1695" s="285" t="s">
        <v>3536</v>
      </c>
      <c r="D1695" s="98" t="s">
        <v>2927</v>
      </c>
      <c r="E1695" s="150" t="s">
        <v>292</v>
      </c>
    </row>
    <row r="1696" spans="1:5" hidden="1" x14ac:dyDescent="0.25">
      <c r="A1696" s="151">
        <v>193</v>
      </c>
      <c r="B1696" s="152" t="s">
        <v>890</v>
      </c>
      <c r="C1696" s="285" t="s">
        <v>3537</v>
      </c>
      <c r="D1696" s="98" t="s">
        <v>2928</v>
      </c>
      <c r="E1696" s="150" t="s">
        <v>292</v>
      </c>
    </row>
    <row r="1697" spans="1:5" hidden="1" x14ac:dyDescent="0.25">
      <c r="A1697" s="151">
        <v>193</v>
      </c>
      <c r="B1697" s="152" t="s">
        <v>890</v>
      </c>
      <c r="C1697" s="285" t="s">
        <v>3538</v>
      </c>
      <c r="D1697" s="98" t="s">
        <v>3539</v>
      </c>
      <c r="E1697" s="150" t="s">
        <v>292</v>
      </c>
    </row>
    <row r="1698" spans="1:5" hidden="1" x14ac:dyDescent="0.25">
      <c r="A1698" s="151">
        <v>193</v>
      </c>
      <c r="B1698" s="152" t="s">
        <v>890</v>
      </c>
      <c r="C1698" s="285" t="s">
        <v>3540</v>
      </c>
      <c r="D1698" s="98" t="s">
        <v>3541</v>
      </c>
      <c r="E1698" s="150" t="s">
        <v>292</v>
      </c>
    </row>
    <row r="1699" spans="1:5" hidden="1" x14ac:dyDescent="0.25">
      <c r="A1699" s="148">
        <v>193</v>
      </c>
      <c r="B1699" s="149" t="s">
        <v>890</v>
      </c>
      <c r="C1699" s="285" t="s">
        <v>3542</v>
      </c>
      <c r="D1699" s="98" t="s">
        <v>3543</v>
      </c>
      <c r="E1699" s="150" t="s">
        <v>292</v>
      </c>
    </row>
    <row r="1700" spans="1:5" hidden="1" x14ac:dyDescent="0.25">
      <c r="A1700" s="148">
        <v>193</v>
      </c>
      <c r="B1700" s="149" t="s">
        <v>890</v>
      </c>
      <c r="C1700" s="285" t="s">
        <v>3544</v>
      </c>
      <c r="D1700" s="98" t="s">
        <v>3545</v>
      </c>
      <c r="E1700" s="150" t="s">
        <v>292</v>
      </c>
    </row>
    <row r="1701" spans="1:5" hidden="1" x14ac:dyDescent="0.25">
      <c r="A1701" s="151">
        <v>193</v>
      </c>
      <c r="B1701" s="152" t="s">
        <v>890</v>
      </c>
      <c r="C1701" s="285" t="s">
        <v>3546</v>
      </c>
      <c r="D1701" s="98" t="s">
        <v>3547</v>
      </c>
      <c r="E1701" s="150" t="s">
        <v>292</v>
      </c>
    </row>
    <row r="1702" spans="1:5" hidden="1" x14ac:dyDescent="0.25">
      <c r="A1702" s="148">
        <v>193</v>
      </c>
      <c r="B1702" s="149" t="s">
        <v>890</v>
      </c>
      <c r="C1702" s="285" t="s">
        <v>3548</v>
      </c>
      <c r="D1702" s="98" t="s">
        <v>3549</v>
      </c>
      <c r="E1702" s="150" t="s">
        <v>292</v>
      </c>
    </row>
    <row r="1703" spans="1:5" hidden="1" x14ac:dyDescent="0.25">
      <c r="A1703" s="148">
        <v>193</v>
      </c>
      <c r="B1703" s="149" t="s">
        <v>890</v>
      </c>
      <c r="C1703" s="285" t="s">
        <v>3550</v>
      </c>
      <c r="D1703" s="98" t="s">
        <v>3551</v>
      </c>
      <c r="E1703" s="150" t="s">
        <v>292</v>
      </c>
    </row>
    <row r="1704" spans="1:5" hidden="1" x14ac:dyDescent="0.25">
      <c r="A1704" s="151">
        <v>193</v>
      </c>
      <c r="B1704" s="152" t="s">
        <v>890</v>
      </c>
      <c r="C1704" s="285" t="s">
        <v>3552</v>
      </c>
      <c r="D1704" s="98" t="s">
        <v>3571</v>
      </c>
      <c r="E1704" s="150" t="s">
        <v>292</v>
      </c>
    </row>
    <row r="1705" spans="1:5" hidden="1" x14ac:dyDescent="0.25">
      <c r="A1705" s="148">
        <v>193</v>
      </c>
      <c r="B1705" s="149" t="s">
        <v>890</v>
      </c>
      <c r="C1705" s="285" t="s">
        <v>3556</v>
      </c>
      <c r="D1705" s="98" t="s">
        <v>3557</v>
      </c>
      <c r="E1705" s="150" t="s">
        <v>292</v>
      </c>
    </row>
    <row r="1706" spans="1:5" hidden="1" x14ac:dyDescent="0.25">
      <c r="A1706" s="151">
        <v>193</v>
      </c>
      <c r="B1706" s="152" t="s">
        <v>890</v>
      </c>
      <c r="C1706" s="285" t="s">
        <v>3558</v>
      </c>
      <c r="D1706" s="98" t="s">
        <v>3559</v>
      </c>
      <c r="E1706" s="150" t="s">
        <v>292</v>
      </c>
    </row>
    <row r="1707" spans="1:5" hidden="1" x14ac:dyDescent="0.25">
      <c r="A1707" s="151">
        <v>193</v>
      </c>
      <c r="B1707" s="152" t="s">
        <v>890</v>
      </c>
      <c r="C1707" s="285" t="s">
        <v>3560</v>
      </c>
      <c r="D1707" s="98" t="s">
        <v>3561</v>
      </c>
      <c r="E1707" s="150" t="s">
        <v>292</v>
      </c>
    </row>
    <row r="1708" spans="1:5" hidden="1" x14ac:dyDescent="0.25">
      <c r="A1708" s="148">
        <v>195</v>
      </c>
      <c r="B1708" s="149" t="s">
        <v>149</v>
      </c>
      <c r="C1708" s="99" t="s">
        <v>3572</v>
      </c>
      <c r="D1708" s="98" t="s">
        <v>3573</v>
      </c>
    </row>
    <row r="1709" spans="1:5" hidden="1" x14ac:dyDescent="0.25">
      <c r="A1709" s="148">
        <v>195</v>
      </c>
      <c r="B1709" s="149" t="s">
        <v>149</v>
      </c>
      <c r="C1709" s="99" t="s">
        <v>3574</v>
      </c>
      <c r="D1709" s="98" t="s">
        <v>3575</v>
      </c>
    </row>
    <row r="1710" spans="1:5" hidden="1" x14ac:dyDescent="0.25">
      <c r="A1710" s="148">
        <v>195</v>
      </c>
      <c r="B1710" s="149" t="s">
        <v>149</v>
      </c>
      <c r="C1710" s="99" t="s">
        <v>3576</v>
      </c>
      <c r="D1710" s="98" t="s">
        <v>3577</v>
      </c>
    </row>
    <row r="1711" spans="1:5" hidden="1" x14ac:dyDescent="0.25">
      <c r="A1711" s="148">
        <v>195</v>
      </c>
      <c r="B1711" s="149" t="s">
        <v>149</v>
      </c>
      <c r="C1711" s="99" t="s">
        <v>3578</v>
      </c>
      <c r="D1711" s="98" t="s">
        <v>3579</v>
      </c>
    </row>
    <row r="1712" spans="1:5" hidden="1" x14ac:dyDescent="0.25">
      <c r="A1712" s="148">
        <v>195</v>
      </c>
      <c r="B1712" s="149" t="s">
        <v>149</v>
      </c>
      <c r="C1712" s="99" t="s">
        <v>3580</v>
      </c>
      <c r="D1712" s="98" t="s">
        <v>3580</v>
      </c>
    </row>
    <row r="1713" spans="1:4" hidden="1" x14ac:dyDescent="0.25">
      <c r="A1713" s="148">
        <v>195</v>
      </c>
      <c r="B1713" s="149" t="s">
        <v>149</v>
      </c>
      <c r="C1713" s="99" t="s">
        <v>3581</v>
      </c>
      <c r="D1713" s="98" t="s">
        <v>3581</v>
      </c>
    </row>
    <row r="1714" spans="1:4" hidden="1" x14ac:dyDescent="0.25">
      <c r="A1714" s="148">
        <v>195</v>
      </c>
      <c r="B1714" s="149" t="s">
        <v>149</v>
      </c>
      <c r="C1714" s="99" t="s">
        <v>3582</v>
      </c>
      <c r="D1714" s="98" t="s">
        <v>3582</v>
      </c>
    </row>
    <row r="1715" spans="1:4" hidden="1" x14ac:dyDescent="0.25">
      <c r="A1715" s="151">
        <v>195</v>
      </c>
      <c r="B1715" s="152" t="s">
        <v>149</v>
      </c>
      <c r="C1715" s="99" t="s">
        <v>3583</v>
      </c>
      <c r="D1715" s="98" t="s">
        <v>3583</v>
      </c>
    </row>
    <row r="1716" spans="1:4" hidden="1" x14ac:dyDescent="0.25">
      <c r="A1716" s="151">
        <v>195</v>
      </c>
      <c r="B1716" s="152" t="s">
        <v>149</v>
      </c>
      <c r="C1716" s="99" t="s">
        <v>3584</v>
      </c>
      <c r="D1716" s="98" t="s">
        <v>3584</v>
      </c>
    </row>
    <row r="1717" spans="1:4" hidden="1" x14ac:dyDescent="0.25">
      <c r="A1717" s="151">
        <v>195</v>
      </c>
      <c r="B1717" s="152" t="s">
        <v>149</v>
      </c>
      <c r="C1717" s="99" t="s">
        <v>3585</v>
      </c>
      <c r="D1717" s="98" t="s">
        <v>3585</v>
      </c>
    </row>
    <row r="1718" spans="1:4" hidden="1" x14ac:dyDescent="0.25">
      <c r="A1718" s="151">
        <v>195</v>
      </c>
      <c r="B1718" s="152" t="s">
        <v>149</v>
      </c>
      <c r="C1718" s="99" t="s">
        <v>3586</v>
      </c>
      <c r="D1718" s="98" t="s">
        <v>3587</v>
      </c>
    </row>
    <row r="1719" spans="1:4" hidden="1" x14ac:dyDescent="0.25">
      <c r="A1719" s="148">
        <v>195</v>
      </c>
      <c r="B1719" s="149" t="s">
        <v>149</v>
      </c>
      <c r="C1719" s="99" t="s">
        <v>3588</v>
      </c>
      <c r="D1719" s="98" t="s">
        <v>3589</v>
      </c>
    </row>
    <row r="1720" spans="1:4" hidden="1" x14ac:dyDescent="0.25">
      <c r="A1720" s="148">
        <v>195</v>
      </c>
      <c r="B1720" s="149" t="s">
        <v>149</v>
      </c>
      <c r="C1720" s="99" t="s">
        <v>3590</v>
      </c>
      <c r="D1720" s="98" t="s">
        <v>3591</v>
      </c>
    </row>
    <row r="1721" spans="1:4" hidden="1" x14ac:dyDescent="0.25">
      <c r="A1721" s="148">
        <v>195</v>
      </c>
      <c r="B1721" s="149" t="s">
        <v>149</v>
      </c>
      <c r="C1721" s="99" t="s">
        <v>3592</v>
      </c>
      <c r="D1721" s="98" t="s">
        <v>3592</v>
      </c>
    </row>
    <row r="1722" spans="1:4" hidden="1" x14ac:dyDescent="0.25">
      <c r="A1722" s="148">
        <v>195</v>
      </c>
      <c r="B1722" s="149" t="s">
        <v>149</v>
      </c>
      <c r="C1722" s="99" t="s">
        <v>3593</v>
      </c>
      <c r="D1722" s="98" t="s">
        <v>3594</v>
      </c>
    </row>
    <row r="1723" spans="1:4" hidden="1" x14ac:dyDescent="0.25">
      <c r="A1723" s="148">
        <v>204</v>
      </c>
      <c r="B1723" s="149" t="s">
        <v>904</v>
      </c>
      <c r="C1723" s="99" t="s">
        <v>3595</v>
      </c>
      <c r="D1723" s="98" t="s">
        <v>3596</v>
      </c>
    </row>
    <row r="1724" spans="1:4" hidden="1" x14ac:dyDescent="0.25">
      <c r="A1724" s="148">
        <v>204</v>
      </c>
      <c r="B1724" s="149" t="s">
        <v>904</v>
      </c>
      <c r="C1724" s="99" t="s">
        <v>3597</v>
      </c>
      <c r="D1724" s="98" t="s">
        <v>3598</v>
      </c>
    </row>
    <row r="1725" spans="1:4" hidden="1" x14ac:dyDescent="0.25">
      <c r="A1725" s="148">
        <v>204</v>
      </c>
      <c r="B1725" s="149" t="s">
        <v>904</v>
      </c>
      <c r="C1725" s="99" t="s">
        <v>3001</v>
      </c>
      <c r="D1725" s="98" t="s">
        <v>3599</v>
      </c>
    </row>
    <row r="1726" spans="1:4" hidden="1" x14ac:dyDescent="0.25">
      <c r="A1726" s="148">
        <v>204</v>
      </c>
      <c r="B1726" s="149" t="s">
        <v>904</v>
      </c>
      <c r="C1726" s="99" t="s">
        <v>3600</v>
      </c>
      <c r="D1726" s="98" t="s">
        <v>3601</v>
      </c>
    </row>
    <row r="1727" spans="1:4" hidden="1" x14ac:dyDescent="0.25">
      <c r="A1727" s="151">
        <v>204</v>
      </c>
      <c r="B1727" s="152" t="s">
        <v>904</v>
      </c>
      <c r="C1727" s="99" t="s">
        <v>3602</v>
      </c>
      <c r="D1727" s="98" t="s">
        <v>3603</v>
      </c>
    </row>
    <row r="1728" spans="1:4" hidden="1" x14ac:dyDescent="0.25">
      <c r="A1728" s="151">
        <v>204</v>
      </c>
      <c r="B1728" s="152" t="s">
        <v>904</v>
      </c>
      <c r="C1728" s="99" t="s">
        <v>3604</v>
      </c>
      <c r="D1728" s="98" t="s">
        <v>3605</v>
      </c>
    </row>
    <row r="1729" spans="1:5" hidden="1" x14ac:dyDescent="0.25">
      <c r="A1729" s="148">
        <v>204</v>
      </c>
      <c r="B1729" s="149" t="s">
        <v>904</v>
      </c>
      <c r="C1729" s="99" t="s">
        <v>3606</v>
      </c>
      <c r="D1729" s="98" t="s">
        <v>3607</v>
      </c>
    </row>
    <row r="1730" spans="1:5" hidden="1" x14ac:dyDescent="0.25">
      <c r="A1730" s="148">
        <v>204</v>
      </c>
      <c r="B1730" s="149" t="s">
        <v>904</v>
      </c>
      <c r="C1730" s="99" t="s">
        <v>3608</v>
      </c>
      <c r="D1730" s="98" t="s">
        <v>3609</v>
      </c>
    </row>
    <row r="1731" spans="1:5" hidden="1" x14ac:dyDescent="0.25">
      <c r="A1731" s="148">
        <v>204</v>
      </c>
      <c r="B1731" s="149" t="s">
        <v>904</v>
      </c>
      <c r="C1731" s="99" t="s">
        <v>3610</v>
      </c>
      <c r="D1731" s="98" t="s">
        <v>3611</v>
      </c>
    </row>
    <row r="1732" spans="1:5" hidden="1" x14ac:dyDescent="0.25">
      <c r="A1732" s="148">
        <v>209</v>
      </c>
      <c r="B1732" s="149" t="s">
        <v>913</v>
      </c>
      <c r="C1732" s="99" t="s">
        <v>3612</v>
      </c>
      <c r="D1732" s="98" t="s">
        <v>3613</v>
      </c>
    </row>
    <row r="1733" spans="1:5" hidden="1" x14ac:dyDescent="0.25">
      <c r="A1733" s="148">
        <v>209</v>
      </c>
      <c r="B1733" s="149" t="s">
        <v>913</v>
      </c>
      <c r="C1733" s="99" t="s">
        <v>3614</v>
      </c>
      <c r="D1733" s="98" t="s">
        <v>3615</v>
      </c>
    </row>
    <row r="1734" spans="1:5" hidden="1" x14ac:dyDescent="0.25">
      <c r="A1734" s="148">
        <v>209</v>
      </c>
      <c r="B1734" s="149" t="s">
        <v>913</v>
      </c>
      <c r="C1734" s="99" t="s">
        <v>3616</v>
      </c>
      <c r="D1734" s="98" t="s">
        <v>3617</v>
      </c>
    </row>
    <row r="1735" spans="1:5" hidden="1" x14ac:dyDescent="0.25">
      <c r="A1735" s="148">
        <v>209</v>
      </c>
      <c r="B1735" s="149" t="s">
        <v>913</v>
      </c>
      <c r="C1735" s="99" t="s">
        <v>3618</v>
      </c>
      <c r="D1735" s="98" t="s">
        <v>3619</v>
      </c>
    </row>
    <row r="1736" spans="1:5" hidden="1" x14ac:dyDescent="0.25">
      <c r="A1736" s="148">
        <v>209</v>
      </c>
      <c r="B1736" s="149" t="s">
        <v>913</v>
      </c>
      <c r="C1736" s="99" t="s">
        <v>3620</v>
      </c>
      <c r="D1736" s="98" t="s">
        <v>3621</v>
      </c>
    </row>
    <row r="1737" spans="1:5" hidden="1" x14ac:dyDescent="0.25">
      <c r="A1737" s="151">
        <v>209</v>
      </c>
      <c r="B1737" s="152" t="s">
        <v>913</v>
      </c>
      <c r="C1737" s="99" t="s">
        <v>3622</v>
      </c>
      <c r="D1737" s="98" t="s">
        <v>3623</v>
      </c>
    </row>
    <row r="1738" spans="1:5" hidden="1" x14ac:dyDescent="0.25">
      <c r="A1738" s="148">
        <v>211</v>
      </c>
      <c r="B1738" s="149" t="s">
        <v>915</v>
      </c>
      <c r="C1738" s="99" t="s">
        <v>3624</v>
      </c>
      <c r="D1738" s="98" t="s">
        <v>3625</v>
      </c>
    </row>
    <row r="1739" spans="1:5" hidden="1" x14ac:dyDescent="0.25">
      <c r="A1739" s="148">
        <v>211</v>
      </c>
      <c r="B1739" s="149" t="s">
        <v>915</v>
      </c>
      <c r="C1739" s="99" t="s">
        <v>3626</v>
      </c>
      <c r="D1739" s="98" t="s">
        <v>3627</v>
      </c>
      <c r="E1739" s="150" t="s">
        <v>292</v>
      </c>
    </row>
    <row r="1740" spans="1:5" hidden="1" x14ac:dyDescent="0.25">
      <c r="A1740" s="148">
        <v>211</v>
      </c>
      <c r="B1740" s="149" t="s">
        <v>915</v>
      </c>
      <c r="C1740" s="99" t="s">
        <v>3628</v>
      </c>
      <c r="D1740" s="98" t="s">
        <v>3629</v>
      </c>
    </row>
    <row r="1741" spans="1:5" hidden="1" x14ac:dyDescent="0.25">
      <c r="A1741" s="148">
        <v>211</v>
      </c>
      <c r="B1741" s="149" t="s">
        <v>915</v>
      </c>
      <c r="C1741" s="99" t="s">
        <v>3630</v>
      </c>
      <c r="D1741" s="98" t="s">
        <v>3631</v>
      </c>
      <c r="E1741" s="150" t="s">
        <v>292</v>
      </c>
    </row>
    <row r="1742" spans="1:5" hidden="1" x14ac:dyDescent="0.25">
      <c r="A1742" s="148">
        <v>211</v>
      </c>
      <c r="B1742" s="149" t="s">
        <v>915</v>
      </c>
      <c r="C1742" s="99" t="s">
        <v>3632</v>
      </c>
      <c r="D1742" s="98" t="s">
        <v>3633</v>
      </c>
    </row>
    <row r="1743" spans="1:5" hidden="1" x14ac:dyDescent="0.25">
      <c r="A1743" s="148">
        <v>211</v>
      </c>
      <c r="B1743" s="149" t="s">
        <v>915</v>
      </c>
      <c r="C1743" s="99" t="s">
        <v>3634</v>
      </c>
      <c r="D1743" s="98" t="s">
        <v>3635</v>
      </c>
    </row>
    <row r="1744" spans="1:5" hidden="1" x14ac:dyDescent="0.25">
      <c r="A1744" s="148">
        <v>211</v>
      </c>
      <c r="B1744" s="149" t="s">
        <v>915</v>
      </c>
      <c r="C1744" s="99" t="s">
        <v>3636</v>
      </c>
      <c r="D1744" s="98" t="s">
        <v>3637</v>
      </c>
    </row>
    <row r="1745" spans="1:5" hidden="1" x14ac:dyDescent="0.25">
      <c r="A1745" s="148">
        <v>211</v>
      </c>
      <c r="B1745" s="149" t="s">
        <v>915</v>
      </c>
      <c r="C1745" s="99" t="s">
        <v>3638</v>
      </c>
      <c r="D1745" s="98" t="s">
        <v>3639</v>
      </c>
      <c r="E1745" s="150" t="s">
        <v>292</v>
      </c>
    </row>
    <row r="1746" spans="1:5" hidden="1" x14ac:dyDescent="0.25">
      <c r="A1746" s="148">
        <v>211</v>
      </c>
      <c r="B1746" s="149" t="s">
        <v>915</v>
      </c>
      <c r="C1746" s="99" t="s">
        <v>3640</v>
      </c>
      <c r="D1746" s="98" t="s">
        <v>3641</v>
      </c>
    </row>
    <row r="1747" spans="1:5" hidden="1" x14ac:dyDescent="0.25">
      <c r="A1747" s="148">
        <v>211</v>
      </c>
      <c r="B1747" s="149" t="s">
        <v>915</v>
      </c>
      <c r="C1747" s="99" t="s">
        <v>3642</v>
      </c>
      <c r="D1747" s="98" t="s">
        <v>3643</v>
      </c>
    </row>
    <row r="1748" spans="1:5" hidden="1" x14ac:dyDescent="0.25">
      <c r="A1748" s="148">
        <v>211</v>
      </c>
      <c r="B1748" s="149" t="s">
        <v>915</v>
      </c>
      <c r="C1748" s="99" t="s">
        <v>3644</v>
      </c>
      <c r="D1748" s="98" t="s">
        <v>3645</v>
      </c>
    </row>
    <row r="1749" spans="1:5" hidden="1" x14ac:dyDescent="0.25">
      <c r="A1749" s="148">
        <v>211</v>
      </c>
      <c r="B1749" s="149" t="s">
        <v>915</v>
      </c>
      <c r="C1749" s="99" t="s">
        <v>3646</v>
      </c>
      <c r="D1749" s="98" t="s">
        <v>3647</v>
      </c>
      <c r="E1749" s="150" t="s">
        <v>292</v>
      </c>
    </row>
    <row r="1750" spans="1:5" hidden="1" x14ac:dyDescent="0.25">
      <c r="A1750" s="148">
        <v>211</v>
      </c>
      <c r="B1750" s="149" t="s">
        <v>915</v>
      </c>
      <c r="C1750" s="99" t="s">
        <v>3648</v>
      </c>
      <c r="D1750" s="98" t="s">
        <v>3649</v>
      </c>
      <c r="E1750" s="150" t="s">
        <v>292</v>
      </c>
    </row>
    <row r="1751" spans="1:5" hidden="1" x14ac:dyDescent="0.25">
      <c r="A1751" s="148">
        <v>211</v>
      </c>
      <c r="B1751" s="149" t="s">
        <v>915</v>
      </c>
      <c r="C1751" s="99" t="s">
        <v>3650</v>
      </c>
      <c r="D1751" s="98" t="s">
        <v>3651</v>
      </c>
    </row>
    <row r="1752" spans="1:5" hidden="1" x14ac:dyDescent="0.25">
      <c r="A1752" s="148">
        <v>211</v>
      </c>
      <c r="B1752" s="149" t="s">
        <v>915</v>
      </c>
      <c r="C1752" s="99" t="s">
        <v>3652</v>
      </c>
      <c r="D1752" s="98" t="s">
        <v>3653</v>
      </c>
    </row>
    <row r="1753" spans="1:5" hidden="1" x14ac:dyDescent="0.25">
      <c r="A1753" s="148">
        <v>211</v>
      </c>
      <c r="B1753" s="149" t="s">
        <v>915</v>
      </c>
      <c r="C1753" s="99" t="s">
        <v>3654</v>
      </c>
      <c r="D1753" s="98" t="s">
        <v>3655</v>
      </c>
    </row>
    <row r="1754" spans="1:5" hidden="1" x14ac:dyDescent="0.25">
      <c r="A1754" s="148">
        <v>211</v>
      </c>
      <c r="B1754" s="149" t="s">
        <v>915</v>
      </c>
      <c r="C1754" s="99" t="s">
        <v>3656</v>
      </c>
      <c r="D1754" s="98" t="s">
        <v>3657</v>
      </c>
    </row>
    <row r="1755" spans="1:5" hidden="1" x14ac:dyDescent="0.25">
      <c r="A1755" s="148">
        <v>211</v>
      </c>
      <c r="B1755" s="149" t="s">
        <v>915</v>
      </c>
      <c r="C1755" s="99" t="s">
        <v>3658</v>
      </c>
      <c r="D1755" s="98" t="s">
        <v>3659</v>
      </c>
      <c r="E1755" s="150" t="s">
        <v>292</v>
      </c>
    </row>
    <row r="1756" spans="1:5" hidden="1" x14ac:dyDescent="0.25">
      <c r="A1756" s="148">
        <v>211</v>
      </c>
      <c r="B1756" s="149" t="s">
        <v>915</v>
      </c>
      <c r="C1756" s="99" t="s">
        <v>3660</v>
      </c>
      <c r="D1756" s="98" t="s">
        <v>3661</v>
      </c>
      <c r="E1756" s="150" t="s">
        <v>292</v>
      </c>
    </row>
    <row r="1757" spans="1:5" hidden="1" x14ac:dyDescent="0.25">
      <c r="A1757" s="148">
        <v>211</v>
      </c>
      <c r="B1757" s="149" t="s">
        <v>915</v>
      </c>
      <c r="C1757" s="99" t="s">
        <v>3662</v>
      </c>
      <c r="D1757" s="98" t="s">
        <v>3663</v>
      </c>
    </row>
    <row r="1758" spans="1:5" hidden="1" x14ac:dyDescent="0.25">
      <c r="A1758" s="148">
        <v>211</v>
      </c>
      <c r="B1758" s="149" t="s">
        <v>915</v>
      </c>
      <c r="C1758" s="99" t="s">
        <v>3664</v>
      </c>
      <c r="D1758" s="98" t="s">
        <v>3665</v>
      </c>
      <c r="E1758" s="150" t="s">
        <v>292</v>
      </c>
    </row>
    <row r="1759" spans="1:5" hidden="1" x14ac:dyDescent="0.25">
      <c r="A1759" s="148">
        <v>211</v>
      </c>
      <c r="B1759" s="149" t="s">
        <v>915</v>
      </c>
      <c r="C1759" s="99" t="s">
        <v>3666</v>
      </c>
      <c r="D1759" s="98" t="s">
        <v>3667</v>
      </c>
      <c r="E1759" s="150" t="s">
        <v>292</v>
      </c>
    </row>
    <row r="1760" spans="1:5" hidden="1" x14ac:dyDescent="0.25">
      <c r="A1760" s="148">
        <v>211</v>
      </c>
      <c r="B1760" s="149" t="s">
        <v>915</v>
      </c>
      <c r="C1760" s="99" t="s">
        <v>3668</v>
      </c>
      <c r="D1760" s="98" t="s">
        <v>3669</v>
      </c>
      <c r="E1760" s="150" t="s">
        <v>292</v>
      </c>
    </row>
    <row r="1761" spans="1:5" hidden="1" x14ac:dyDescent="0.25">
      <c r="A1761" s="148">
        <v>211</v>
      </c>
      <c r="B1761" s="149" t="s">
        <v>915</v>
      </c>
      <c r="C1761" s="99" t="s">
        <v>3670</v>
      </c>
      <c r="D1761" s="98" t="s">
        <v>3671</v>
      </c>
      <c r="E1761" s="150" t="s">
        <v>292</v>
      </c>
    </row>
    <row r="1762" spans="1:5" hidden="1" x14ac:dyDescent="0.25">
      <c r="A1762" s="148">
        <v>211</v>
      </c>
      <c r="B1762" s="149" t="s">
        <v>915</v>
      </c>
      <c r="C1762" s="99" t="s">
        <v>3672</v>
      </c>
      <c r="D1762" s="98" t="s">
        <v>3673</v>
      </c>
      <c r="E1762" s="150" t="s">
        <v>292</v>
      </c>
    </row>
    <row r="1763" spans="1:5" hidden="1" x14ac:dyDescent="0.25">
      <c r="A1763" s="148">
        <v>211</v>
      </c>
      <c r="B1763" s="149" t="s">
        <v>915</v>
      </c>
      <c r="C1763" s="99" t="s">
        <v>3674</v>
      </c>
      <c r="D1763" s="98" t="s">
        <v>3675</v>
      </c>
    </row>
    <row r="1764" spans="1:5" hidden="1" x14ac:dyDescent="0.25">
      <c r="A1764" s="148">
        <v>211</v>
      </c>
      <c r="B1764" s="149" t="s">
        <v>915</v>
      </c>
      <c r="C1764" s="99" t="s">
        <v>3676</v>
      </c>
      <c r="D1764" s="98" t="s">
        <v>3677</v>
      </c>
    </row>
    <row r="1765" spans="1:5" hidden="1" x14ac:dyDescent="0.25">
      <c r="A1765" s="148">
        <v>211</v>
      </c>
      <c r="B1765" s="149" t="s">
        <v>915</v>
      </c>
      <c r="C1765" s="99" t="s">
        <v>3678</v>
      </c>
      <c r="D1765" s="98" t="s">
        <v>3679</v>
      </c>
      <c r="E1765" s="150" t="s">
        <v>292</v>
      </c>
    </row>
    <row r="1766" spans="1:5" hidden="1" x14ac:dyDescent="0.25">
      <c r="A1766" s="148">
        <v>211</v>
      </c>
      <c r="B1766" s="149" t="s">
        <v>915</v>
      </c>
      <c r="C1766" s="99" t="s">
        <v>3680</v>
      </c>
      <c r="D1766" s="98" t="s">
        <v>3681</v>
      </c>
    </row>
    <row r="1767" spans="1:5" hidden="1" x14ac:dyDescent="0.25">
      <c r="A1767" s="148">
        <v>211</v>
      </c>
      <c r="B1767" s="149" t="s">
        <v>915</v>
      </c>
      <c r="C1767" s="99" t="s">
        <v>3682</v>
      </c>
      <c r="D1767" s="98" t="s">
        <v>3683</v>
      </c>
      <c r="E1767" s="150" t="s">
        <v>292</v>
      </c>
    </row>
    <row r="1768" spans="1:5" hidden="1" x14ac:dyDescent="0.25">
      <c r="A1768" s="148">
        <v>211</v>
      </c>
      <c r="B1768" s="149" t="s">
        <v>915</v>
      </c>
      <c r="C1768" s="99" t="s">
        <v>3684</v>
      </c>
      <c r="D1768" s="98" t="s">
        <v>3685</v>
      </c>
    </row>
    <row r="1769" spans="1:5" hidden="1" x14ac:dyDescent="0.25">
      <c r="A1769" s="148">
        <v>211</v>
      </c>
      <c r="B1769" s="149" t="s">
        <v>915</v>
      </c>
      <c r="C1769" s="99" t="s">
        <v>3686</v>
      </c>
      <c r="D1769" s="98" t="s">
        <v>3687</v>
      </c>
    </row>
    <row r="1770" spans="1:5" hidden="1" x14ac:dyDescent="0.25">
      <c r="A1770" s="148">
        <v>211</v>
      </c>
      <c r="B1770" s="149" t="s">
        <v>915</v>
      </c>
      <c r="C1770" s="99" t="s">
        <v>3688</v>
      </c>
      <c r="D1770" s="98" t="s">
        <v>3689</v>
      </c>
    </row>
    <row r="1771" spans="1:5" hidden="1" x14ac:dyDescent="0.25">
      <c r="A1771" s="148">
        <v>211</v>
      </c>
      <c r="B1771" s="149" t="s">
        <v>915</v>
      </c>
      <c r="C1771" s="99" t="s">
        <v>3690</v>
      </c>
      <c r="D1771" s="98" t="s">
        <v>3691</v>
      </c>
    </row>
    <row r="1772" spans="1:5" hidden="1" x14ac:dyDescent="0.25">
      <c r="A1772" s="148">
        <v>211</v>
      </c>
      <c r="B1772" s="149" t="s">
        <v>915</v>
      </c>
      <c r="C1772" s="99" t="s">
        <v>3692</v>
      </c>
      <c r="D1772" s="98" t="s">
        <v>3693</v>
      </c>
      <c r="E1772" s="150" t="s">
        <v>292</v>
      </c>
    </row>
    <row r="1773" spans="1:5" hidden="1" x14ac:dyDescent="0.25">
      <c r="A1773" s="148">
        <v>211</v>
      </c>
      <c r="B1773" s="149" t="s">
        <v>915</v>
      </c>
      <c r="C1773" s="99" t="s">
        <v>3694</v>
      </c>
      <c r="D1773" s="98" t="s">
        <v>3695</v>
      </c>
    </row>
    <row r="1774" spans="1:5" hidden="1" x14ac:dyDescent="0.25">
      <c r="A1774" s="148">
        <v>211</v>
      </c>
      <c r="B1774" s="149" t="s">
        <v>915</v>
      </c>
      <c r="C1774" s="99" t="s">
        <v>3696</v>
      </c>
      <c r="D1774" s="98" t="s">
        <v>3697</v>
      </c>
    </row>
    <row r="1775" spans="1:5" hidden="1" x14ac:dyDescent="0.25">
      <c r="A1775" s="148">
        <v>211</v>
      </c>
      <c r="B1775" s="149" t="s">
        <v>915</v>
      </c>
      <c r="C1775" s="99" t="s">
        <v>3698</v>
      </c>
      <c r="D1775" s="98" t="s">
        <v>3699</v>
      </c>
      <c r="E1775" s="150" t="s">
        <v>292</v>
      </c>
    </row>
    <row r="1776" spans="1:5" hidden="1" x14ac:dyDescent="0.25">
      <c r="A1776" s="148">
        <v>211</v>
      </c>
      <c r="B1776" s="149" t="s">
        <v>915</v>
      </c>
      <c r="C1776" s="99" t="s">
        <v>3700</v>
      </c>
      <c r="D1776" s="98" t="s">
        <v>3701</v>
      </c>
      <c r="E1776" s="150" t="s">
        <v>292</v>
      </c>
    </row>
    <row r="1777" spans="1:5" hidden="1" x14ac:dyDescent="0.25">
      <c r="A1777" s="148">
        <v>211</v>
      </c>
      <c r="B1777" s="149" t="s">
        <v>915</v>
      </c>
      <c r="C1777" s="99" t="s">
        <v>3702</v>
      </c>
      <c r="D1777" s="98" t="s">
        <v>3703</v>
      </c>
    </row>
    <row r="1778" spans="1:5" hidden="1" x14ac:dyDescent="0.25">
      <c r="A1778" s="148">
        <v>211</v>
      </c>
      <c r="B1778" s="149" t="s">
        <v>915</v>
      </c>
      <c r="C1778" s="99" t="s">
        <v>3704</v>
      </c>
      <c r="D1778" s="98" t="s">
        <v>3705</v>
      </c>
      <c r="E1778" s="150" t="s">
        <v>292</v>
      </c>
    </row>
    <row r="1779" spans="1:5" hidden="1" x14ac:dyDescent="0.25">
      <c r="A1779" s="148">
        <v>211</v>
      </c>
      <c r="B1779" s="149" t="s">
        <v>915</v>
      </c>
      <c r="C1779" s="99" t="s">
        <v>3706</v>
      </c>
      <c r="D1779" s="98" t="s">
        <v>3707</v>
      </c>
      <c r="E1779" s="150" t="s">
        <v>292</v>
      </c>
    </row>
    <row r="1780" spans="1:5" hidden="1" x14ac:dyDescent="0.25">
      <c r="A1780" s="148">
        <v>211</v>
      </c>
      <c r="B1780" s="149" t="s">
        <v>915</v>
      </c>
      <c r="C1780" s="99" t="s">
        <v>3708</v>
      </c>
      <c r="D1780" s="98" t="s">
        <v>3709</v>
      </c>
      <c r="E1780" s="150" t="s">
        <v>292</v>
      </c>
    </row>
    <row r="1781" spans="1:5" hidden="1" x14ac:dyDescent="0.25">
      <c r="A1781" s="148">
        <v>211</v>
      </c>
      <c r="B1781" s="149" t="s">
        <v>915</v>
      </c>
      <c r="C1781" s="99" t="s">
        <v>3710</v>
      </c>
      <c r="D1781" s="98" t="s">
        <v>3711</v>
      </c>
      <c r="E1781" s="150" t="s">
        <v>292</v>
      </c>
    </row>
    <row r="1782" spans="1:5" hidden="1" x14ac:dyDescent="0.25">
      <c r="A1782" s="148">
        <v>211</v>
      </c>
      <c r="B1782" s="149" t="s">
        <v>915</v>
      </c>
      <c r="C1782" s="99" t="s">
        <v>3712</v>
      </c>
      <c r="D1782" s="98" t="s">
        <v>3713</v>
      </c>
      <c r="E1782" s="150" t="s">
        <v>292</v>
      </c>
    </row>
    <row r="1783" spans="1:5" hidden="1" x14ac:dyDescent="0.25">
      <c r="A1783" s="148">
        <v>211</v>
      </c>
      <c r="B1783" s="149" t="s">
        <v>915</v>
      </c>
      <c r="C1783" s="99" t="s">
        <v>3714</v>
      </c>
      <c r="D1783" s="98" t="s">
        <v>3715</v>
      </c>
    </row>
    <row r="1784" spans="1:5" hidden="1" x14ac:dyDescent="0.25">
      <c r="A1784" s="148">
        <v>211</v>
      </c>
      <c r="B1784" s="149" t="s">
        <v>915</v>
      </c>
      <c r="C1784" s="99" t="s">
        <v>3716</v>
      </c>
      <c r="D1784" s="98" t="s">
        <v>3717</v>
      </c>
    </row>
    <row r="1785" spans="1:5" hidden="1" x14ac:dyDescent="0.25">
      <c r="A1785" s="148">
        <v>211</v>
      </c>
      <c r="B1785" s="149" t="s">
        <v>915</v>
      </c>
      <c r="C1785" s="99" t="s">
        <v>3718</v>
      </c>
      <c r="D1785" s="98" t="s">
        <v>3719</v>
      </c>
    </row>
    <row r="1786" spans="1:5" hidden="1" x14ac:dyDescent="0.25">
      <c r="A1786" s="148">
        <v>211</v>
      </c>
      <c r="B1786" s="149" t="s">
        <v>915</v>
      </c>
      <c r="C1786" s="99" t="s">
        <v>3720</v>
      </c>
      <c r="D1786" s="98" t="s">
        <v>3721</v>
      </c>
      <c r="E1786" s="150" t="s">
        <v>292</v>
      </c>
    </row>
    <row r="1787" spans="1:5" hidden="1" x14ac:dyDescent="0.25">
      <c r="A1787" s="148">
        <v>211</v>
      </c>
      <c r="B1787" s="149" t="s">
        <v>915</v>
      </c>
      <c r="C1787" s="99" t="s">
        <v>3722</v>
      </c>
      <c r="D1787" s="98" t="s">
        <v>3723</v>
      </c>
    </row>
    <row r="1788" spans="1:5" hidden="1" x14ac:dyDescent="0.25">
      <c r="A1788" s="148">
        <v>211</v>
      </c>
      <c r="B1788" s="149" t="s">
        <v>915</v>
      </c>
      <c r="C1788" s="99" t="s">
        <v>3724</v>
      </c>
      <c r="D1788" s="98" t="s">
        <v>3725</v>
      </c>
      <c r="E1788" s="150" t="s">
        <v>292</v>
      </c>
    </row>
    <row r="1789" spans="1:5" hidden="1" x14ac:dyDescent="0.25">
      <c r="A1789" s="148">
        <v>211</v>
      </c>
      <c r="B1789" s="149" t="s">
        <v>915</v>
      </c>
      <c r="C1789" s="99" t="s">
        <v>3726</v>
      </c>
      <c r="D1789" s="98" t="s">
        <v>3727</v>
      </c>
      <c r="E1789" s="150" t="s">
        <v>292</v>
      </c>
    </row>
    <row r="1790" spans="1:5" hidden="1" x14ac:dyDescent="0.25">
      <c r="A1790" s="148">
        <v>211</v>
      </c>
      <c r="B1790" s="149" t="s">
        <v>915</v>
      </c>
      <c r="C1790" s="99" t="s">
        <v>1137</v>
      </c>
      <c r="D1790" s="98" t="s">
        <v>3653</v>
      </c>
    </row>
    <row r="1791" spans="1:5" hidden="1" x14ac:dyDescent="0.25">
      <c r="A1791" s="148">
        <v>211</v>
      </c>
      <c r="B1791" s="149" t="s">
        <v>915</v>
      </c>
      <c r="C1791" s="99" t="s">
        <v>3728</v>
      </c>
      <c r="D1791" s="98" t="s">
        <v>3729</v>
      </c>
    </row>
    <row r="1792" spans="1:5" hidden="1" x14ac:dyDescent="0.25">
      <c r="A1792" s="148">
        <v>211</v>
      </c>
      <c r="B1792" s="149" t="s">
        <v>915</v>
      </c>
      <c r="C1792" s="99" t="s">
        <v>3730</v>
      </c>
      <c r="D1792" s="98" t="s">
        <v>3731</v>
      </c>
    </row>
    <row r="1793" spans="1:5" hidden="1" x14ac:dyDescent="0.25">
      <c r="A1793" s="148">
        <v>211</v>
      </c>
      <c r="B1793" s="149" t="s">
        <v>915</v>
      </c>
      <c r="C1793" s="99" t="s">
        <v>3732</v>
      </c>
      <c r="D1793" s="98" t="s">
        <v>3733</v>
      </c>
    </row>
    <row r="1794" spans="1:5" hidden="1" x14ac:dyDescent="0.25">
      <c r="A1794" s="151">
        <v>211</v>
      </c>
      <c r="B1794" s="152" t="s">
        <v>915</v>
      </c>
      <c r="C1794" s="99" t="s">
        <v>3734</v>
      </c>
      <c r="D1794" s="98" t="s">
        <v>3734</v>
      </c>
      <c r="E1794" s="150" t="s">
        <v>292</v>
      </c>
    </row>
    <row r="1795" spans="1:5" hidden="1" x14ac:dyDescent="0.25">
      <c r="A1795" s="148">
        <v>211</v>
      </c>
      <c r="B1795" s="149" t="s">
        <v>915</v>
      </c>
      <c r="C1795" s="99" t="s">
        <v>3735</v>
      </c>
      <c r="D1795" s="98" t="s">
        <v>3736</v>
      </c>
      <c r="E1795" s="150" t="s">
        <v>292</v>
      </c>
    </row>
    <row r="1796" spans="1:5" hidden="1" x14ac:dyDescent="0.25">
      <c r="A1796" s="148">
        <v>211</v>
      </c>
      <c r="B1796" s="149" t="s">
        <v>915</v>
      </c>
      <c r="C1796" s="99" t="s">
        <v>3737</v>
      </c>
      <c r="D1796" s="98" t="s">
        <v>3738</v>
      </c>
      <c r="E1796" s="150" t="s">
        <v>292</v>
      </c>
    </row>
    <row r="1797" spans="1:5" hidden="1" x14ac:dyDescent="0.25">
      <c r="A1797" s="151">
        <v>211</v>
      </c>
      <c r="B1797" s="152" t="s">
        <v>915</v>
      </c>
      <c r="C1797" s="99" t="s">
        <v>3739</v>
      </c>
      <c r="D1797" s="98" t="s">
        <v>3740</v>
      </c>
      <c r="E1797" s="150" t="s">
        <v>292</v>
      </c>
    </row>
    <row r="1798" spans="1:5" hidden="1" x14ac:dyDescent="0.25">
      <c r="A1798" s="151">
        <v>211</v>
      </c>
      <c r="B1798" s="152" t="s">
        <v>915</v>
      </c>
      <c r="C1798" s="99" t="s">
        <v>3741</v>
      </c>
      <c r="D1798" s="98" t="s">
        <v>3742</v>
      </c>
    </row>
    <row r="1799" spans="1:5" hidden="1" x14ac:dyDescent="0.25">
      <c r="A1799" s="148">
        <v>211</v>
      </c>
      <c r="B1799" s="149" t="s">
        <v>915</v>
      </c>
      <c r="C1799" s="99" t="s">
        <v>3743</v>
      </c>
      <c r="D1799" s="98" t="s">
        <v>3744</v>
      </c>
    </row>
    <row r="1800" spans="1:5" hidden="1" x14ac:dyDescent="0.25">
      <c r="A1800" s="151">
        <v>211</v>
      </c>
      <c r="B1800" s="152" t="s">
        <v>915</v>
      </c>
      <c r="C1800" s="99" t="s">
        <v>3745</v>
      </c>
      <c r="D1800" s="98" t="s">
        <v>3746</v>
      </c>
      <c r="E1800" s="150" t="s">
        <v>292</v>
      </c>
    </row>
    <row r="1801" spans="1:5" hidden="1" x14ac:dyDescent="0.25">
      <c r="A1801" s="148">
        <v>211</v>
      </c>
      <c r="B1801" s="149" t="s">
        <v>915</v>
      </c>
      <c r="C1801" s="99" t="s">
        <v>3747</v>
      </c>
      <c r="D1801" s="98" t="s">
        <v>3748</v>
      </c>
    </row>
    <row r="1802" spans="1:5" hidden="1" x14ac:dyDescent="0.25">
      <c r="A1802" s="148">
        <v>211</v>
      </c>
      <c r="B1802" s="149" t="s">
        <v>915</v>
      </c>
      <c r="C1802" s="99" t="s">
        <v>3749</v>
      </c>
      <c r="D1802" s="98" t="s">
        <v>3750</v>
      </c>
    </row>
    <row r="1803" spans="1:5" hidden="1" x14ac:dyDescent="0.25">
      <c r="A1803" s="148">
        <v>211</v>
      </c>
      <c r="B1803" s="149" t="s">
        <v>915</v>
      </c>
      <c r="C1803" s="99" t="s">
        <v>3751</v>
      </c>
      <c r="D1803" s="98" t="s">
        <v>3752</v>
      </c>
      <c r="E1803" s="150" t="s">
        <v>292</v>
      </c>
    </row>
    <row r="1804" spans="1:5" hidden="1" x14ac:dyDescent="0.25">
      <c r="A1804" s="148">
        <v>211</v>
      </c>
      <c r="B1804" s="149" t="s">
        <v>915</v>
      </c>
      <c r="C1804" s="99" t="s">
        <v>3753</v>
      </c>
      <c r="D1804" s="98" t="s">
        <v>3754</v>
      </c>
      <c r="E1804" s="150" t="s">
        <v>292</v>
      </c>
    </row>
    <row r="1805" spans="1:5" hidden="1" x14ac:dyDescent="0.25">
      <c r="A1805" s="148">
        <v>211</v>
      </c>
      <c r="B1805" s="149" t="s">
        <v>915</v>
      </c>
      <c r="C1805" s="99" t="s">
        <v>3755</v>
      </c>
      <c r="D1805" s="98" t="s">
        <v>3756</v>
      </c>
    </row>
    <row r="1806" spans="1:5" hidden="1" x14ac:dyDescent="0.25">
      <c r="A1806" s="148">
        <v>211</v>
      </c>
      <c r="B1806" s="149" t="s">
        <v>915</v>
      </c>
      <c r="C1806" s="99" t="s">
        <v>3757</v>
      </c>
      <c r="D1806" s="98" t="s">
        <v>3758</v>
      </c>
    </row>
    <row r="1807" spans="1:5" hidden="1" x14ac:dyDescent="0.25">
      <c r="A1807" s="148">
        <v>211</v>
      </c>
      <c r="B1807" s="149" t="s">
        <v>915</v>
      </c>
      <c r="C1807" s="99" t="s">
        <v>3759</v>
      </c>
      <c r="D1807" s="98" t="s">
        <v>3760</v>
      </c>
    </row>
    <row r="1808" spans="1:5" hidden="1" x14ac:dyDescent="0.25">
      <c r="A1808" s="148">
        <v>211</v>
      </c>
      <c r="B1808" s="149" t="s">
        <v>915</v>
      </c>
      <c r="C1808" s="99" t="s">
        <v>3761</v>
      </c>
      <c r="D1808" s="98" t="s">
        <v>3762</v>
      </c>
    </row>
    <row r="1809" spans="1:5" hidden="1" x14ac:dyDescent="0.25">
      <c r="A1809" s="148">
        <v>211</v>
      </c>
      <c r="B1809" s="149" t="s">
        <v>915</v>
      </c>
      <c r="C1809" s="99" t="s">
        <v>3763</v>
      </c>
      <c r="D1809" s="98" t="s">
        <v>3764</v>
      </c>
      <c r="E1809" s="150" t="s">
        <v>292</v>
      </c>
    </row>
    <row r="1810" spans="1:5" hidden="1" x14ac:dyDescent="0.25">
      <c r="A1810" s="148">
        <v>211</v>
      </c>
      <c r="B1810" s="149" t="s">
        <v>915</v>
      </c>
      <c r="C1810" s="99" t="s">
        <v>3765</v>
      </c>
      <c r="D1810" s="98" t="s">
        <v>3766</v>
      </c>
      <c r="E1810" s="150" t="s">
        <v>292</v>
      </c>
    </row>
    <row r="1811" spans="1:5" hidden="1" x14ac:dyDescent="0.25">
      <c r="A1811" s="148">
        <v>211</v>
      </c>
      <c r="B1811" s="149" t="s">
        <v>915</v>
      </c>
      <c r="C1811" s="99" t="s">
        <v>3767</v>
      </c>
      <c r="D1811" s="98" t="s">
        <v>3768</v>
      </c>
    </row>
    <row r="1812" spans="1:5" hidden="1" x14ac:dyDescent="0.25">
      <c r="A1812" s="148">
        <v>211</v>
      </c>
      <c r="B1812" s="149" t="s">
        <v>915</v>
      </c>
      <c r="C1812" s="99" t="s">
        <v>3769</v>
      </c>
      <c r="D1812" s="98" t="s">
        <v>3770</v>
      </c>
      <c r="E1812" s="150" t="s">
        <v>292</v>
      </c>
    </row>
    <row r="1813" spans="1:5" hidden="1" x14ac:dyDescent="0.25">
      <c r="A1813" s="148">
        <v>211</v>
      </c>
      <c r="B1813" s="149" t="s">
        <v>915</v>
      </c>
      <c r="C1813" s="99" t="s">
        <v>3771</v>
      </c>
      <c r="D1813" s="98" t="s">
        <v>3772</v>
      </c>
      <c r="E1813" s="150" t="s">
        <v>292</v>
      </c>
    </row>
    <row r="1814" spans="1:5" hidden="1" x14ac:dyDescent="0.25">
      <c r="A1814" s="148">
        <v>211</v>
      </c>
      <c r="B1814" s="149" t="s">
        <v>915</v>
      </c>
      <c r="C1814" s="99" t="s">
        <v>3773</v>
      </c>
      <c r="D1814" s="98" t="s">
        <v>3774</v>
      </c>
      <c r="E1814" s="150" t="s">
        <v>292</v>
      </c>
    </row>
    <row r="1815" spans="1:5" hidden="1" x14ac:dyDescent="0.25">
      <c r="A1815" s="148">
        <v>211</v>
      </c>
      <c r="B1815" s="149" t="s">
        <v>915</v>
      </c>
      <c r="C1815" s="99" t="s">
        <v>3775</v>
      </c>
      <c r="D1815" s="98" t="s">
        <v>3776</v>
      </c>
      <c r="E1815" s="150" t="s">
        <v>292</v>
      </c>
    </row>
    <row r="1816" spans="1:5" hidden="1" x14ac:dyDescent="0.25">
      <c r="A1816" s="148">
        <v>211</v>
      </c>
      <c r="B1816" s="149" t="s">
        <v>915</v>
      </c>
      <c r="C1816" s="99" t="s">
        <v>3610</v>
      </c>
      <c r="D1816" s="98" t="s">
        <v>3777</v>
      </c>
    </row>
    <row r="1817" spans="1:5" hidden="1" x14ac:dyDescent="0.25">
      <c r="A1817" s="148">
        <v>211</v>
      </c>
      <c r="B1817" s="149" t="s">
        <v>915</v>
      </c>
      <c r="C1817" s="99" t="s">
        <v>3778</v>
      </c>
      <c r="D1817" s="98" t="s">
        <v>3779</v>
      </c>
      <c r="E1817" s="150" t="s">
        <v>292</v>
      </c>
    </row>
    <row r="1818" spans="1:5" hidden="1" x14ac:dyDescent="0.25">
      <c r="A1818" s="148">
        <v>211</v>
      </c>
      <c r="B1818" s="149" t="s">
        <v>915</v>
      </c>
      <c r="C1818" s="99" t="s">
        <v>3780</v>
      </c>
      <c r="D1818" s="98" t="s">
        <v>3781</v>
      </c>
    </row>
    <row r="1819" spans="1:5" hidden="1" x14ac:dyDescent="0.25">
      <c r="A1819" s="148">
        <v>211</v>
      </c>
      <c r="B1819" s="149" t="s">
        <v>915</v>
      </c>
      <c r="C1819" s="99" t="s">
        <v>3782</v>
      </c>
      <c r="D1819" s="98" t="s">
        <v>3783</v>
      </c>
    </row>
    <row r="1820" spans="1:5" hidden="1" x14ac:dyDescent="0.25">
      <c r="A1820" s="148">
        <v>211</v>
      </c>
      <c r="B1820" s="149" t="s">
        <v>915</v>
      </c>
      <c r="C1820" s="99" t="s">
        <v>2072</v>
      </c>
      <c r="D1820" s="98" t="s">
        <v>3784</v>
      </c>
    </row>
    <row r="1821" spans="1:5" hidden="1" x14ac:dyDescent="0.25">
      <c r="A1821" s="148">
        <v>211</v>
      </c>
      <c r="B1821" s="149" t="s">
        <v>915</v>
      </c>
      <c r="C1821" s="99" t="s">
        <v>3785</v>
      </c>
      <c r="D1821" s="98" t="s">
        <v>3786</v>
      </c>
    </row>
    <row r="1822" spans="1:5" hidden="1" x14ac:dyDescent="0.25">
      <c r="A1822" s="148">
        <v>211</v>
      </c>
      <c r="B1822" s="149" t="s">
        <v>915</v>
      </c>
      <c r="C1822" s="99" t="s">
        <v>3787</v>
      </c>
      <c r="D1822" s="98" t="s">
        <v>3788</v>
      </c>
      <c r="E1822" s="150" t="s">
        <v>292</v>
      </c>
    </row>
    <row r="1823" spans="1:5" hidden="1" x14ac:dyDescent="0.25">
      <c r="A1823" s="148">
        <v>211</v>
      </c>
      <c r="B1823" s="149" t="s">
        <v>915</v>
      </c>
      <c r="C1823" s="99" t="s">
        <v>3789</v>
      </c>
      <c r="D1823" s="98" t="s">
        <v>3790</v>
      </c>
      <c r="E1823" s="150" t="s">
        <v>292</v>
      </c>
    </row>
    <row r="1824" spans="1:5" hidden="1" x14ac:dyDescent="0.25">
      <c r="A1824" s="148">
        <v>211</v>
      </c>
      <c r="B1824" s="149" t="s">
        <v>915</v>
      </c>
      <c r="C1824" s="99" t="s">
        <v>3791</v>
      </c>
      <c r="D1824" s="98" t="s">
        <v>3792</v>
      </c>
    </row>
    <row r="1825" spans="1:5" hidden="1" x14ac:dyDescent="0.25">
      <c r="A1825" s="148">
        <v>211</v>
      </c>
      <c r="B1825" s="149" t="s">
        <v>915</v>
      </c>
      <c r="C1825" s="99" t="s">
        <v>3793</v>
      </c>
      <c r="D1825" s="98" t="s">
        <v>3794</v>
      </c>
    </row>
    <row r="1826" spans="1:5" hidden="1" x14ac:dyDescent="0.25">
      <c r="A1826" s="148">
        <v>211</v>
      </c>
      <c r="B1826" s="149" t="s">
        <v>915</v>
      </c>
      <c r="C1826" s="99" t="s">
        <v>3795</v>
      </c>
      <c r="D1826" s="98" t="s">
        <v>3796</v>
      </c>
    </row>
    <row r="1827" spans="1:5" hidden="1" x14ac:dyDescent="0.25">
      <c r="A1827" s="148">
        <v>211</v>
      </c>
      <c r="B1827" s="149" t="s">
        <v>915</v>
      </c>
      <c r="C1827" s="99" t="s">
        <v>3797</v>
      </c>
      <c r="D1827" s="98" t="s">
        <v>3798</v>
      </c>
    </row>
    <row r="1828" spans="1:5" hidden="1" x14ac:dyDescent="0.25">
      <c r="A1828" s="148">
        <v>211</v>
      </c>
      <c r="B1828" s="149" t="s">
        <v>915</v>
      </c>
      <c r="C1828" s="99" t="s">
        <v>3799</v>
      </c>
      <c r="D1828" s="98" t="s">
        <v>3800</v>
      </c>
    </row>
    <row r="1829" spans="1:5" hidden="1" x14ac:dyDescent="0.25">
      <c r="A1829" s="148">
        <v>211</v>
      </c>
      <c r="B1829" s="149" t="s">
        <v>915</v>
      </c>
      <c r="C1829" s="99" t="s">
        <v>3801</v>
      </c>
      <c r="D1829" s="98" t="s">
        <v>3802</v>
      </c>
    </row>
    <row r="1830" spans="1:5" hidden="1" x14ac:dyDescent="0.25">
      <c r="A1830" s="148">
        <v>211</v>
      </c>
      <c r="B1830" s="149" t="s">
        <v>915</v>
      </c>
      <c r="C1830" s="99" t="s">
        <v>3803</v>
      </c>
      <c r="D1830" s="98" t="s">
        <v>3804</v>
      </c>
    </row>
    <row r="1831" spans="1:5" hidden="1" x14ac:dyDescent="0.25">
      <c r="A1831" s="148">
        <v>211</v>
      </c>
      <c r="B1831" s="149" t="s">
        <v>915</v>
      </c>
      <c r="C1831" s="99" t="s">
        <v>3805</v>
      </c>
      <c r="D1831" s="98" t="s">
        <v>3806</v>
      </c>
    </row>
    <row r="1832" spans="1:5" hidden="1" x14ac:dyDescent="0.25">
      <c r="A1832" s="148">
        <v>211</v>
      </c>
      <c r="B1832" s="149" t="s">
        <v>915</v>
      </c>
      <c r="C1832" s="99" t="s">
        <v>3807</v>
      </c>
      <c r="D1832" s="98" t="s">
        <v>3808</v>
      </c>
      <c r="E1832" s="150" t="s">
        <v>292</v>
      </c>
    </row>
    <row r="1833" spans="1:5" hidden="1" x14ac:dyDescent="0.25">
      <c r="A1833" s="148">
        <v>211</v>
      </c>
      <c r="B1833" s="149" t="s">
        <v>915</v>
      </c>
      <c r="C1833" s="99" t="s">
        <v>3809</v>
      </c>
      <c r="D1833" s="98" t="s">
        <v>3810</v>
      </c>
    </row>
    <row r="1834" spans="1:5" hidden="1" x14ac:dyDescent="0.25">
      <c r="A1834" s="148">
        <v>211</v>
      </c>
      <c r="B1834" s="149" t="s">
        <v>915</v>
      </c>
      <c r="C1834" s="99" t="s">
        <v>3811</v>
      </c>
      <c r="D1834" s="98" t="s">
        <v>3812</v>
      </c>
    </row>
    <row r="1835" spans="1:5" hidden="1" x14ac:dyDescent="0.25">
      <c r="A1835" s="148">
        <v>211</v>
      </c>
      <c r="B1835" s="149" t="s">
        <v>915</v>
      </c>
      <c r="C1835" s="99" t="s">
        <v>3813</v>
      </c>
      <c r="D1835" s="98" t="s">
        <v>3814</v>
      </c>
    </row>
    <row r="1836" spans="1:5" hidden="1" x14ac:dyDescent="0.25">
      <c r="A1836" s="148">
        <v>211</v>
      </c>
      <c r="B1836" s="149" t="s">
        <v>915</v>
      </c>
      <c r="C1836" s="99" t="s">
        <v>3815</v>
      </c>
      <c r="D1836" s="98" t="s">
        <v>3816</v>
      </c>
    </row>
    <row r="1837" spans="1:5" hidden="1" x14ac:dyDescent="0.25">
      <c r="A1837" s="148">
        <v>211</v>
      </c>
      <c r="B1837" s="149" t="s">
        <v>915</v>
      </c>
      <c r="C1837" s="99" t="s">
        <v>3817</v>
      </c>
      <c r="D1837" s="98" t="s">
        <v>3818</v>
      </c>
      <c r="E1837" s="150" t="s">
        <v>292</v>
      </c>
    </row>
    <row r="1838" spans="1:5" hidden="1" x14ac:dyDescent="0.25">
      <c r="A1838" s="148">
        <v>211</v>
      </c>
      <c r="B1838" s="149" t="s">
        <v>915</v>
      </c>
      <c r="C1838" s="99" t="s">
        <v>3819</v>
      </c>
      <c r="D1838" s="98" t="s">
        <v>3820</v>
      </c>
    </row>
    <row r="1839" spans="1:5" hidden="1" x14ac:dyDescent="0.25">
      <c r="A1839" s="148">
        <v>211</v>
      </c>
      <c r="B1839" s="149" t="s">
        <v>915</v>
      </c>
      <c r="C1839" s="99" t="s">
        <v>3821</v>
      </c>
      <c r="D1839" s="98" t="s">
        <v>3822</v>
      </c>
      <c r="E1839" s="150" t="s">
        <v>292</v>
      </c>
    </row>
    <row r="1840" spans="1:5" hidden="1" x14ac:dyDescent="0.25">
      <c r="A1840" s="148">
        <v>211</v>
      </c>
      <c r="B1840" s="149" t="s">
        <v>915</v>
      </c>
      <c r="C1840" s="99" t="s">
        <v>3823</v>
      </c>
      <c r="D1840" s="98" t="s">
        <v>3824</v>
      </c>
      <c r="E1840" s="150" t="s">
        <v>292</v>
      </c>
    </row>
    <row r="1841" spans="1:5" hidden="1" x14ac:dyDescent="0.25">
      <c r="A1841" s="148">
        <v>211</v>
      </c>
      <c r="B1841" s="149" t="s">
        <v>915</v>
      </c>
      <c r="C1841" s="99" t="s">
        <v>3825</v>
      </c>
      <c r="D1841" s="98" t="s">
        <v>3826</v>
      </c>
      <c r="E1841" s="150" t="s">
        <v>292</v>
      </c>
    </row>
    <row r="1842" spans="1:5" hidden="1" x14ac:dyDescent="0.25">
      <c r="A1842" s="148">
        <v>211</v>
      </c>
      <c r="B1842" s="149" t="s">
        <v>915</v>
      </c>
      <c r="C1842" s="99" t="s">
        <v>3827</v>
      </c>
      <c r="D1842" s="98" t="s">
        <v>3828</v>
      </c>
      <c r="E1842" s="150" t="s">
        <v>292</v>
      </c>
    </row>
    <row r="1843" spans="1:5" hidden="1" x14ac:dyDescent="0.25">
      <c r="A1843" s="148">
        <v>211</v>
      </c>
      <c r="B1843" s="149" t="s">
        <v>915</v>
      </c>
      <c r="C1843" s="99" t="s">
        <v>3829</v>
      </c>
      <c r="D1843" s="98" t="s">
        <v>3830</v>
      </c>
      <c r="E1843" s="150" t="s">
        <v>292</v>
      </c>
    </row>
    <row r="1844" spans="1:5" hidden="1" x14ac:dyDescent="0.25">
      <c r="A1844" s="148">
        <v>211</v>
      </c>
      <c r="B1844" s="149" t="s">
        <v>915</v>
      </c>
      <c r="C1844" s="99" t="s">
        <v>3831</v>
      </c>
      <c r="D1844" s="98" t="s">
        <v>3832</v>
      </c>
      <c r="E1844" s="150" t="s">
        <v>292</v>
      </c>
    </row>
    <row r="1845" spans="1:5" hidden="1" x14ac:dyDescent="0.25">
      <c r="A1845" s="148">
        <v>211</v>
      </c>
      <c r="B1845" s="149" t="s">
        <v>915</v>
      </c>
      <c r="C1845" s="99" t="s">
        <v>3833</v>
      </c>
      <c r="D1845" s="98" t="s">
        <v>3834</v>
      </c>
      <c r="E1845" s="150" t="s">
        <v>292</v>
      </c>
    </row>
    <row r="1846" spans="1:5" hidden="1" x14ac:dyDescent="0.25">
      <c r="A1846" s="148">
        <v>211</v>
      </c>
      <c r="B1846" s="149" t="s">
        <v>915</v>
      </c>
      <c r="C1846" s="99" t="s">
        <v>3835</v>
      </c>
      <c r="D1846" s="98" t="s">
        <v>3836</v>
      </c>
    </row>
    <row r="1847" spans="1:5" hidden="1" x14ac:dyDescent="0.25">
      <c r="A1847" s="148">
        <v>211</v>
      </c>
      <c r="B1847" s="149" t="s">
        <v>915</v>
      </c>
      <c r="C1847" s="99" t="s">
        <v>3837</v>
      </c>
      <c r="D1847" s="98" t="s">
        <v>3838</v>
      </c>
      <c r="E1847" s="150" t="s">
        <v>292</v>
      </c>
    </row>
    <row r="1848" spans="1:5" hidden="1" x14ac:dyDescent="0.25">
      <c r="A1848" s="148">
        <v>211</v>
      </c>
      <c r="B1848" s="149" t="s">
        <v>915</v>
      </c>
      <c r="C1848" s="99" t="s">
        <v>3839</v>
      </c>
      <c r="D1848" s="98" t="s">
        <v>3840</v>
      </c>
      <c r="E1848" s="150" t="s">
        <v>292</v>
      </c>
    </row>
    <row r="1849" spans="1:5" hidden="1" x14ac:dyDescent="0.25">
      <c r="A1849" s="148">
        <v>211</v>
      </c>
      <c r="B1849" s="149" t="s">
        <v>915</v>
      </c>
      <c r="C1849" s="99" t="s">
        <v>3841</v>
      </c>
      <c r="D1849" s="98" t="s">
        <v>3842</v>
      </c>
      <c r="E1849" s="150" t="s">
        <v>292</v>
      </c>
    </row>
    <row r="1850" spans="1:5" hidden="1" x14ac:dyDescent="0.25">
      <c r="A1850" s="148">
        <v>211</v>
      </c>
      <c r="B1850" s="149" t="s">
        <v>915</v>
      </c>
      <c r="C1850" s="99" t="s">
        <v>3843</v>
      </c>
      <c r="D1850" s="98" t="s">
        <v>3844</v>
      </c>
    </row>
    <row r="1851" spans="1:5" hidden="1" x14ac:dyDescent="0.25">
      <c r="A1851" s="148">
        <v>211</v>
      </c>
      <c r="B1851" s="149" t="s">
        <v>915</v>
      </c>
      <c r="C1851" s="99" t="s">
        <v>3845</v>
      </c>
      <c r="D1851" s="98" t="s">
        <v>3846</v>
      </c>
    </row>
    <row r="1852" spans="1:5" hidden="1" x14ac:dyDescent="0.25">
      <c r="A1852" s="148">
        <v>211</v>
      </c>
      <c r="B1852" s="149" t="s">
        <v>915</v>
      </c>
      <c r="C1852" s="99" t="s">
        <v>3847</v>
      </c>
      <c r="D1852" s="98" t="s">
        <v>3848</v>
      </c>
    </row>
    <row r="1853" spans="1:5" hidden="1" x14ac:dyDescent="0.25">
      <c r="A1853" s="148">
        <v>211</v>
      </c>
      <c r="B1853" s="149" t="s">
        <v>915</v>
      </c>
      <c r="C1853" s="99" t="s">
        <v>3849</v>
      </c>
      <c r="D1853" s="98" t="s">
        <v>3850</v>
      </c>
    </row>
    <row r="1854" spans="1:5" hidden="1" x14ac:dyDescent="0.25">
      <c r="A1854" s="148">
        <v>211</v>
      </c>
      <c r="B1854" s="149" t="s">
        <v>915</v>
      </c>
      <c r="C1854" s="99" t="s">
        <v>3851</v>
      </c>
      <c r="D1854" s="98" t="s">
        <v>3852</v>
      </c>
    </row>
    <row r="1855" spans="1:5" hidden="1" x14ac:dyDescent="0.25">
      <c r="A1855" s="148">
        <v>211</v>
      </c>
      <c r="B1855" s="149" t="s">
        <v>915</v>
      </c>
      <c r="C1855" s="99" t="s">
        <v>3853</v>
      </c>
      <c r="D1855" s="98" t="s">
        <v>3854</v>
      </c>
      <c r="E1855" s="150" t="s">
        <v>292</v>
      </c>
    </row>
    <row r="1856" spans="1:5" hidden="1" x14ac:dyDescent="0.25">
      <c r="A1856" s="151">
        <v>211</v>
      </c>
      <c r="B1856" s="152" t="s">
        <v>915</v>
      </c>
      <c r="C1856" s="99" t="s">
        <v>3855</v>
      </c>
      <c r="D1856" s="98" t="s">
        <v>3855</v>
      </c>
      <c r="E1856" s="150" t="s">
        <v>292</v>
      </c>
    </row>
    <row r="1857" spans="1:5" hidden="1" x14ac:dyDescent="0.25">
      <c r="A1857" s="151">
        <v>211</v>
      </c>
      <c r="B1857" s="152" t="s">
        <v>915</v>
      </c>
      <c r="C1857" s="99" t="s">
        <v>3856</v>
      </c>
      <c r="D1857" s="98" t="s">
        <v>3857</v>
      </c>
      <c r="E1857" s="150" t="s">
        <v>292</v>
      </c>
    </row>
    <row r="1858" spans="1:5" hidden="1" x14ac:dyDescent="0.25">
      <c r="A1858" s="151">
        <v>211</v>
      </c>
      <c r="B1858" s="152" t="s">
        <v>915</v>
      </c>
      <c r="C1858" s="99" t="s">
        <v>3858</v>
      </c>
      <c r="D1858" s="98" t="s">
        <v>3859</v>
      </c>
      <c r="E1858" s="150" t="s">
        <v>292</v>
      </c>
    </row>
    <row r="1859" spans="1:5" hidden="1" x14ac:dyDescent="0.25">
      <c r="A1859" s="148">
        <v>211</v>
      </c>
      <c r="B1859" s="149" t="s">
        <v>915</v>
      </c>
      <c r="C1859" s="99" t="s">
        <v>3860</v>
      </c>
      <c r="D1859" s="98" t="s">
        <v>3675</v>
      </c>
    </row>
    <row r="1860" spans="1:5" hidden="1" x14ac:dyDescent="0.25">
      <c r="A1860" s="148">
        <v>211</v>
      </c>
      <c r="B1860" s="149" t="s">
        <v>915</v>
      </c>
      <c r="C1860" s="99" t="s">
        <v>3861</v>
      </c>
      <c r="D1860" s="98" t="s">
        <v>3677</v>
      </c>
    </row>
    <row r="1861" spans="1:5" hidden="1" x14ac:dyDescent="0.25">
      <c r="A1861" s="148">
        <v>211</v>
      </c>
      <c r="B1861" s="149" t="s">
        <v>915</v>
      </c>
      <c r="C1861" s="99" t="s">
        <v>3862</v>
      </c>
      <c r="D1861" s="98" t="s">
        <v>3715</v>
      </c>
    </row>
    <row r="1862" spans="1:5" hidden="1" x14ac:dyDescent="0.25">
      <c r="A1862" s="148">
        <v>211</v>
      </c>
      <c r="B1862" s="149" t="s">
        <v>915</v>
      </c>
      <c r="C1862" s="99" t="s">
        <v>3863</v>
      </c>
      <c r="D1862" s="98" t="s">
        <v>3719</v>
      </c>
    </row>
    <row r="1863" spans="1:5" hidden="1" x14ac:dyDescent="0.25">
      <c r="A1863" s="148">
        <v>211</v>
      </c>
      <c r="B1863" s="149" t="s">
        <v>915</v>
      </c>
      <c r="C1863" s="99" t="s">
        <v>3864</v>
      </c>
      <c r="D1863" s="98" t="s">
        <v>3723</v>
      </c>
    </row>
    <row r="1864" spans="1:5" hidden="1" x14ac:dyDescent="0.25">
      <c r="A1864" s="148">
        <v>211</v>
      </c>
      <c r="B1864" s="149" t="s">
        <v>915</v>
      </c>
      <c r="C1864" s="99" t="s">
        <v>3865</v>
      </c>
      <c r="D1864" s="98" t="s">
        <v>3784</v>
      </c>
    </row>
    <row r="1865" spans="1:5" hidden="1" x14ac:dyDescent="0.25">
      <c r="A1865" s="148">
        <v>211</v>
      </c>
      <c r="B1865" s="149" t="s">
        <v>915</v>
      </c>
      <c r="C1865" s="99" t="s">
        <v>3866</v>
      </c>
      <c r="D1865" s="98" t="s">
        <v>3786</v>
      </c>
    </row>
    <row r="1866" spans="1:5" hidden="1" x14ac:dyDescent="0.25">
      <c r="A1866" s="148">
        <v>211</v>
      </c>
      <c r="B1866" s="149" t="s">
        <v>915</v>
      </c>
      <c r="C1866" s="99" t="s">
        <v>3867</v>
      </c>
      <c r="D1866" s="98" t="s">
        <v>3792</v>
      </c>
    </row>
    <row r="1867" spans="1:5" hidden="1" x14ac:dyDescent="0.25">
      <c r="A1867" s="148">
        <v>211</v>
      </c>
      <c r="B1867" s="149" t="s">
        <v>915</v>
      </c>
      <c r="C1867" s="99" t="s">
        <v>3868</v>
      </c>
      <c r="D1867" s="98" t="s">
        <v>3796</v>
      </c>
    </row>
    <row r="1868" spans="1:5" hidden="1" x14ac:dyDescent="0.25">
      <c r="A1868" s="148">
        <v>211</v>
      </c>
      <c r="B1868" s="149" t="s">
        <v>915</v>
      </c>
      <c r="C1868" s="99" t="s">
        <v>3869</v>
      </c>
      <c r="D1868" s="98" t="s">
        <v>3814</v>
      </c>
    </row>
    <row r="1869" spans="1:5" hidden="1" x14ac:dyDescent="0.25">
      <c r="A1869" s="148">
        <v>211</v>
      </c>
      <c r="B1869" s="149" t="s">
        <v>915</v>
      </c>
      <c r="C1869" s="99" t="s">
        <v>3870</v>
      </c>
      <c r="D1869" s="98" t="s">
        <v>3836</v>
      </c>
    </row>
    <row r="1870" spans="1:5" hidden="1" x14ac:dyDescent="0.25">
      <c r="A1870" s="148">
        <v>217</v>
      </c>
      <c r="B1870" s="149" t="s">
        <v>3871</v>
      </c>
      <c r="C1870" s="99" t="s">
        <v>3486</v>
      </c>
      <c r="D1870" s="98" t="s">
        <v>3872</v>
      </c>
    </row>
    <row r="1871" spans="1:5" hidden="1" x14ac:dyDescent="0.25">
      <c r="A1871" s="148">
        <v>217</v>
      </c>
      <c r="B1871" s="149" t="s">
        <v>3871</v>
      </c>
      <c r="C1871" s="99" t="s">
        <v>3487</v>
      </c>
      <c r="D1871" s="98" t="s">
        <v>3873</v>
      </c>
    </row>
    <row r="1872" spans="1:5" hidden="1" x14ac:dyDescent="0.25">
      <c r="A1872" s="148">
        <v>217</v>
      </c>
      <c r="B1872" s="149" t="s">
        <v>3871</v>
      </c>
      <c r="C1872" s="99" t="s">
        <v>3488</v>
      </c>
      <c r="D1872" s="98" t="s">
        <v>3874</v>
      </c>
    </row>
    <row r="1873" spans="1:5" hidden="1" x14ac:dyDescent="0.25">
      <c r="A1873" s="148">
        <v>217</v>
      </c>
      <c r="B1873" s="149" t="s">
        <v>3871</v>
      </c>
      <c r="C1873" s="99" t="s">
        <v>3489</v>
      </c>
      <c r="D1873" s="98" t="s">
        <v>2884</v>
      </c>
    </row>
    <row r="1874" spans="1:5" hidden="1" x14ac:dyDescent="0.25">
      <c r="A1874" s="148">
        <v>217</v>
      </c>
      <c r="B1874" s="149" t="s">
        <v>3871</v>
      </c>
      <c r="C1874" s="99" t="s">
        <v>3490</v>
      </c>
      <c r="D1874" s="98" t="s">
        <v>2885</v>
      </c>
    </row>
    <row r="1875" spans="1:5" hidden="1" x14ac:dyDescent="0.25">
      <c r="A1875" s="148">
        <v>217</v>
      </c>
      <c r="B1875" s="149" t="s">
        <v>3871</v>
      </c>
      <c r="C1875" s="99" t="s">
        <v>3495</v>
      </c>
      <c r="D1875" s="98" t="s">
        <v>3875</v>
      </c>
    </row>
    <row r="1876" spans="1:5" hidden="1" x14ac:dyDescent="0.25">
      <c r="A1876" s="148">
        <v>217</v>
      </c>
      <c r="B1876" s="149" t="s">
        <v>3871</v>
      </c>
      <c r="C1876" s="99" t="s">
        <v>1022</v>
      </c>
      <c r="D1876" s="98" t="s">
        <v>3876</v>
      </c>
    </row>
    <row r="1877" spans="1:5" hidden="1" x14ac:dyDescent="0.25">
      <c r="A1877" s="148">
        <v>217</v>
      </c>
      <c r="B1877" s="149" t="s">
        <v>3871</v>
      </c>
      <c r="C1877" s="99" t="s">
        <v>1024</v>
      </c>
      <c r="D1877" s="98" t="s">
        <v>3877</v>
      </c>
    </row>
    <row r="1878" spans="1:5" hidden="1" x14ac:dyDescent="0.25">
      <c r="A1878" s="148">
        <v>217</v>
      </c>
      <c r="B1878" s="149" t="s">
        <v>3871</v>
      </c>
      <c r="C1878" s="99" t="s">
        <v>3878</v>
      </c>
      <c r="D1878" s="98" t="s">
        <v>3879</v>
      </c>
    </row>
    <row r="1879" spans="1:5" hidden="1" x14ac:dyDescent="0.25">
      <c r="A1879" s="148">
        <v>217</v>
      </c>
      <c r="B1879" s="149" t="s">
        <v>3871</v>
      </c>
      <c r="C1879" s="99" t="s">
        <v>3880</v>
      </c>
      <c r="D1879" s="98" t="s">
        <v>1247</v>
      </c>
    </row>
    <row r="1880" spans="1:5" hidden="1" x14ac:dyDescent="0.25">
      <c r="A1880" s="148">
        <v>217</v>
      </c>
      <c r="B1880" s="149" t="s">
        <v>3871</v>
      </c>
      <c r="C1880" s="99" t="s">
        <v>3881</v>
      </c>
      <c r="D1880" s="98" t="s">
        <v>3882</v>
      </c>
    </row>
    <row r="1881" spans="1:5" hidden="1" x14ac:dyDescent="0.25">
      <c r="A1881" s="148">
        <v>217</v>
      </c>
      <c r="B1881" s="149" t="s">
        <v>3871</v>
      </c>
      <c r="C1881" s="99" t="s">
        <v>3883</v>
      </c>
      <c r="D1881" s="98" t="s">
        <v>3884</v>
      </c>
      <c r="E1881" s="150" t="s">
        <v>292</v>
      </c>
    </row>
    <row r="1882" spans="1:5" hidden="1" x14ac:dyDescent="0.25">
      <c r="A1882" s="153">
        <v>218</v>
      </c>
      <c r="B1882" s="154" t="s">
        <v>928</v>
      </c>
      <c r="C1882" s="99" t="s">
        <v>3885</v>
      </c>
      <c r="D1882" s="98" t="s">
        <v>3886</v>
      </c>
    </row>
    <row r="1883" spans="1:5" hidden="1" x14ac:dyDescent="0.25">
      <c r="A1883" s="157">
        <v>218</v>
      </c>
      <c r="B1883" s="158" t="s">
        <v>928</v>
      </c>
      <c r="C1883" s="99" t="s">
        <v>3887</v>
      </c>
      <c r="D1883" s="98" t="s">
        <v>3888</v>
      </c>
    </row>
    <row r="1884" spans="1:5" hidden="1" x14ac:dyDescent="0.25">
      <c r="A1884" s="157">
        <v>218</v>
      </c>
      <c r="B1884" s="158" t="s">
        <v>928</v>
      </c>
      <c r="C1884" s="99" t="s">
        <v>3889</v>
      </c>
      <c r="D1884" s="98" t="s">
        <v>3890</v>
      </c>
    </row>
    <row r="1885" spans="1:5" hidden="1" x14ac:dyDescent="0.25">
      <c r="A1885" s="157">
        <v>218</v>
      </c>
      <c r="B1885" s="158" t="s">
        <v>928</v>
      </c>
      <c r="C1885" s="99" t="s">
        <v>3891</v>
      </c>
      <c r="D1885" s="98" t="s">
        <v>2578</v>
      </c>
    </row>
    <row r="1886" spans="1:5" hidden="1" x14ac:dyDescent="0.25">
      <c r="A1886" s="157">
        <v>218</v>
      </c>
      <c r="B1886" s="158" t="s">
        <v>928</v>
      </c>
      <c r="C1886" s="99" t="s">
        <v>3892</v>
      </c>
      <c r="D1886" s="98" t="s">
        <v>2582</v>
      </c>
    </row>
    <row r="1887" spans="1:5" hidden="1" x14ac:dyDescent="0.25">
      <c r="A1887" s="157">
        <v>218</v>
      </c>
      <c r="B1887" s="158" t="s">
        <v>928</v>
      </c>
      <c r="C1887" s="99" t="s">
        <v>3893</v>
      </c>
      <c r="D1887" s="98" t="s">
        <v>3894</v>
      </c>
    </row>
    <row r="1888" spans="1:5" hidden="1" x14ac:dyDescent="0.25">
      <c r="A1888" s="157">
        <v>218</v>
      </c>
      <c r="B1888" s="158" t="s">
        <v>928</v>
      </c>
      <c r="C1888" s="99" t="s">
        <v>3895</v>
      </c>
      <c r="D1888" s="98" t="s">
        <v>3896</v>
      </c>
    </row>
    <row r="1889" spans="1:10" hidden="1" x14ac:dyDescent="0.25">
      <c r="A1889" s="157">
        <v>218</v>
      </c>
      <c r="B1889" s="158" t="s">
        <v>928</v>
      </c>
      <c r="C1889" s="99" t="s">
        <v>3897</v>
      </c>
      <c r="D1889" s="98" t="s">
        <v>3898</v>
      </c>
    </row>
    <row r="1890" spans="1:10" hidden="1" x14ac:dyDescent="0.25">
      <c r="A1890" s="157">
        <v>218</v>
      </c>
      <c r="B1890" s="158" t="s">
        <v>928</v>
      </c>
      <c r="C1890" s="99" t="s">
        <v>3899</v>
      </c>
      <c r="D1890" s="98" t="s">
        <v>3900</v>
      </c>
    </row>
    <row r="1891" spans="1:10" hidden="1" x14ac:dyDescent="0.25">
      <c r="A1891" s="157">
        <v>218</v>
      </c>
      <c r="B1891" s="158" t="s">
        <v>928</v>
      </c>
      <c r="C1891" s="99" t="s">
        <v>3901</v>
      </c>
      <c r="D1891" s="98" t="s">
        <v>3902</v>
      </c>
    </row>
    <row r="1892" spans="1:10" hidden="1" x14ac:dyDescent="0.25">
      <c r="A1892" s="157">
        <v>218</v>
      </c>
      <c r="B1892" s="158" t="s">
        <v>928</v>
      </c>
      <c r="C1892" s="99" t="s">
        <v>3903</v>
      </c>
      <c r="D1892" s="98" t="s">
        <v>3904</v>
      </c>
    </row>
    <row r="1893" spans="1:10" hidden="1" x14ac:dyDescent="0.25">
      <c r="A1893" s="157">
        <v>218</v>
      </c>
      <c r="B1893" s="158" t="s">
        <v>928</v>
      </c>
      <c r="C1893" s="99" t="s">
        <v>3905</v>
      </c>
      <c r="D1893" s="98" t="s">
        <v>3906</v>
      </c>
    </row>
    <row r="1894" spans="1:10" hidden="1" x14ac:dyDescent="0.25">
      <c r="A1894" s="157">
        <v>218</v>
      </c>
      <c r="B1894" s="158" t="s">
        <v>928</v>
      </c>
      <c r="C1894" s="99" t="s">
        <v>3907</v>
      </c>
      <c r="D1894" s="98" t="s">
        <v>3908</v>
      </c>
    </row>
    <row r="1895" spans="1:10" s="168" customFormat="1" hidden="1" x14ac:dyDescent="0.25">
      <c r="A1895" s="157">
        <v>218</v>
      </c>
      <c r="B1895" s="158" t="s">
        <v>928</v>
      </c>
      <c r="C1895" s="99" t="s">
        <v>3909</v>
      </c>
      <c r="D1895" s="98" t="s">
        <v>3910</v>
      </c>
      <c r="E1895" s="150"/>
      <c r="F1895" s="121"/>
      <c r="G1895" s="121"/>
      <c r="H1895" s="121"/>
      <c r="I1895" s="121"/>
      <c r="J1895" s="121"/>
    </row>
    <row r="1896" spans="1:10" s="168" customFormat="1" hidden="1" x14ac:dyDescent="0.25">
      <c r="A1896" s="157">
        <v>218</v>
      </c>
      <c r="B1896" s="158" t="s">
        <v>928</v>
      </c>
      <c r="C1896" s="99" t="s">
        <v>3911</v>
      </c>
      <c r="D1896" s="98" t="s">
        <v>3912</v>
      </c>
      <c r="E1896" s="150"/>
    </row>
    <row r="1897" spans="1:10" hidden="1" x14ac:dyDescent="0.25">
      <c r="A1897" s="157">
        <v>218</v>
      </c>
      <c r="B1897" s="158" t="s">
        <v>928</v>
      </c>
      <c r="C1897" s="99" t="s">
        <v>3913</v>
      </c>
      <c r="D1897" s="98" t="s">
        <v>3914</v>
      </c>
      <c r="F1897" s="168"/>
      <c r="G1897" s="168"/>
      <c r="H1897" s="168"/>
      <c r="I1897" s="168"/>
      <c r="J1897" s="168"/>
    </row>
    <row r="1898" spans="1:10" s="168" customFormat="1" hidden="1" x14ac:dyDescent="0.25">
      <c r="A1898" s="157">
        <v>218</v>
      </c>
      <c r="B1898" s="158" t="s">
        <v>928</v>
      </c>
      <c r="C1898" s="99" t="s">
        <v>3915</v>
      </c>
      <c r="D1898" s="98" t="s">
        <v>3916</v>
      </c>
      <c r="E1898" s="150"/>
      <c r="F1898" s="121"/>
      <c r="G1898" s="121"/>
      <c r="H1898" s="121"/>
      <c r="I1898" s="121"/>
      <c r="J1898" s="121"/>
    </row>
    <row r="1899" spans="1:10" s="168" customFormat="1" hidden="1" x14ac:dyDescent="0.25">
      <c r="A1899" s="157">
        <v>218</v>
      </c>
      <c r="B1899" s="158" t="s">
        <v>928</v>
      </c>
      <c r="C1899" s="99" t="s">
        <v>3917</v>
      </c>
      <c r="D1899" s="98" t="s">
        <v>3918</v>
      </c>
      <c r="E1899" s="150"/>
    </row>
    <row r="1900" spans="1:10" s="168" customFormat="1" hidden="1" x14ac:dyDescent="0.25">
      <c r="A1900" s="157">
        <v>218</v>
      </c>
      <c r="B1900" s="158" t="s">
        <v>928</v>
      </c>
      <c r="C1900" s="99" t="s">
        <v>3919</v>
      </c>
      <c r="D1900" s="98" t="s">
        <v>3920</v>
      </c>
      <c r="E1900" s="150"/>
    </row>
    <row r="1901" spans="1:10" hidden="1" x14ac:dyDescent="0.25">
      <c r="A1901" s="157">
        <v>218</v>
      </c>
      <c r="B1901" s="158" t="s">
        <v>928</v>
      </c>
      <c r="C1901" s="99" t="s">
        <v>3921</v>
      </c>
      <c r="D1901" s="98" t="s">
        <v>3922</v>
      </c>
      <c r="F1901" s="168"/>
      <c r="G1901" s="168"/>
      <c r="H1901" s="168"/>
      <c r="I1901" s="168"/>
      <c r="J1901" s="168"/>
    </row>
    <row r="1902" spans="1:10" hidden="1" x14ac:dyDescent="0.25">
      <c r="A1902" s="157">
        <v>218</v>
      </c>
      <c r="B1902" s="158" t="s">
        <v>928</v>
      </c>
      <c r="C1902" s="99" t="s">
        <v>3923</v>
      </c>
      <c r="D1902" s="98" t="s">
        <v>2643</v>
      </c>
    </row>
    <row r="1903" spans="1:10" hidden="1" x14ac:dyDescent="0.25">
      <c r="A1903" s="157">
        <v>218</v>
      </c>
      <c r="B1903" s="158" t="s">
        <v>928</v>
      </c>
      <c r="C1903" s="99" t="s">
        <v>3924</v>
      </c>
      <c r="D1903" s="98" t="s">
        <v>3925</v>
      </c>
    </row>
    <row r="1904" spans="1:10" hidden="1" x14ac:dyDescent="0.25">
      <c r="A1904" s="157">
        <v>218</v>
      </c>
      <c r="B1904" s="158" t="s">
        <v>928</v>
      </c>
      <c r="C1904" s="99" t="s">
        <v>3926</v>
      </c>
      <c r="D1904" s="98" t="s">
        <v>3927</v>
      </c>
    </row>
    <row r="1905" spans="1:5" hidden="1" x14ac:dyDescent="0.25">
      <c r="A1905" s="157">
        <v>218</v>
      </c>
      <c r="B1905" s="158" t="s">
        <v>928</v>
      </c>
      <c r="C1905" s="99" t="s">
        <v>3928</v>
      </c>
      <c r="D1905" s="98" t="s">
        <v>3929</v>
      </c>
    </row>
    <row r="1906" spans="1:5" hidden="1" x14ac:dyDescent="0.25">
      <c r="A1906" s="157">
        <v>218</v>
      </c>
      <c r="B1906" s="158" t="s">
        <v>928</v>
      </c>
      <c r="C1906" s="99" t="s">
        <v>3930</v>
      </c>
      <c r="D1906" s="98" t="s">
        <v>3931</v>
      </c>
      <c r="E1906" s="169"/>
    </row>
    <row r="1907" spans="1:5" hidden="1" x14ac:dyDescent="0.25">
      <c r="A1907" s="157">
        <v>218</v>
      </c>
      <c r="B1907" s="158" t="s">
        <v>928</v>
      </c>
      <c r="C1907" s="99" t="s">
        <v>3932</v>
      </c>
      <c r="D1907" s="98" t="s">
        <v>2645</v>
      </c>
      <c r="E1907" s="150" t="s">
        <v>292</v>
      </c>
    </row>
    <row r="1908" spans="1:5" hidden="1" x14ac:dyDescent="0.25">
      <c r="A1908" s="157">
        <v>218</v>
      </c>
      <c r="B1908" s="158" t="s">
        <v>928</v>
      </c>
      <c r="C1908" s="99" t="s">
        <v>3933</v>
      </c>
      <c r="D1908" s="98" t="s">
        <v>2649</v>
      </c>
      <c r="E1908" s="150" t="s">
        <v>292</v>
      </c>
    </row>
    <row r="1909" spans="1:5" hidden="1" x14ac:dyDescent="0.25">
      <c r="A1909" s="157">
        <v>218</v>
      </c>
      <c r="B1909" s="158" t="s">
        <v>928</v>
      </c>
      <c r="C1909" s="99" t="s">
        <v>3934</v>
      </c>
      <c r="D1909" s="98" t="s">
        <v>3935</v>
      </c>
      <c r="E1909" s="150" t="s">
        <v>292</v>
      </c>
    </row>
    <row r="1910" spans="1:5" hidden="1" x14ac:dyDescent="0.25">
      <c r="A1910" s="157">
        <v>218</v>
      </c>
      <c r="B1910" s="158" t="s">
        <v>928</v>
      </c>
      <c r="C1910" s="99" t="s">
        <v>3936</v>
      </c>
      <c r="D1910" s="98" t="s">
        <v>2631</v>
      </c>
      <c r="E1910" s="150" t="s">
        <v>292</v>
      </c>
    </row>
    <row r="1911" spans="1:5" hidden="1" x14ac:dyDescent="0.25">
      <c r="A1911" s="157">
        <v>218</v>
      </c>
      <c r="B1911" s="158" t="s">
        <v>928</v>
      </c>
      <c r="C1911" s="99" t="s">
        <v>3937</v>
      </c>
      <c r="D1911" s="98" t="s">
        <v>1092</v>
      </c>
      <c r="E1911" s="150" t="s">
        <v>292</v>
      </c>
    </row>
    <row r="1912" spans="1:5" hidden="1" x14ac:dyDescent="0.25">
      <c r="A1912" s="157">
        <v>218</v>
      </c>
      <c r="B1912" s="158" t="s">
        <v>928</v>
      </c>
      <c r="C1912" s="99" t="s">
        <v>3938</v>
      </c>
      <c r="D1912" s="98" t="s">
        <v>3939</v>
      </c>
      <c r="E1912" s="150" t="s">
        <v>292</v>
      </c>
    </row>
    <row r="1913" spans="1:5" s="170" customFormat="1" hidden="1" x14ac:dyDescent="0.25">
      <c r="A1913" s="157">
        <v>218</v>
      </c>
      <c r="B1913" s="158" t="s">
        <v>928</v>
      </c>
      <c r="C1913" s="99" t="s">
        <v>3940</v>
      </c>
      <c r="D1913" s="98" t="s">
        <v>3941</v>
      </c>
      <c r="E1913" s="150" t="s">
        <v>292</v>
      </c>
    </row>
    <row r="1914" spans="1:5" s="170" customFormat="1" hidden="1" x14ac:dyDescent="0.25">
      <c r="A1914" s="157">
        <v>218</v>
      </c>
      <c r="B1914" s="158" t="s">
        <v>928</v>
      </c>
      <c r="C1914" s="99" t="s">
        <v>3942</v>
      </c>
      <c r="D1914" s="98" t="s">
        <v>3943</v>
      </c>
      <c r="E1914" s="150" t="s">
        <v>292</v>
      </c>
    </row>
    <row r="1915" spans="1:5" s="170" customFormat="1" hidden="1" x14ac:dyDescent="0.25">
      <c r="A1915" s="157">
        <v>218</v>
      </c>
      <c r="B1915" s="158" t="s">
        <v>928</v>
      </c>
      <c r="C1915" s="99" t="s">
        <v>3944</v>
      </c>
      <c r="D1915" s="98" t="s">
        <v>3945</v>
      </c>
      <c r="E1915" s="150"/>
    </row>
    <row r="1916" spans="1:5" s="164" customFormat="1" hidden="1" x14ac:dyDescent="0.25">
      <c r="A1916" s="157">
        <v>218</v>
      </c>
      <c r="B1916" s="158" t="s">
        <v>928</v>
      </c>
      <c r="C1916" s="99" t="s">
        <v>3946</v>
      </c>
      <c r="D1916" s="98" t="s">
        <v>3947</v>
      </c>
      <c r="E1916" s="150"/>
    </row>
    <row r="1917" spans="1:5" hidden="1" x14ac:dyDescent="0.25">
      <c r="A1917" s="157">
        <v>218</v>
      </c>
      <c r="B1917" s="158" t="s">
        <v>928</v>
      </c>
      <c r="C1917" s="99" t="s">
        <v>3948</v>
      </c>
      <c r="D1917" s="98" t="s">
        <v>3949</v>
      </c>
    </row>
    <row r="1918" spans="1:5" hidden="1" x14ac:dyDescent="0.25">
      <c r="A1918" s="157">
        <v>218</v>
      </c>
      <c r="B1918" s="158" t="s">
        <v>928</v>
      </c>
      <c r="C1918" s="99" t="s">
        <v>3950</v>
      </c>
      <c r="D1918" s="98" t="s">
        <v>3951</v>
      </c>
    </row>
    <row r="1919" spans="1:5" hidden="1" x14ac:dyDescent="0.25">
      <c r="A1919" s="157">
        <v>218</v>
      </c>
      <c r="B1919" s="158" t="s">
        <v>928</v>
      </c>
      <c r="C1919" s="99" t="s">
        <v>3952</v>
      </c>
      <c r="D1919" s="98" t="s">
        <v>3953</v>
      </c>
    </row>
    <row r="1920" spans="1:5" hidden="1" x14ac:dyDescent="0.25">
      <c r="A1920" s="157">
        <v>218</v>
      </c>
      <c r="B1920" s="158" t="s">
        <v>928</v>
      </c>
      <c r="C1920" s="99" t="s">
        <v>3954</v>
      </c>
      <c r="D1920" s="98" t="s">
        <v>3955</v>
      </c>
    </row>
    <row r="1921" spans="1:5" hidden="1" x14ac:dyDescent="0.25">
      <c r="A1921" s="157">
        <v>218</v>
      </c>
      <c r="B1921" s="158" t="s">
        <v>928</v>
      </c>
      <c r="C1921" s="99" t="s">
        <v>3956</v>
      </c>
      <c r="D1921" s="101" t="s">
        <v>3957</v>
      </c>
    </row>
    <row r="1922" spans="1:5" hidden="1" x14ac:dyDescent="0.25">
      <c r="A1922" s="161">
        <v>218</v>
      </c>
      <c r="B1922" s="162" t="s">
        <v>928</v>
      </c>
      <c r="C1922" s="99" t="s">
        <v>3958</v>
      </c>
      <c r="D1922" s="101" t="s">
        <v>3959</v>
      </c>
    </row>
    <row r="1923" spans="1:5" hidden="1" x14ac:dyDescent="0.25">
      <c r="A1923" s="148">
        <v>219</v>
      </c>
      <c r="B1923" s="149" t="s">
        <v>930</v>
      </c>
      <c r="C1923" s="99" t="s">
        <v>2860</v>
      </c>
      <c r="D1923" s="98" t="s">
        <v>2861</v>
      </c>
      <c r="E1923" s="169"/>
    </row>
    <row r="1924" spans="1:5" hidden="1" x14ac:dyDescent="0.25">
      <c r="A1924" s="148">
        <v>220</v>
      </c>
      <c r="B1924" s="149" t="s">
        <v>935</v>
      </c>
      <c r="C1924" s="99" t="s">
        <v>1074</v>
      </c>
      <c r="D1924" s="98" t="s">
        <v>3960</v>
      </c>
      <c r="E1924" s="169"/>
    </row>
    <row r="1925" spans="1:5" hidden="1" x14ac:dyDescent="0.25">
      <c r="A1925" s="151">
        <v>220</v>
      </c>
      <c r="B1925" s="152" t="s">
        <v>935</v>
      </c>
      <c r="C1925" s="99" t="s">
        <v>1076</v>
      </c>
      <c r="D1925" s="98" t="s">
        <v>3961</v>
      </c>
      <c r="E1925" s="169"/>
    </row>
    <row r="1926" spans="1:5" hidden="1" x14ac:dyDescent="0.25">
      <c r="A1926" s="148">
        <v>220</v>
      </c>
      <c r="B1926" s="149" t="s">
        <v>935</v>
      </c>
      <c r="C1926" s="99" t="s">
        <v>2010</v>
      </c>
      <c r="D1926" s="98" t="s">
        <v>3962</v>
      </c>
    </row>
    <row r="1927" spans="1:5" hidden="1" x14ac:dyDescent="0.25">
      <c r="A1927" s="151">
        <v>222</v>
      </c>
      <c r="B1927" s="152" t="s">
        <v>939</v>
      </c>
      <c r="C1927" s="100" t="s">
        <v>1072</v>
      </c>
      <c r="D1927" s="98" t="s">
        <v>3963</v>
      </c>
    </row>
    <row r="1928" spans="1:5" hidden="1" x14ac:dyDescent="0.25">
      <c r="A1928" s="151">
        <v>222</v>
      </c>
      <c r="B1928" s="152" t="s">
        <v>939</v>
      </c>
      <c r="C1928" s="100" t="s">
        <v>1074</v>
      </c>
      <c r="D1928" s="98" t="s">
        <v>3964</v>
      </c>
    </row>
    <row r="1929" spans="1:5" hidden="1" x14ac:dyDescent="0.25">
      <c r="A1929" s="151">
        <v>223</v>
      </c>
      <c r="B1929" s="152" t="s">
        <v>937</v>
      </c>
      <c r="C1929" s="100" t="s">
        <v>1072</v>
      </c>
      <c r="D1929" s="98" t="s">
        <v>3965</v>
      </c>
    </row>
    <row r="1930" spans="1:5" hidden="1" x14ac:dyDescent="0.25">
      <c r="A1930" s="151">
        <v>223</v>
      </c>
      <c r="B1930" s="152" t="s">
        <v>937</v>
      </c>
      <c r="C1930" s="100" t="s">
        <v>1074</v>
      </c>
      <c r="D1930" s="98" t="s">
        <v>3966</v>
      </c>
    </row>
    <row r="1931" spans="1:5" hidden="1" x14ac:dyDescent="0.25">
      <c r="A1931" s="151">
        <v>223</v>
      </c>
      <c r="B1931" s="152" t="s">
        <v>937</v>
      </c>
      <c r="C1931" s="100" t="s">
        <v>1076</v>
      </c>
      <c r="D1931" s="98" t="s">
        <v>3967</v>
      </c>
      <c r="E1931" s="171"/>
    </row>
    <row r="1932" spans="1:5" hidden="1" x14ac:dyDescent="0.25">
      <c r="A1932" s="151">
        <v>223</v>
      </c>
      <c r="B1932" s="152" t="s">
        <v>937</v>
      </c>
      <c r="C1932" s="100">
        <v>4</v>
      </c>
      <c r="D1932" s="98" t="s">
        <v>3968</v>
      </c>
    </row>
  </sheetData>
  <sheetProtection insertRows="0"/>
  <autoFilter ref="A3:J1932" xr:uid="{00000000-0009-0000-0000-000004000000}">
    <filterColumn colId="1">
      <filters>
        <filter val="Meter Category"/>
        <filter val="Meter Configuration Code"/>
        <filter val="Meter Configuration Code (Required)"/>
      </filters>
    </filterColumn>
  </autoFilter>
  <customSheetViews>
    <customSheetView guid="{F0ADC036-509F-4B65-ABB7-BB20C5F9332B}" scale="85" showGridLines="0" zeroValues="0" fitToPage="1" filter="1" showAutoFilter="1" hiddenColumns="1">
      <pane ySplit="3" topLeftCell="A1273" activePane="bottomLeft" state="frozen"/>
      <selection pane="bottomLeft" activeCell="B1274" sqref="B1274"/>
      <pageMargins left="0" right="0" top="0" bottom="0" header="0" footer="0"/>
      <pageSetup paperSize="9" scale="74" fitToHeight="0" orientation="portrait" r:id="rId1"/>
      <headerFooter alignWithMargins="0">
        <oddFooter>&amp;C&amp;8Page &amp;P of &amp;N&amp;R&amp;8RMDS</oddFooter>
      </headerFooter>
      <autoFilter ref="B1:H1" xr:uid="{594876F9-C921-441C-8ED0-BE674410D093}">
        <filterColumn colId="1">
          <filters>
            <filter val="Reject Reason"/>
          </filters>
        </filterColumn>
      </autoFilter>
    </customSheetView>
    <customSheetView guid="{CFD4B24B-326F-455E-9EE4-C694EF0991A6}" scale="85" showGridLines="0" zeroValues="0" fitToPage="1" showAutoFilter="1" hiddenColumns="1">
      <pane ySplit="3" topLeftCell="A1370" activePane="bottomLeft" state="frozen"/>
      <selection pane="bottomLeft" activeCell="D33" sqref="D33"/>
      <pageMargins left="0" right="0" top="0" bottom="0" header="0" footer="0"/>
      <pageSetup paperSize="9" scale="74" fitToHeight="0" orientation="portrait" r:id="rId2"/>
      <headerFooter alignWithMargins="0">
        <oddFooter>&amp;C&amp;8Page &amp;P of &amp;N&amp;R&amp;8RMDS</oddFooter>
      </headerFooter>
      <autoFilter ref="B1:H1" xr:uid="{E6D81C6A-6E87-452C-AD9D-CCE582FCFC2A}"/>
    </customSheetView>
  </customSheetViews>
  <mergeCells count="2">
    <mergeCell ref="A2:E2"/>
    <mergeCell ref="A1:D1"/>
  </mergeCells>
  <phoneticPr fontId="22" type="noConversion"/>
  <conditionalFormatting sqref="A4:B19">
    <cfRule type="expression" dxfId="32" priority="1" stopIfTrue="1">
      <formula>$A4&lt;&gt;$A5</formula>
    </cfRule>
  </conditionalFormatting>
  <conditionalFormatting sqref="A20:B20 A642:B642 A644:B645 A999:B999 A1012:B1012 A1082:B1083 A1365:B1365 A1473:B1474 A1506:B1507 A1556:B1556 A1914:B1915">
    <cfRule type="expression" dxfId="31" priority="451" stopIfTrue="1">
      <formula>$A20&lt;&gt;$A22</formula>
    </cfRule>
  </conditionalFormatting>
  <conditionalFormatting sqref="A22:B112 A114:B603 A607:B641 A643:B643 A646:B998 A1010:B1011 A1084:B1189 A1286:B1364 A1475:B1505 A1508:B1522 A1538:B1555 A1558:B1635 A1637:B1880 A1882:B1883 B1887 A1888:B1889 A1895:B1913 A1916:B1925 A1927:B1930">
    <cfRule type="expression" dxfId="30" priority="449" stopIfTrue="1">
      <formula>$A22&lt;&gt;$A23</formula>
    </cfRule>
  </conditionalFormatting>
  <conditionalFormatting sqref="A113:B113">
    <cfRule type="expression" dxfId="29" priority="482" stopIfTrue="1">
      <formula>$A113&lt;&gt;#REF!</formula>
    </cfRule>
  </conditionalFormatting>
  <conditionalFormatting sqref="A604:B604 A1007:B1009 A1527:B1527 A1884:B1884 B1885:B1886 A1885:A1887">
    <cfRule type="expression" dxfId="28" priority="495" stopIfTrue="1">
      <formula>$A604&lt;&gt;$A607</formula>
    </cfRule>
  </conditionalFormatting>
  <conditionalFormatting sqref="A605:B606">
    <cfRule type="expression" dxfId="27" priority="10" stopIfTrue="1">
      <formula>$A605&lt;&gt;$A607</formula>
    </cfRule>
  </conditionalFormatting>
  <conditionalFormatting sqref="A1000:B1004">
    <cfRule type="expression" dxfId="26" priority="15" stopIfTrue="1">
      <formula>$A1000&lt;&gt;$A1001</formula>
    </cfRule>
  </conditionalFormatting>
  <conditionalFormatting sqref="A1005:B1006">
    <cfRule type="expression" dxfId="25" priority="525" stopIfTrue="1">
      <formula>$A1005&lt;&gt;#REF!</formula>
    </cfRule>
  </conditionalFormatting>
  <conditionalFormatting sqref="A1013:B1081">
    <cfRule type="expression" dxfId="24" priority="13" stopIfTrue="1">
      <formula>$A1013&lt;&gt;$A1014</formula>
    </cfRule>
  </conditionalFormatting>
  <conditionalFormatting sqref="A1190:B1190 A1881:B1881">
    <cfRule type="expression" dxfId="23" priority="461" stopIfTrue="1">
      <formula>$A1190&lt;&gt;#REF!</formula>
    </cfRule>
  </conditionalFormatting>
  <conditionalFormatting sqref="A1191:B1282">
    <cfRule type="expression" dxfId="22" priority="51" stopIfTrue="1">
      <formula>$A1191&lt;&gt;$A1192</formula>
    </cfRule>
  </conditionalFormatting>
  <conditionalFormatting sqref="A1283:B1285">
    <cfRule type="expression" dxfId="21" priority="511" stopIfTrue="1">
      <formula>$A1283&lt;&gt;#REF!</formula>
    </cfRule>
  </conditionalFormatting>
  <conditionalFormatting sqref="A1366:B1472">
    <cfRule type="expression" dxfId="20" priority="11" stopIfTrue="1">
      <formula>$A1366&lt;&gt;$A1367</formula>
    </cfRule>
  </conditionalFormatting>
  <conditionalFormatting sqref="A1523:B1523 A1528:B1528">
    <cfRule type="expression" dxfId="19" priority="526" stopIfTrue="1">
      <formula>$A1523&lt;&gt;$A1530</formula>
    </cfRule>
  </conditionalFormatting>
  <conditionalFormatting sqref="A1524:B1524">
    <cfRule type="expression" dxfId="18" priority="485" stopIfTrue="1">
      <formula>$A1524&lt;&gt;$A1530</formula>
    </cfRule>
  </conditionalFormatting>
  <conditionalFormatting sqref="A1525:B1525">
    <cfRule type="expression" dxfId="17" priority="28" stopIfTrue="1">
      <formula>$A1525&lt;&gt;$A1526</formula>
    </cfRule>
  </conditionalFormatting>
  <conditionalFormatting sqref="A1526:B1526">
    <cfRule type="expression" dxfId="16" priority="32" stopIfTrue="1">
      <formula>$A1526&lt;&gt;$A1530</formula>
    </cfRule>
  </conditionalFormatting>
  <conditionalFormatting sqref="A1529:B1529">
    <cfRule type="expression" dxfId="15" priority="8" stopIfTrue="1">
      <formula>$A1529&lt;&gt;$A1530</formula>
    </cfRule>
  </conditionalFormatting>
  <conditionalFormatting sqref="A1530:B1537">
    <cfRule type="expression" dxfId="14" priority="4" stopIfTrue="1">
      <formula>$A1530&lt;&gt;$A1535</formula>
    </cfRule>
  </conditionalFormatting>
  <conditionalFormatting sqref="A1557:B1557">
    <cfRule type="expression" dxfId="13" priority="468" stopIfTrue="1">
      <formula>$A1557&lt;&gt;$A1637</formula>
    </cfRule>
  </conditionalFormatting>
  <conditionalFormatting sqref="A1636:B1636">
    <cfRule type="expression" dxfId="12" priority="466" stopIfTrue="1">
      <formula>$A1636&lt;&gt;$A1557</formula>
    </cfRule>
  </conditionalFormatting>
  <conditionalFormatting sqref="A1890:B1892">
    <cfRule type="expression" dxfId="11" priority="496" stopIfTrue="1">
      <formula>$A1890&lt;&gt;$A1895</formula>
    </cfRule>
  </conditionalFormatting>
  <conditionalFormatting sqref="A1893:B1894">
    <cfRule type="expression" dxfId="10" priority="12" stopIfTrue="1">
      <formula>$A1893&lt;&gt;$A1897</formula>
    </cfRule>
  </conditionalFormatting>
  <conditionalFormatting sqref="A1926:B1926">
    <cfRule type="expression" dxfId="9" priority="493" stopIfTrue="1">
      <formula>$A1926&lt;&gt;#REF!</formula>
    </cfRule>
  </conditionalFormatting>
  <conditionalFormatting sqref="A1931:B1932">
    <cfRule type="expression" dxfId="8" priority="547" stopIfTrue="1">
      <formula>$A1931&lt;&gt;$A1190</formula>
    </cfRule>
  </conditionalFormatting>
  <conditionalFormatting sqref="E3">
    <cfRule type="cellIs" dxfId="7" priority="456" stopIfTrue="1" operator="equal">
      <formula>"Yes"</formula>
    </cfRule>
    <cfRule type="cellIs" dxfId="6" priority="457" stopIfTrue="1" operator="equal">
      <formula>"No"</formula>
    </cfRule>
    <cfRule type="cellIs" dxfId="5" priority="458" stopIfTrue="1" operator="equal">
      <formula>"TBD"</formula>
    </cfRule>
  </conditionalFormatting>
  <conditionalFormatting sqref="F1532:G1534 K1532:L1534 P1532:Q1534 U1532:V1534 Z1532:AA1534 AE1532:AF1534 AJ1532:AK1534 AO1532:AP1534 AT1532:AU1534 AY1532:AZ1534 BD1532:BE1534 BI1532:BJ1534 BN1532:BO1534 BS1532:BT1534 BX1532:BY1534 CC1532:CD1534 CH1532:CI1534 CM1532:CN1534 CR1532:CS1534 CW1532:CX1534 DB1532:DC1534 DG1532:DH1534 DL1532:DM1534 DQ1532:DR1534 DV1532:DW1534 EA1532:EB1534 EF1532:EG1534 EK1532:EL1534 EP1532:EQ1534 EU1532:EV1534 EZ1532:FA1534 FE1532:FF1534 FJ1532:FK1534 FO1532:FP1534 FT1532:FU1534 FY1532:FZ1534 GD1532:GE1534 GI1532:GJ1534 GN1532:GO1534 GS1532:GT1534 GX1532:GY1534 HC1532:HD1534 HH1532:HI1534 HM1532:HN1534 HR1532:HS1534 HW1532:HX1534 IB1532:IC1534 IG1532:IH1534 IL1532:IM1534 IQ1532:IR1534 IV1532:IW1534 JA1532:JB1534 JF1532:JG1534 JK1532:JL1534 JP1532:JQ1534 JU1532:JV1534 JZ1532:KA1534 KE1532:KF1534 KJ1532:KK1534 KO1532:KP1534 KT1532:KU1534 KY1532:KZ1534 LD1532:LE1534 LI1532:LJ1534 LN1532:LO1534 LS1532:LT1534 LX1532:LY1534 MC1532:MD1534 MH1532:MI1534 MM1532:MN1534 MR1532:MS1534 MW1532:MX1534 NB1532:NC1534 NG1532:NH1534 NL1532:NM1534 NQ1532:NR1534 NV1532:NW1534 OA1532:OB1534 OF1532:OG1534 OK1532:OL1534 OP1532:OQ1534 OU1532:OV1534 OZ1532:PA1534 PE1532:PF1534 PJ1532:PK1534 PO1532:PP1534 PT1532:PU1534 PY1532:PZ1534 QD1532:QE1534 QI1532:QJ1534 QN1532:QO1534 QS1532:QT1534 QX1532:QY1534 RC1532:RD1534 RH1532:RI1534 RM1532:RN1534 RR1532:RS1534 RW1532:RX1534 SB1532:SC1534 SG1532:SH1534 SL1532:SM1534 SQ1532:SR1534 SV1532:SW1534 TA1532:TB1534 TF1532:TG1534 TK1532:TL1534 TP1532:TQ1534 TU1532:TV1534 TZ1532:UA1534 UE1532:UF1534 UJ1532:UK1534 UO1532:UP1534 UT1532:UU1534 UY1532:UZ1534 VD1532:VE1534 VI1532:VJ1534 VN1532:VO1534 VS1532:VT1534 VX1532:VY1534 WC1532:WD1534 WH1532:WI1534 WM1532:WN1534 WR1532:WS1534 WW1532:WX1534 XB1532:XC1534 XG1532:XH1534 XL1532:XM1534 XQ1532:XR1534 XV1532:XW1534 YA1532:YB1534 YF1532:YG1534 YK1532:YL1534 YP1532:YQ1534 YU1532:YV1534 YZ1532:ZA1534 ZE1532:ZF1534 ZJ1532:ZK1534 ZO1532:ZP1534 ZT1532:ZU1534 ZY1532:ZZ1534 AAD1532:AAE1534 AAI1532:AAJ1534 AAN1532:AAO1534 AAS1532:AAT1534 AAX1532:AAY1534 ABC1532:ABD1534 ABH1532:ABI1534 ABM1532:ABN1534 ABR1532:ABS1534 ABW1532:ABX1534 ACB1532:ACC1534 ACG1532:ACH1534 ACL1532:ACM1534 ACQ1532:ACR1534 ACV1532:ACW1534 ADA1532:ADB1534 ADF1532:ADG1534 ADK1532:ADL1534 ADP1532:ADQ1534 ADU1532:ADV1534 ADZ1532:AEA1534 AEE1532:AEF1534 AEJ1532:AEK1534 AEO1532:AEP1534 AET1532:AEU1534 AEY1532:AEZ1534 AFD1532:AFE1534 AFI1532:AFJ1534 AFN1532:AFO1534 AFS1532:AFT1534 AFX1532:AFY1534 AGC1532:AGD1534 AGH1532:AGI1534 AGM1532:AGN1534 AGR1532:AGS1534 AGW1532:AGX1534 AHB1532:AHC1534 AHG1532:AHH1534 AHL1532:AHM1534 AHQ1532:AHR1534 AHV1532:AHW1534 AIA1532:AIB1534 AIF1532:AIG1534 AIK1532:AIL1534 AIP1532:AIQ1534 AIU1532:AIV1534 AIZ1532:AJA1534 AJE1532:AJF1534 AJJ1532:AJK1534 AJO1532:AJP1534 AJT1532:AJU1534 AJY1532:AJZ1534 AKD1532:AKE1534 AKI1532:AKJ1534 AKN1532:AKO1534 AKS1532:AKT1534 AKX1532:AKY1534 ALC1532:ALD1534 ALH1532:ALI1534 ALM1532:ALN1534 ALR1532:ALS1534 ALW1532:ALX1534 AMB1532:AMC1534 AMG1532:AMH1534 AML1532:AMM1534 AMQ1532:AMR1534 AMV1532:AMW1534 ANA1532:ANB1534 ANF1532:ANG1534 ANK1532:ANL1534 ANP1532:ANQ1534 ANU1532:ANV1534 ANZ1532:AOA1534 AOE1532:AOF1534 AOJ1532:AOK1534 AOO1532:AOP1534 AOT1532:AOU1534 AOY1532:AOZ1534 APD1532:APE1534 API1532:APJ1534 APN1532:APO1534 APS1532:APT1534 APX1532:APY1534 AQC1532:AQD1534 AQH1532:AQI1534 AQM1532:AQN1534 AQR1532:AQS1534 AQW1532:AQX1534 ARB1532:ARC1534 ARG1532:ARH1534 ARL1532:ARM1534 ARQ1532:ARR1534 ARV1532:ARW1534 ASA1532:ASB1534 ASF1532:ASG1534 ASK1532:ASL1534 ASP1532:ASQ1534 ASU1532:ASV1534 ASZ1532:ATA1534 ATE1532:ATF1534 ATJ1532:ATK1534 ATO1532:ATP1534 ATT1532:ATU1534 ATY1532:ATZ1534 AUD1532:AUE1534 AUI1532:AUJ1534 AUN1532:AUO1534 AUS1532:AUT1534 AUX1532:AUY1534 AVC1532:AVD1534 AVH1532:AVI1534 AVM1532:AVN1534 AVR1532:AVS1534 AVW1532:AVX1534 AWB1532:AWC1534 AWG1532:AWH1534 AWL1532:AWM1534 AWQ1532:AWR1534 AWV1532:AWW1534 AXA1532:AXB1534 AXF1532:AXG1534 AXK1532:AXL1534 AXP1532:AXQ1534 AXU1532:AXV1534 AXZ1532:AYA1534 AYE1532:AYF1534 AYJ1532:AYK1534 AYO1532:AYP1534 AYT1532:AYU1534 AYY1532:AYZ1534 AZD1532:AZE1534 AZI1532:AZJ1534 AZN1532:AZO1534 AZS1532:AZT1534 AZX1532:AZY1534 BAC1532:BAD1534 BAH1532:BAI1534 BAM1532:BAN1534 BAR1532:BAS1534 BAW1532:BAX1534 BBB1532:BBC1534 BBG1532:BBH1534 BBL1532:BBM1534 BBQ1532:BBR1534 BBV1532:BBW1534 BCA1532:BCB1534 BCF1532:BCG1534 BCK1532:BCL1534 BCP1532:BCQ1534 BCU1532:BCV1534 BCZ1532:BDA1534 BDE1532:BDF1534 BDJ1532:BDK1534 BDO1532:BDP1534 BDT1532:BDU1534 BDY1532:BDZ1534 BED1532:BEE1534 BEI1532:BEJ1534 BEN1532:BEO1534 BES1532:BET1534 BEX1532:BEY1534 BFC1532:BFD1534 BFH1532:BFI1534 BFM1532:BFN1534 BFR1532:BFS1534 BFW1532:BFX1534 BGB1532:BGC1534 BGG1532:BGH1534 BGL1532:BGM1534 BGQ1532:BGR1534 BGV1532:BGW1534 BHA1532:BHB1534 BHF1532:BHG1534 BHK1532:BHL1534 BHP1532:BHQ1534 BHU1532:BHV1534 BHZ1532:BIA1534 BIE1532:BIF1534 BIJ1532:BIK1534 BIO1532:BIP1534 BIT1532:BIU1534 BIY1532:BIZ1534 BJD1532:BJE1534 BJI1532:BJJ1534 BJN1532:BJO1534 BJS1532:BJT1534 BJX1532:BJY1534 BKC1532:BKD1534 BKH1532:BKI1534 BKM1532:BKN1534 BKR1532:BKS1534 BKW1532:BKX1534 BLB1532:BLC1534 BLG1532:BLH1534 BLL1532:BLM1534 BLQ1532:BLR1534 BLV1532:BLW1534 BMA1532:BMB1534 BMF1532:BMG1534 BMK1532:BML1534 BMP1532:BMQ1534 BMU1532:BMV1534 BMZ1532:BNA1534 BNE1532:BNF1534 BNJ1532:BNK1534 BNO1532:BNP1534 BNT1532:BNU1534 BNY1532:BNZ1534 BOD1532:BOE1534 BOI1532:BOJ1534 BON1532:BOO1534 BOS1532:BOT1534 BOX1532:BOY1534 BPC1532:BPD1534 BPH1532:BPI1534 BPM1532:BPN1534 BPR1532:BPS1534 BPW1532:BPX1534 BQB1532:BQC1534 BQG1532:BQH1534 BQL1532:BQM1534 BQQ1532:BQR1534 BQV1532:BQW1534 BRA1532:BRB1534 BRF1532:BRG1534 BRK1532:BRL1534 BRP1532:BRQ1534 BRU1532:BRV1534 BRZ1532:BSA1534 BSE1532:BSF1534 BSJ1532:BSK1534 BSO1532:BSP1534 BST1532:BSU1534 BSY1532:BSZ1534 BTD1532:BTE1534 BTI1532:BTJ1534 BTN1532:BTO1534 BTS1532:BTT1534 BTX1532:BTY1534 BUC1532:BUD1534 BUH1532:BUI1534 BUM1532:BUN1534 BUR1532:BUS1534 BUW1532:BUX1534 BVB1532:BVC1534 BVG1532:BVH1534 BVL1532:BVM1534 BVQ1532:BVR1534 BVV1532:BVW1534 BWA1532:BWB1534 BWF1532:BWG1534 BWK1532:BWL1534 BWP1532:BWQ1534 BWU1532:BWV1534 BWZ1532:BXA1534 BXE1532:BXF1534 BXJ1532:BXK1534 BXO1532:BXP1534 BXT1532:BXU1534 BXY1532:BXZ1534 BYD1532:BYE1534 BYI1532:BYJ1534 BYN1532:BYO1534 BYS1532:BYT1534 BYX1532:BYY1534 BZC1532:BZD1534 BZH1532:BZI1534 BZM1532:BZN1534 BZR1532:BZS1534 BZW1532:BZX1534 CAB1532:CAC1534 CAG1532:CAH1534 CAL1532:CAM1534 CAQ1532:CAR1534 CAV1532:CAW1534 CBA1532:CBB1534 CBF1532:CBG1534 CBK1532:CBL1534 CBP1532:CBQ1534 CBU1532:CBV1534 CBZ1532:CCA1534 CCE1532:CCF1534 CCJ1532:CCK1534 CCO1532:CCP1534 CCT1532:CCU1534 CCY1532:CCZ1534 CDD1532:CDE1534 CDI1532:CDJ1534 CDN1532:CDO1534 CDS1532:CDT1534 CDX1532:CDY1534 CEC1532:CED1534 CEH1532:CEI1534 CEM1532:CEN1534 CER1532:CES1534 CEW1532:CEX1534 CFB1532:CFC1534 CFG1532:CFH1534 CFL1532:CFM1534 CFQ1532:CFR1534 CFV1532:CFW1534 CGA1532:CGB1534 CGF1532:CGG1534 CGK1532:CGL1534 CGP1532:CGQ1534 CGU1532:CGV1534 CGZ1532:CHA1534 CHE1532:CHF1534 CHJ1532:CHK1534 CHO1532:CHP1534 CHT1532:CHU1534 CHY1532:CHZ1534 CID1532:CIE1534 CII1532:CIJ1534 CIN1532:CIO1534 CIS1532:CIT1534 CIX1532:CIY1534 CJC1532:CJD1534 CJH1532:CJI1534 CJM1532:CJN1534 CJR1532:CJS1534 CJW1532:CJX1534 CKB1532:CKC1534 CKG1532:CKH1534 CKL1532:CKM1534 CKQ1532:CKR1534 CKV1532:CKW1534 CLA1532:CLB1534 CLF1532:CLG1534 CLK1532:CLL1534 CLP1532:CLQ1534 CLU1532:CLV1534 CLZ1532:CMA1534 CME1532:CMF1534 CMJ1532:CMK1534 CMO1532:CMP1534 CMT1532:CMU1534 CMY1532:CMZ1534 CND1532:CNE1534 CNI1532:CNJ1534 CNN1532:CNO1534 CNS1532:CNT1534 CNX1532:CNY1534 COC1532:COD1534 COH1532:COI1534 COM1532:CON1534 COR1532:COS1534 COW1532:COX1534 CPB1532:CPC1534 CPG1532:CPH1534 CPL1532:CPM1534 CPQ1532:CPR1534 CPV1532:CPW1534 CQA1532:CQB1534 CQF1532:CQG1534 CQK1532:CQL1534 CQP1532:CQQ1534 CQU1532:CQV1534 CQZ1532:CRA1534 CRE1532:CRF1534 CRJ1532:CRK1534 CRO1532:CRP1534 CRT1532:CRU1534 CRY1532:CRZ1534 CSD1532:CSE1534 CSI1532:CSJ1534 CSN1532:CSO1534 CSS1532:CST1534 CSX1532:CSY1534 CTC1532:CTD1534 CTH1532:CTI1534 CTM1532:CTN1534 CTR1532:CTS1534 CTW1532:CTX1534 CUB1532:CUC1534 CUG1532:CUH1534 CUL1532:CUM1534 CUQ1532:CUR1534 CUV1532:CUW1534 CVA1532:CVB1534 CVF1532:CVG1534 CVK1532:CVL1534 CVP1532:CVQ1534 CVU1532:CVV1534 CVZ1532:CWA1534 CWE1532:CWF1534 CWJ1532:CWK1534 CWO1532:CWP1534 CWT1532:CWU1534 CWY1532:CWZ1534 CXD1532:CXE1534 CXI1532:CXJ1534 CXN1532:CXO1534 CXS1532:CXT1534 CXX1532:CXY1534 CYC1532:CYD1534 CYH1532:CYI1534 CYM1532:CYN1534 CYR1532:CYS1534 CYW1532:CYX1534 CZB1532:CZC1534 CZG1532:CZH1534 CZL1532:CZM1534 CZQ1532:CZR1534 CZV1532:CZW1534 DAA1532:DAB1534 DAF1532:DAG1534 DAK1532:DAL1534 DAP1532:DAQ1534 DAU1532:DAV1534 DAZ1532:DBA1534 DBE1532:DBF1534 DBJ1532:DBK1534 DBO1532:DBP1534 DBT1532:DBU1534 DBY1532:DBZ1534 DCD1532:DCE1534 DCI1532:DCJ1534 DCN1532:DCO1534 DCS1532:DCT1534 DCX1532:DCY1534 DDC1532:DDD1534 DDH1532:DDI1534 DDM1532:DDN1534 DDR1532:DDS1534 DDW1532:DDX1534 DEB1532:DEC1534 DEG1532:DEH1534 DEL1532:DEM1534 DEQ1532:DER1534 DEV1532:DEW1534 DFA1532:DFB1534 DFF1532:DFG1534 DFK1532:DFL1534 DFP1532:DFQ1534 DFU1532:DFV1534 DFZ1532:DGA1534 DGE1532:DGF1534 DGJ1532:DGK1534 DGO1532:DGP1534 DGT1532:DGU1534 DGY1532:DGZ1534 DHD1532:DHE1534 DHI1532:DHJ1534 DHN1532:DHO1534 DHS1532:DHT1534 DHX1532:DHY1534 DIC1532:DID1534 DIH1532:DII1534 DIM1532:DIN1534 DIR1532:DIS1534 DIW1532:DIX1534 DJB1532:DJC1534 DJG1532:DJH1534 DJL1532:DJM1534 DJQ1532:DJR1534 DJV1532:DJW1534 DKA1532:DKB1534 DKF1532:DKG1534 DKK1532:DKL1534 DKP1532:DKQ1534 DKU1532:DKV1534 DKZ1532:DLA1534 DLE1532:DLF1534 DLJ1532:DLK1534 DLO1532:DLP1534 DLT1532:DLU1534 DLY1532:DLZ1534 DMD1532:DME1534 DMI1532:DMJ1534 DMN1532:DMO1534 DMS1532:DMT1534 DMX1532:DMY1534 DNC1532:DND1534 DNH1532:DNI1534 DNM1532:DNN1534 DNR1532:DNS1534 DNW1532:DNX1534 DOB1532:DOC1534 DOG1532:DOH1534 DOL1532:DOM1534 DOQ1532:DOR1534 DOV1532:DOW1534 DPA1532:DPB1534 DPF1532:DPG1534 DPK1532:DPL1534 DPP1532:DPQ1534 DPU1532:DPV1534 DPZ1532:DQA1534 DQE1532:DQF1534 DQJ1532:DQK1534 DQO1532:DQP1534 DQT1532:DQU1534 DQY1532:DQZ1534 DRD1532:DRE1534 DRI1532:DRJ1534 DRN1532:DRO1534 DRS1532:DRT1534 DRX1532:DRY1534 DSC1532:DSD1534 DSH1532:DSI1534 DSM1532:DSN1534 DSR1532:DSS1534 DSW1532:DSX1534 DTB1532:DTC1534 DTG1532:DTH1534 DTL1532:DTM1534 DTQ1532:DTR1534 DTV1532:DTW1534 DUA1532:DUB1534 DUF1532:DUG1534 DUK1532:DUL1534 DUP1532:DUQ1534 DUU1532:DUV1534 DUZ1532:DVA1534 DVE1532:DVF1534 DVJ1532:DVK1534 DVO1532:DVP1534 DVT1532:DVU1534 DVY1532:DVZ1534 DWD1532:DWE1534 DWI1532:DWJ1534 DWN1532:DWO1534 DWS1532:DWT1534 DWX1532:DWY1534 DXC1532:DXD1534 DXH1532:DXI1534 DXM1532:DXN1534 DXR1532:DXS1534 DXW1532:DXX1534 DYB1532:DYC1534 DYG1532:DYH1534 DYL1532:DYM1534 DYQ1532:DYR1534 DYV1532:DYW1534 DZA1532:DZB1534 DZF1532:DZG1534 DZK1532:DZL1534 DZP1532:DZQ1534 DZU1532:DZV1534 DZZ1532:EAA1534 EAE1532:EAF1534 EAJ1532:EAK1534 EAO1532:EAP1534 EAT1532:EAU1534 EAY1532:EAZ1534 EBD1532:EBE1534 EBI1532:EBJ1534 EBN1532:EBO1534 EBS1532:EBT1534 EBX1532:EBY1534 ECC1532:ECD1534 ECH1532:ECI1534 ECM1532:ECN1534 ECR1532:ECS1534 ECW1532:ECX1534 EDB1532:EDC1534 EDG1532:EDH1534 EDL1532:EDM1534 EDQ1532:EDR1534 EDV1532:EDW1534 EEA1532:EEB1534 EEF1532:EEG1534 EEK1532:EEL1534 EEP1532:EEQ1534 EEU1532:EEV1534 EEZ1532:EFA1534 EFE1532:EFF1534 EFJ1532:EFK1534 EFO1532:EFP1534 EFT1532:EFU1534 EFY1532:EFZ1534 EGD1532:EGE1534 EGI1532:EGJ1534 EGN1532:EGO1534 EGS1532:EGT1534 EGX1532:EGY1534 EHC1532:EHD1534 EHH1532:EHI1534 EHM1532:EHN1534 EHR1532:EHS1534 EHW1532:EHX1534 EIB1532:EIC1534 EIG1532:EIH1534 EIL1532:EIM1534 EIQ1532:EIR1534 EIV1532:EIW1534 EJA1532:EJB1534 EJF1532:EJG1534 EJK1532:EJL1534 EJP1532:EJQ1534 EJU1532:EJV1534 EJZ1532:EKA1534 EKE1532:EKF1534 EKJ1532:EKK1534 EKO1532:EKP1534 EKT1532:EKU1534 EKY1532:EKZ1534 ELD1532:ELE1534 ELI1532:ELJ1534 ELN1532:ELO1534 ELS1532:ELT1534 ELX1532:ELY1534 EMC1532:EMD1534 EMH1532:EMI1534 EMM1532:EMN1534 EMR1532:EMS1534 EMW1532:EMX1534 ENB1532:ENC1534 ENG1532:ENH1534 ENL1532:ENM1534 ENQ1532:ENR1534 ENV1532:ENW1534 EOA1532:EOB1534 EOF1532:EOG1534 EOK1532:EOL1534 EOP1532:EOQ1534 EOU1532:EOV1534 EOZ1532:EPA1534 EPE1532:EPF1534 EPJ1532:EPK1534 EPO1532:EPP1534 EPT1532:EPU1534 EPY1532:EPZ1534 EQD1532:EQE1534 EQI1532:EQJ1534 EQN1532:EQO1534 EQS1532:EQT1534 EQX1532:EQY1534 ERC1532:ERD1534 ERH1532:ERI1534 ERM1532:ERN1534 ERR1532:ERS1534 ERW1532:ERX1534 ESB1532:ESC1534 ESG1532:ESH1534 ESL1532:ESM1534 ESQ1532:ESR1534 ESV1532:ESW1534 ETA1532:ETB1534 ETF1532:ETG1534 ETK1532:ETL1534 ETP1532:ETQ1534 ETU1532:ETV1534 ETZ1532:EUA1534 EUE1532:EUF1534 EUJ1532:EUK1534 EUO1532:EUP1534 EUT1532:EUU1534 EUY1532:EUZ1534 EVD1532:EVE1534 EVI1532:EVJ1534 EVN1532:EVO1534 EVS1532:EVT1534 EVX1532:EVY1534 EWC1532:EWD1534 EWH1532:EWI1534 EWM1532:EWN1534 EWR1532:EWS1534 EWW1532:EWX1534 EXB1532:EXC1534 EXG1532:EXH1534 EXL1532:EXM1534 EXQ1532:EXR1534 EXV1532:EXW1534 EYA1532:EYB1534 EYF1532:EYG1534 EYK1532:EYL1534 EYP1532:EYQ1534 EYU1532:EYV1534 EYZ1532:EZA1534 EZE1532:EZF1534 EZJ1532:EZK1534 EZO1532:EZP1534 EZT1532:EZU1534 EZY1532:EZZ1534 FAD1532:FAE1534 FAI1532:FAJ1534 FAN1532:FAO1534 FAS1532:FAT1534 FAX1532:FAY1534 FBC1532:FBD1534 FBH1532:FBI1534 FBM1532:FBN1534 FBR1532:FBS1534 FBW1532:FBX1534 FCB1532:FCC1534 FCG1532:FCH1534 FCL1532:FCM1534 FCQ1532:FCR1534 FCV1532:FCW1534 FDA1532:FDB1534 FDF1532:FDG1534 FDK1532:FDL1534 FDP1532:FDQ1534 FDU1532:FDV1534 FDZ1532:FEA1534 FEE1532:FEF1534 FEJ1532:FEK1534 FEO1532:FEP1534 FET1532:FEU1534 FEY1532:FEZ1534 FFD1532:FFE1534 FFI1532:FFJ1534 FFN1532:FFO1534 FFS1532:FFT1534 FFX1532:FFY1534 FGC1532:FGD1534 FGH1532:FGI1534 FGM1532:FGN1534 FGR1532:FGS1534 FGW1532:FGX1534 FHB1532:FHC1534 FHG1532:FHH1534 FHL1532:FHM1534 FHQ1532:FHR1534 FHV1532:FHW1534 FIA1532:FIB1534 FIF1532:FIG1534 FIK1532:FIL1534 FIP1532:FIQ1534 FIU1532:FIV1534 FIZ1532:FJA1534 FJE1532:FJF1534 FJJ1532:FJK1534 FJO1532:FJP1534 FJT1532:FJU1534 FJY1532:FJZ1534 FKD1532:FKE1534 FKI1532:FKJ1534 FKN1532:FKO1534 FKS1532:FKT1534 FKX1532:FKY1534 FLC1532:FLD1534 FLH1532:FLI1534 FLM1532:FLN1534 FLR1532:FLS1534 FLW1532:FLX1534 FMB1532:FMC1534 FMG1532:FMH1534 FML1532:FMM1534 FMQ1532:FMR1534 FMV1532:FMW1534 FNA1532:FNB1534 FNF1532:FNG1534 FNK1532:FNL1534 FNP1532:FNQ1534 FNU1532:FNV1534 FNZ1532:FOA1534 FOE1532:FOF1534 FOJ1532:FOK1534 FOO1532:FOP1534 FOT1532:FOU1534 FOY1532:FOZ1534 FPD1532:FPE1534 FPI1532:FPJ1534 FPN1532:FPO1534 FPS1532:FPT1534 FPX1532:FPY1534 FQC1532:FQD1534 FQH1532:FQI1534 FQM1532:FQN1534 FQR1532:FQS1534 FQW1532:FQX1534 FRB1532:FRC1534 FRG1532:FRH1534 FRL1532:FRM1534 FRQ1532:FRR1534 FRV1532:FRW1534 FSA1532:FSB1534 FSF1532:FSG1534 FSK1532:FSL1534 FSP1532:FSQ1534 FSU1532:FSV1534 FSZ1532:FTA1534 FTE1532:FTF1534 FTJ1532:FTK1534 FTO1532:FTP1534 FTT1532:FTU1534 FTY1532:FTZ1534 FUD1532:FUE1534 FUI1532:FUJ1534 FUN1532:FUO1534 FUS1532:FUT1534 FUX1532:FUY1534 FVC1532:FVD1534 FVH1532:FVI1534 FVM1532:FVN1534 FVR1532:FVS1534 FVW1532:FVX1534 FWB1532:FWC1534 FWG1532:FWH1534 FWL1532:FWM1534 FWQ1532:FWR1534 FWV1532:FWW1534 FXA1532:FXB1534 FXF1532:FXG1534 FXK1532:FXL1534 FXP1532:FXQ1534 FXU1532:FXV1534 FXZ1532:FYA1534 FYE1532:FYF1534 FYJ1532:FYK1534 FYO1532:FYP1534 FYT1532:FYU1534 FYY1532:FYZ1534 FZD1532:FZE1534 FZI1532:FZJ1534 FZN1532:FZO1534 FZS1532:FZT1534 FZX1532:FZY1534 GAC1532:GAD1534 GAH1532:GAI1534 GAM1532:GAN1534 GAR1532:GAS1534 GAW1532:GAX1534 GBB1532:GBC1534 GBG1532:GBH1534 GBL1532:GBM1534 GBQ1532:GBR1534 GBV1532:GBW1534 GCA1532:GCB1534 GCF1532:GCG1534 GCK1532:GCL1534 GCP1532:GCQ1534 GCU1532:GCV1534 GCZ1532:GDA1534 GDE1532:GDF1534 GDJ1532:GDK1534 GDO1532:GDP1534 GDT1532:GDU1534 GDY1532:GDZ1534 GED1532:GEE1534 GEI1532:GEJ1534 GEN1532:GEO1534 GES1532:GET1534 GEX1532:GEY1534 GFC1532:GFD1534 GFH1532:GFI1534 GFM1532:GFN1534 GFR1532:GFS1534 GFW1532:GFX1534 GGB1532:GGC1534 GGG1532:GGH1534 GGL1532:GGM1534 GGQ1532:GGR1534 GGV1532:GGW1534 GHA1532:GHB1534 GHF1532:GHG1534 GHK1532:GHL1534 GHP1532:GHQ1534 GHU1532:GHV1534 GHZ1532:GIA1534 GIE1532:GIF1534 GIJ1532:GIK1534 GIO1532:GIP1534 GIT1532:GIU1534 GIY1532:GIZ1534 GJD1532:GJE1534 GJI1532:GJJ1534 GJN1532:GJO1534 GJS1532:GJT1534 GJX1532:GJY1534 GKC1532:GKD1534 GKH1532:GKI1534 GKM1532:GKN1534 GKR1532:GKS1534 GKW1532:GKX1534 GLB1532:GLC1534 GLG1532:GLH1534 GLL1532:GLM1534 GLQ1532:GLR1534 GLV1532:GLW1534 GMA1532:GMB1534 GMF1532:GMG1534 GMK1532:GML1534 GMP1532:GMQ1534 GMU1532:GMV1534 GMZ1532:GNA1534 GNE1532:GNF1534 GNJ1532:GNK1534 GNO1532:GNP1534 GNT1532:GNU1534 GNY1532:GNZ1534 GOD1532:GOE1534 GOI1532:GOJ1534 GON1532:GOO1534 GOS1532:GOT1534 GOX1532:GOY1534 GPC1532:GPD1534 GPH1532:GPI1534 GPM1532:GPN1534 GPR1532:GPS1534 GPW1532:GPX1534 GQB1532:GQC1534 GQG1532:GQH1534 GQL1532:GQM1534 GQQ1532:GQR1534 GQV1532:GQW1534 GRA1532:GRB1534 GRF1532:GRG1534 GRK1532:GRL1534 GRP1532:GRQ1534 GRU1532:GRV1534 GRZ1532:GSA1534 GSE1532:GSF1534 GSJ1532:GSK1534 GSO1532:GSP1534 GST1532:GSU1534 GSY1532:GSZ1534 GTD1532:GTE1534 GTI1532:GTJ1534 GTN1532:GTO1534 GTS1532:GTT1534 GTX1532:GTY1534 GUC1532:GUD1534 GUH1532:GUI1534 GUM1532:GUN1534 GUR1532:GUS1534 GUW1532:GUX1534 GVB1532:GVC1534 GVG1532:GVH1534 GVL1532:GVM1534 GVQ1532:GVR1534 GVV1532:GVW1534 GWA1532:GWB1534 GWF1532:GWG1534 GWK1532:GWL1534 GWP1532:GWQ1534 GWU1532:GWV1534 GWZ1532:GXA1534 GXE1532:GXF1534 GXJ1532:GXK1534 GXO1532:GXP1534 GXT1532:GXU1534 GXY1532:GXZ1534 GYD1532:GYE1534 GYI1532:GYJ1534 GYN1532:GYO1534 GYS1532:GYT1534 GYX1532:GYY1534 GZC1532:GZD1534 GZH1532:GZI1534 GZM1532:GZN1534 GZR1532:GZS1534 GZW1532:GZX1534 HAB1532:HAC1534 HAG1532:HAH1534 HAL1532:HAM1534 HAQ1532:HAR1534 HAV1532:HAW1534 HBA1532:HBB1534 HBF1532:HBG1534 HBK1532:HBL1534 HBP1532:HBQ1534 HBU1532:HBV1534 HBZ1532:HCA1534 HCE1532:HCF1534 HCJ1532:HCK1534 HCO1532:HCP1534 HCT1532:HCU1534 HCY1532:HCZ1534 HDD1532:HDE1534 HDI1532:HDJ1534 HDN1532:HDO1534 HDS1532:HDT1534 HDX1532:HDY1534 HEC1532:HED1534 HEH1532:HEI1534 HEM1532:HEN1534 HER1532:HES1534 HEW1532:HEX1534 HFB1532:HFC1534 HFG1532:HFH1534 HFL1532:HFM1534 HFQ1532:HFR1534 HFV1532:HFW1534 HGA1532:HGB1534 HGF1532:HGG1534 HGK1532:HGL1534 HGP1532:HGQ1534 HGU1532:HGV1534 HGZ1532:HHA1534 HHE1532:HHF1534 HHJ1532:HHK1534 HHO1532:HHP1534 HHT1532:HHU1534 HHY1532:HHZ1534 HID1532:HIE1534 HII1532:HIJ1534 HIN1532:HIO1534 HIS1532:HIT1534 HIX1532:HIY1534 HJC1532:HJD1534 HJH1532:HJI1534 HJM1532:HJN1534 HJR1532:HJS1534 HJW1532:HJX1534 HKB1532:HKC1534 HKG1532:HKH1534 HKL1532:HKM1534 HKQ1532:HKR1534 HKV1532:HKW1534 HLA1532:HLB1534 HLF1532:HLG1534 HLK1532:HLL1534 HLP1532:HLQ1534 HLU1532:HLV1534 HLZ1532:HMA1534 HME1532:HMF1534 HMJ1532:HMK1534 HMO1532:HMP1534 HMT1532:HMU1534 HMY1532:HMZ1534 HND1532:HNE1534 HNI1532:HNJ1534 HNN1532:HNO1534 HNS1532:HNT1534 HNX1532:HNY1534 HOC1532:HOD1534 HOH1532:HOI1534 HOM1532:HON1534 HOR1532:HOS1534 HOW1532:HOX1534 HPB1532:HPC1534 HPG1532:HPH1534 HPL1532:HPM1534 HPQ1532:HPR1534 HPV1532:HPW1534 HQA1532:HQB1534 HQF1532:HQG1534 HQK1532:HQL1534 HQP1532:HQQ1534 HQU1532:HQV1534 HQZ1532:HRA1534 HRE1532:HRF1534 HRJ1532:HRK1534 HRO1532:HRP1534 HRT1532:HRU1534 HRY1532:HRZ1534 HSD1532:HSE1534 HSI1532:HSJ1534 HSN1532:HSO1534 HSS1532:HST1534 HSX1532:HSY1534 HTC1532:HTD1534 HTH1532:HTI1534 HTM1532:HTN1534 HTR1532:HTS1534 HTW1532:HTX1534 HUB1532:HUC1534 HUG1532:HUH1534 HUL1532:HUM1534 HUQ1532:HUR1534 HUV1532:HUW1534 HVA1532:HVB1534 HVF1532:HVG1534 HVK1532:HVL1534 HVP1532:HVQ1534 HVU1532:HVV1534 HVZ1532:HWA1534 HWE1532:HWF1534 HWJ1532:HWK1534 HWO1532:HWP1534 HWT1532:HWU1534 HWY1532:HWZ1534 HXD1532:HXE1534 HXI1532:HXJ1534 HXN1532:HXO1534 HXS1532:HXT1534 HXX1532:HXY1534 HYC1532:HYD1534 HYH1532:HYI1534 HYM1532:HYN1534 HYR1532:HYS1534 HYW1532:HYX1534 HZB1532:HZC1534 HZG1532:HZH1534 HZL1532:HZM1534 HZQ1532:HZR1534 HZV1532:HZW1534 IAA1532:IAB1534 IAF1532:IAG1534 IAK1532:IAL1534 IAP1532:IAQ1534 IAU1532:IAV1534 IAZ1532:IBA1534 IBE1532:IBF1534 IBJ1532:IBK1534 IBO1532:IBP1534 IBT1532:IBU1534 IBY1532:IBZ1534 ICD1532:ICE1534 ICI1532:ICJ1534 ICN1532:ICO1534 ICS1532:ICT1534 ICX1532:ICY1534 IDC1532:IDD1534 IDH1532:IDI1534 IDM1532:IDN1534 IDR1532:IDS1534 IDW1532:IDX1534 IEB1532:IEC1534 IEG1532:IEH1534 IEL1532:IEM1534 IEQ1532:IER1534 IEV1532:IEW1534 IFA1532:IFB1534 IFF1532:IFG1534 IFK1532:IFL1534 IFP1532:IFQ1534 IFU1532:IFV1534 IFZ1532:IGA1534 IGE1532:IGF1534 IGJ1532:IGK1534 IGO1532:IGP1534 IGT1532:IGU1534 IGY1532:IGZ1534 IHD1532:IHE1534 IHI1532:IHJ1534 IHN1532:IHO1534 IHS1532:IHT1534 IHX1532:IHY1534 IIC1532:IID1534 IIH1532:III1534 IIM1532:IIN1534 IIR1532:IIS1534 IIW1532:IIX1534 IJB1532:IJC1534 IJG1532:IJH1534 IJL1532:IJM1534 IJQ1532:IJR1534 IJV1532:IJW1534 IKA1532:IKB1534 IKF1532:IKG1534 IKK1532:IKL1534 IKP1532:IKQ1534 IKU1532:IKV1534 IKZ1532:ILA1534 ILE1532:ILF1534 ILJ1532:ILK1534 ILO1532:ILP1534 ILT1532:ILU1534 ILY1532:ILZ1534 IMD1532:IME1534 IMI1532:IMJ1534 IMN1532:IMO1534 IMS1532:IMT1534 IMX1532:IMY1534 INC1532:IND1534 INH1532:INI1534 INM1532:INN1534 INR1532:INS1534 INW1532:INX1534 IOB1532:IOC1534 IOG1532:IOH1534 IOL1532:IOM1534 IOQ1532:IOR1534 IOV1532:IOW1534 IPA1532:IPB1534 IPF1532:IPG1534 IPK1532:IPL1534 IPP1532:IPQ1534 IPU1532:IPV1534 IPZ1532:IQA1534 IQE1532:IQF1534 IQJ1532:IQK1534 IQO1532:IQP1534 IQT1532:IQU1534 IQY1532:IQZ1534 IRD1532:IRE1534 IRI1532:IRJ1534 IRN1532:IRO1534 IRS1532:IRT1534 IRX1532:IRY1534 ISC1532:ISD1534 ISH1532:ISI1534 ISM1532:ISN1534 ISR1532:ISS1534 ISW1532:ISX1534 ITB1532:ITC1534 ITG1532:ITH1534 ITL1532:ITM1534 ITQ1532:ITR1534 ITV1532:ITW1534 IUA1532:IUB1534 IUF1532:IUG1534 IUK1532:IUL1534 IUP1532:IUQ1534 IUU1532:IUV1534 IUZ1532:IVA1534 IVE1532:IVF1534 IVJ1532:IVK1534 IVO1532:IVP1534 IVT1532:IVU1534 IVY1532:IVZ1534 IWD1532:IWE1534 IWI1532:IWJ1534 IWN1532:IWO1534 IWS1532:IWT1534 IWX1532:IWY1534 IXC1532:IXD1534 IXH1532:IXI1534 IXM1532:IXN1534 IXR1532:IXS1534 IXW1532:IXX1534 IYB1532:IYC1534 IYG1532:IYH1534 IYL1532:IYM1534 IYQ1532:IYR1534 IYV1532:IYW1534 IZA1532:IZB1534 IZF1532:IZG1534 IZK1532:IZL1534 IZP1532:IZQ1534 IZU1532:IZV1534 IZZ1532:JAA1534 JAE1532:JAF1534 JAJ1532:JAK1534 JAO1532:JAP1534 JAT1532:JAU1534 JAY1532:JAZ1534 JBD1532:JBE1534 JBI1532:JBJ1534 JBN1532:JBO1534 JBS1532:JBT1534 JBX1532:JBY1534 JCC1532:JCD1534 JCH1532:JCI1534 JCM1532:JCN1534 JCR1532:JCS1534 JCW1532:JCX1534 JDB1532:JDC1534 JDG1532:JDH1534 JDL1532:JDM1534 JDQ1532:JDR1534 JDV1532:JDW1534 JEA1532:JEB1534 JEF1532:JEG1534 JEK1532:JEL1534 JEP1532:JEQ1534 JEU1532:JEV1534 JEZ1532:JFA1534 JFE1532:JFF1534 JFJ1532:JFK1534 JFO1532:JFP1534 JFT1532:JFU1534 JFY1532:JFZ1534 JGD1532:JGE1534 JGI1532:JGJ1534 JGN1532:JGO1534 JGS1532:JGT1534 JGX1532:JGY1534 JHC1532:JHD1534 JHH1532:JHI1534 JHM1532:JHN1534 JHR1532:JHS1534 JHW1532:JHX1534 JIB1532:JIC1534 JIG1532:JIH1534 JIL1532:JIM1534 JIQ1532:JIR1534 JIV1532:JIW1534 JJA1532:JJB1534 JJF1532:JJG1534 JJK1532:JJL1534 JJP1532:JJQ1534 JJU1532:JJV1534 JJZ1532:JKA1534 JKE1532:JKF1534 JKJ1532:JKK1534 JKO1532:JKP1534 JKT1532:JKU1534 JKY1532:JKZ1534 JLD1532:JLE1534 JLI1532:JLJ1534 JLN1532:JLO1534 JLS1532:JLT1534 JLX1532:JLY1534 JMC1532:JMD1534 JMH1532:JMI1534 JMM1532:JMN1534 JMR1532:JMS1534 JMW1532:JMX1534 JNB1532:JNC1534 JNG1532:JNH1534 JNL1532:JNM1534 JNQ1532:JNR1534 JNV1532:JNW1534 JOA1532:JOB1534 JOF1532:JOG1534 JOK1532:JOL1534 JOP1532:JOQ1534 JOU1532:JOV1534 JOZ1532:JPA1534 JPE1532:JPF1534 JPJ1532:JPK1534 JPO1532:JPP1534 JPT1532:JPU1534 JPY1532:JPZ1534 JQD1532:JQE1534 JQI1532:JQJ1534 JQN1532:JQO1534 JQS1532:JQT1534 JQX1532:JQY1534 JRC1532:JRD1534 JRH1532:JRI1534 JRM1532:JRN1534 JRR1532:JRS1534 JRW1532:JRX1534 JSB1532:JSC1534 JSG1532:JSH1534 JSL1532:JSM1534 JSQ1532:JSR1534 JSV1532:JSW1534 JTA1532:JTB1534 JTF1532:JTG1534 JTK1532:JTL1534 JTP1532:JTQ1534 JTU1532:JTV1534 JTZ1532:JUA1534 JUE1532:JUF1534 JUJ1532:JUK1534 JUO1532:JUP1534 JUT1532:JUU1534 JUY1532:JUZ1534 JVD1532:JVE1534 JVI1532:JVJ1534 JVN1532:JVO1534 JVS1532:JVT1534 JVX1532:JVY1534 JWC1532:JWD1534 JWH1532:JWI1534 JWM1532:JWN1534 JWR1532:JWS1534 JWW1532:JWX1534 JXB1532:JXC1534 JXG1532:JXH1534 JXL1532:JXM1534 JXQ1532:JXR1534 JXV1532:JXW1534 JYA1532:JYB1534 JYF1532:JYG1534 JYK1532:JYL1534 JYP1532:JYQ1534 JYU1532:JYV1534 JYZ1532:JZA1534 JZE1532:JZF1534 JZJ1532:JZK1534 JZO1532:JZP1534 JZT1532:JZU1534 JZY1532:JZZ1534 KAD1532:KAE1534 KAI1532:KAJ1534 KAN1532:KAO1534 KAS1532:KAT1534 KAX1532:KAY1534 KBC1532:KBD1534 KBH1532:KBI1534 KBM1532:KBN1534 KBR1532:KBS1534 KBW1532:KBX1534 KCB1532:KCC1534 KCG1532:KCH1534 KCL1532:KCM1534 KCQ1532:KCR1534 KCV1532:KCW1534 KDA1532:KDB1534 KDF1532:KDG1534 KDK1532:KDL1534 KDP1532:KDQ1534 KDU1532:KDV1534 KDZ1532:KEA1534 KEE1532:KEF1534 KEJ1532:KEK1534 KEO1532:KEP1534 KET1532:KEU1534 KEY1532:KEZ1534 KFD1532:KFE1534 KFI1532:KFJ1534 KFN1532:KFO1534 KFS1532:KFT1534 KFX1532:KFY1534 KGC1532:KGD1534 KGH1532:KGI1534 KGM1532:KGN1534 KGR1532:KGS1534 KGW1532:KGX1534 KHB1532:KHC1534 KHG1532:KHH1534 KHL1532:KHM1534 KHQ1532:KHR1534 KHV1532:KHW1534 KIA1532:KIB1534 KIF1532:KIG1534 KIK1532:KIL1534 KIP1532:KIQ1534 KIU1532:KIV1534 KIZ1532:KJA1534 KJE1532:KJF1534 KJJ1532:KJK1534 KJO1532:KJP1534 KJT1532:KJU1534 KJY1532:KJZ1534 KKD1532:KKE1534 KKI1532:KKJ1534 KKN1532:KKO1534 KKS1532:KKT1534 KKX1532:KKY1534 KLC1532:KLD1534 KLH1532:KLI1534 KLM1532:KLN1534 KLR1532:KLS1534 KLW1532:KLX1534 KMB1532:KMC1534 KMG1532:KMH1534 KML1532:KMM1534 KMQ1532:KMR1534 KMV1532:KMW1534 KNA1532:KNB1534 KNF1532:KNG1534 KNK1532:KNL1534 KNP1532:KNQ1534 KNU1532:KNV1534 KNZ1532:KOA1534 KOE1532:KOF1534 KOJ1532:KOK1534 KOO1532:KOP1534 KOT1532:KOU1534 KOY1532:KOZ1534 KPD1532:KPE1534 KPI1532:KPJ1534 KPN1532:KPO1534 KPS1532:KPT1534 KPX1532:KPY1534 KQC1532:KQD1534 KQH1532:KQI1534 KQM1532:KQN1534 KQR1532:KQS1534 KQW1532:KQX1534 KRB1532:KRC1534 KRG1532:KRH1534 KRL1532:KRM1534 KRQ1532:KRR1534 KRV1532:KRW1534 KSA1532:KSB1534 KSF1532:KSG1534 KSK1532:KSL1534 KSP1532:KSQ1534 KSU1532:KSV1534 KSZ1532:KTA1534 KTE1532:KTF1534 KTJ1532:KTK1534 KTO1532:KTP1534 KTT1532:KTU1534 KTY1532:KTZ1534 KUD1532:KUE1534 KUI1532:KUJ1534 KUN1532:KUO1534 KUS1532:KUT1534 KUX1532:KUY1534 KVC1532:KVD1534 KVH1532:KVI1534 KVM1532:KVN1534 KVR1532:KVS1534 KVW1532:KVX1534 KWB1532:KWC1534 KWG1532:KWH1534 KWL1532:KWM1534 KWQ1532:KWR1534 KWV1532:KWW1534 KXA1532:KXB1534 KXF1532:KXG1534 KXK1532:KXL1534 KXP1532:KXQ1534 KXU1532:KXV1534 KXZ1532:KYA1534 KYE1532:KYF1534 KYJ1532:KYK1534 KYO1532:KYP1534 KYT1532:KYU1534 KYY1532:KYZ1534 KZD1532:KZE1534 KZI1532:KZJ1534 KZN1532:KZO1534 KZS1532:KZT1534 KZX1532:KZY1534 LAC1532:LAD1534 LAH1532:LAI1534 LAM1532:LAN1534 LAR1532:LAS1534 LAW1532:LAX1534 LBB1532:LBC1534 LBG1532:LBH1534 LBL1532:LBM1534 LBQ1532:LBR1534 LBV1532:LBW1534 LCA1532:LCB1534 LCF1532:LCG1534 LCK1532:LCL1534 LCP1532:LCQ1534 LCU1532:LCV1534 LCZ1532:LDA1534 LDE1532:LDF1534 LDJ1532:LDK1534 LDO1532:LDP1534 LDT1532:LDU1534 LDY1532:LDZ1534 LED1532:LEE1534 LEI1532:LEJ1534 LEN1532:LEO1534 LES1532:LET1534 LEX1532:LEY1534 LFC1532:LFD1534 LFH1532:LFI1534 LFM1532:LFN1534 LFR1532:LFS1534 LFW1532:LFX1534 LGB1532:LGC1534 LGG1532:LGH1534 LGL1532:LGM1534 LGQ1532:LGR1534 LGV1532:LGW1534 LHA1532:LHB1534 LHF1532:LHG1534 LHK1532:LHL1534 LHP1532:LHQ1534 LHU1532:LHV1534 LHZ1532:LIA1534 LIE1532:LIF1534 LIJ1532:LIK1534 LIO1532:LIP1534 LIT1532:LIU1534 LIY1532:LIZ1534 LJD1532:LJE1534 LJI1532:LJJ1534 LJN1532:LJO1534 LJS1532:LJT1534 LJX1532:LJY1534 LKC1532:LKD1534 LKH1532:LKI1534 LKM1532:LKN1534 LKR1532:LKS1534 LKW1532:LKX1534 LLB1532:LLC1534 LLG1532:LLH1534 LLL1532:LLM1534 LLQ1532:LLR1534 LLV1532:LLW1534 LMA1532:LMB1534 LMF1532:LMG1534 LMK1532:LML1534 LMP1532:LMQ1534 LMU1532:LMV1534 LMZ1532:LNA1534 LNE1532:LNF1534 LNJ1532:LNK1534 LNO1532:LNP1534 LNT1532:LNU1534 LNY1532:LNZ1534 LOD1532:LOE1534 LOI1532:LOJ1534 LON1532:LOO1534 LOS1532:LOT1534 LOX1532:LOY1534 LPC1532:LPD1534 LPH1532:LPI1534 LPM1532:LPN1534 LPR1532:LPS1534 LPW1532:LPX1534 LQB1532:LQC1534 LQG1532:LQH1534 LQL1532:LQM1534 LQQ1532:LQR1534 LQV1532:LQW1534 LRA1532:LRB1534 LRF1532:LRG1534 LRK1532:LRL1534 LRP1532:LRQ1534 LRU1532:LRV1534 LRZ1532:LSA1534 LSE1532:LSF1534 LSJ1532:LSK1534 LSO1532:LSP1534 LST1532:LSU1534 LSY1532:LSZ1534 LTD1532:LTE1534 LTI1532:LTJ1534 LTN1532:LTO1534 LTS1532:LTT1534 LTX1532:LTY1534 LUC1532:LUD1534 LUH1532:LUI1534 LUM1532:LUN1534 LUR1532:LUS1534 LUW1532:LUX1534 LVB1532:LVC1534 LVG1532:LVH1534 LVL1532:LVM1534 LVQ1532:LVR1534 LVV1532:LVW1534 LWA1532:LWB1534 LWF1532:LWG1534 LWK1532:LWL1534 LWP1532:LWQ1534 LWU1532:LWV1534 LWZ1532:LXA1534 LXE1532:LXF1534 LXJ1532:LXK1534 LXO1532:LXP1534 LXT1532:LXU1534 LXY1532:LXZ1534 LYD1532:LYE1534 LYI1532:LYJ1534 LYN1532:LYO1534 LYS1532:LYT1534 LYX1532:LYY1534 LZC1532:LZD1534 LZH1532:LZI1534 LZM1532:LZN1534 LZR1532:LZS1534 LZW1532:LZX1534 MAB1532:MAC1534 MAG1532:MAH1534 MAL1532:MAM1534 MAQ1532:MAR1534 MAV1532:MAW1534 MBA1532:MBB1534 MBF1532:MBG1534 MBK1532:MBL1534 MBP1532:MBQ1534 MBU1532:MBV1534 MBZ1532:MCA1534 MCE1532:MCF1534 MCJ1532:MCK1534 MCO1532:MCP1534 MCT1532:MCU1534 MCY1532:MCZ1534 MDD1532:MDE1534 MDI1532:MDJ1534 MDN1532:MDO1534 MDS1532:MDT1534 MDX1532:MDY1534 MEC1532:MED1534 MEH1532:MEI1534 MEM1532:MEN1534 MER1532:MES1534 MEW1532:MEX1534 MFB1532:MFC1534 MFG1532:MFH1534 MFL1532:MFM1534 MFQ1532:MFR1534 MFV1532:MFW1534 MGA1532:MGB1534 MGF1532:MGG1534 MGK1532:MGL1534 MGP1532:MGQ1534 MGU1532:MGV1534 MGZ1532:MHA1534 MHE1532:MHF1534 MHJ1532:MHK1534 MHO1532:MHP1534 MHT1532:MHU1534 MHY1532:MHZ1534 MID1532:MIE1534 MII1532:MIJ1534 MIN1532:MIO1534 MIS1532:MIT1534 MIX1532:MIY1534 MJC1532:MJD1534 MJH1532:MJI1534 MJM1532:MJN1534 MJR1532:MJS1534 MJW1532:MJX1534 MKB1532:MKC1534 MKG1532:MKH1534 MKL1532:MKM1534 MKQ1532:MKR1534 MKV1532:MKW1534 MLA1532:MLB1534 MLF1532:MLG1534 MLK1532:MLL1534 MLP1532:MLQ1534 MLU1532:MLV1534 MLZ1532:MMA1534 MME1532:MMF1534 MMJ1532:MMK1534 MMO1532:MMP1534 MMT1532:MMU1534 MMY1532:MMZ1534 MND1532:MNE1534 MNI1532:MNJ1534 MNN1532:MNO1534 MNS1532:MNT1534 MNX1532:MNY1534 MOC1532:MOD1534 MOH1532:MOI1534 MOM1532:MON1534 MOR1532:MOS1534 MOW1532:MOX1534 MPB1532:MPC1534 MPG1532:MPH1534 MPL1532:MPM1534 MPQ1532:MPR1534 MPV1532:MPW1534 MQA1532:MQB1534 MQF1532:MQG1534 MQK1532:MQL1534 MQP1532:MQQ1534 MQU1532:MQV1534 MQZ1532:MRA1534 MRE1532:MRF1534 MRJ1532:MRK1534 MRO1532:MRP1534 MRT1532:MRU1534 MRY1532:MRZ1534 MSD1532:MSE1534 MSI1532:MSJ1534 MSN1532:MSO1534 MSS1532:MST1534 MSX1532:MSY1534 MTC1532:MTD1534 MTH1532:MTI1534 MTM1532:MTN1534 MTR1532:MTS1534 MTW1532:MTX1534 MUB1532:MUC1534 MUG1532:MUH1534 MUL1532:MUM1534 MUQ1532:MUR1534 MUV1532:MUW1534 MVA1532:MVB1534 MVF1532:MVG1534 MVK1532:MVL1534 MVP1532:MVQ1534 MVU1532:MVV1534 MVZ1532:MWA1534 MWE1532:MWF1534 MWJ1532:MWK1534 MWO1532:MWP1534 MWT1532:MWU1534 MWY1532:MWZ1534 MXD1532:MXE1534 MXI1532:MXJ1534 MXN1532:MXO1534 MXS1532:MXT1534 MXX1532:MXY1534 MYC1532:MYD1534 MYH1532:MYI1534 MYM1532:MYN1534 MYR1532:MYS1534 MYW1532:MYX1534 MZB1532:MZC1534 MZG1532:MZH1534 MZL1532:MZM1534 MZQ1532:MZR1534 MZV1532:MZW1534 NAA1532:NAB1534 NAF1532:NAG1534 NAK1532:NAL1534 NAP1532:NAQ1534 NAU1532:NAV1534 NAZ1532:NBA1534 NBE1532:NBF1534 NBJ1532:NBK1534 NBO1532:NBP1534 NBT1532:NBU1534 NBY1532:NBZ1534 NCD1532:NCE1534 NCI1532:NCJ1534 NCN1532:NCO1534 NCS1532:NCT1534 NCX1532:NCY1534 NDC1532:NDD1534 NDH1532:NDI1534 NDM1532:NDN1534 NDR1532:NDS1534 NDW1532:NDX1534 NEB1532:NEC1534 NEG1532:NEH1534 NEL1532:NEM1534 NEQ1532:NER1534 NEV1532:NEW1534 NFA1532:NFB1534 NFF1532:NFG1534 NFK1532:NFL1534 NFP1532:NFQ1534 NFU1532:NFV1534 NFZ1532:NGA1534 NGE1532:NGF1534 NGJ1532:NGK1534 NGO1532:NGP1534 NGT1532:NGU1534 NGY1532:NGZ1534 NHD1532:NHE1534 NHI1532:NHJ1534 NHN1532:NHO1534 NHS1532:NHT1534 NHX1532:NHY1534 NIC1532:NID1534 NIH1532:NII1534 NIM1532:NIN1534 NIR1532:NIS1534 NIW1532:NIX1534 NJB1532:NJC1534 NJG1532:NJH1534 NJL1532:NJM1534 NJQ1532:NJR1534 NJV1532:NJW1534 NKA1532:NKB1534 NKF1532:NKG1534 NKK1532:NKL1534 NKP1532:NKQ1534 NKU1532:NKV1534 NKZ1532:NLA1534 NLE1532:NLF1534 NLJ1532:NLK1534 NLO1532:NLP1534 NLT1532:NLU1534 NLY1532:NLZ1534 NMD1532:NME1534 NMI1532:NMJ1534 NMN1532:NMO1534 NMS1532:NMT1534 NMX1532:NMY1534 NNC1532:NND1534 NNH1532:NNI1534 NNM1532:NNN1534 NNR1532:NNS1534 NNW1532:NNX1534 NOB1532:NOC1534 NOG1532:NOH1534 NOL1532:NOM1534 NOQ1532:NOR1534 NOV1532:NOW1534 NPA1532:NPB1534 NPF1532:NPG1534 NPK1532:NPL1534 NPP1532:NPQ1534 NPU1532:NPV1534 NPZ1532:NQA1534 NQE1532:NQF1534 NQJ1532:NQK1534 NQO1532:NQP1534 NQT1532:NQU1534 NQY1532:NQZ1534 NRD1532:NRE1534 NRI1532:NRJ1534 NRN1532:NRO1534 NRS1532:NRT1534 NRX1532:NRY1534 NSC1532:NSD1534 NSH1532:NSI1534 NSM1532:NSN1534 NSR1532:NSS1534 NSW1532:NSX1534 NTB1532:NTC1534 NTG1532:NTH1534 NTL1532:NTM1534 NTQ1532:NTR1534 NTV1532:NTW1534 NUA1532:NUB1534 NUF1532:NUG1534 NUK1532:NUL1534 NUP1532:NUQ1534 NUU1532:NUV1534 NUZ1532:NVA1534 NVE1532:NVF1534 NVJ1532:NVK1534 NVO1532:NVP1534 NVT1532:NVU1534 NVY1532:NVZ1534 NWD1532:NWE1534 NWI1532:NWJ1534 NWN1532:NWO1534 NWS1532:NWT1534 NWX1532:NWY1534 NXC1532:NXD1534 NXH1532:NXI1534 NXM1532:NXN1534 NXR1532:NXS1534 NXW1532:NXX1534 NYB1532:NYC1534 NYG1532:NYH1534 NYL1532:NYM1534 NYQ1532:NYR1534 NYV1532:NYW1534 NZA1532:NZB1534 NZF1532:NZG1534 NZK1532:NZL1534 NZP1532:NZQ1534 NZU1532:NZV1534 NZZ1532:OAA1534 OAE1532:OAF1534 OAJ1532:OAK1534 OAO1532:OAP1534 OAT1532:OAU1534 OAY1532:OAZ1534 OBD1532:OBE1534 OBI1532:OBJ1534 OBN1532:OBO1534 OBS1532:OBT1534 OBX1532:OBY1534 OCC1532:OCD1534 OCH1532:OCI1534 OCM1532:OCN1534 OCR1532:OCS1534 OCW1532:OCX1534 ODB1532:ODC1534 ODG1532:ODH1534 ODL1532:ODM1534 ODQ1532:ODR1534 ODV1532:ODW1534 OEA1532:OEB1534 OEF1532:OEG1534 OEK1532:OEL1534 OEP1532:OEQ1534 OEU1532:OEV1534 OEZ1532:OFA1534 OFE1532:OFF1534 OFJ1532:OFK1534 OFO1532:OFP1534 OFT1532:OFU1534 OFY1532:OFZ1534 OGD1532:OGE1534 OGI1532:OGJ1534 OGN1532:OGO1534 OGS1532:OGT1534 OGX1532:OGY1534 OHC1532:OHD1534 OHH1532:OHI1534 OHM1532:OHN1534 OHR1532:OHS1534 OHW1532:OHX1534 OIB1532:OIC1534 OIG1532:OIH1534 OIL1532:OIM1534 OIQ1532:OIR1534 OIV1532:OIW1534 OJA1532:OJB1534 OJF1532:OJG1534 OJK1532:OJL1534 OJP1532:OJQ1534 OJU1532:OJV1534 OJZ1532:OKA1534 OKE1532:OKF1534 OKJ1532:OKK1534 OKO1532:OKP1534 OKT1532:OKU1534 OKY1532:OKZ1534 OLD1532:OLE1534 OLI1532:OLJ1534 OLN1532:OLO1534 OLS1532:OLT1534 OLX1532:OLY1534 OMC1532:OMD1534 OMH1532:OMI1534 OMM1532:OMN1534 OMR1532:OMS1534 OMW1532:OMX1534 ONB1532:ONC1534 ONG1532:ONH1534 ONL1532:ONM1534 ONQ1532:ONR1534 ONV1532:ONW1534 OOA1532:OOB1534 OOF1532:OOG1534 OOK1532:OOL1534 OOP1532:OOQ1534 OOU1532:OOV1534 OOZ1532:OPA1534 OPE1532:OPF1534 OPJ1532:OPK1534 OPO1532:OPP1534 OPT1532:OPU1534 OPY1532:OPZ1534 OQD1532:OQE1534 OQI1532:OQJ1534 OQN1532:OQO1534 OQS1532:OQT1534 OQX1532:OQY1534 ORC1532:ORD1534 ORH1532:ORI1534 ORM1532:ORN1534 ORR1532:ORS1534 ORW1532:ORX1534 OSB1532:OSC1534 OSG1532:OSH1534 OSL1532:OSM1534 OSQ1532:OSR1534 OSV1532:OSW1534 OTA1532:OTB1534 OTF1532:OTG1534 OTK1532:OTL1534 OTP1532:OTQ1534 OTU1532:OTV1534 OTZ1532:OUA1534 OUE1532:OUF1534 OUJ1532:OUK1534 OUO1532:OUP1534 OUT1532:OUU1534 OUY1532:OUZ1534 OVD1532:OVE1534 OVI1532:OVJ1534 OVN1532:OVO1534 OVS1532:OVT1534 OVX1532:OVY1534 OWC1532:OWD1534 OWH1532:OWI1534 OWM1532:OWN1534 OWR1532:OWS1534 OWW1532:OWX1534 OXB1532:OXC1534 OXG1532:OXH1534 OXL1532:OXM1534 OXQ1532:OXR1534 OXV1532:OXW1534 OYA1532:OYB1534 OYF1532:OYG1534 OYK1532:OYL1534 OYP1532:OYQ1534 OYU1532:OYV1534 OYZ1532:OZA1534 OZE1532:OZF1534 OZJ1532:OZK1534 OZO1532:OZP1534 OZT1532:OZU1534 OZY1532:OZZ1534 PAD1532:PAE1534 PAI1532:PAJ1534 PAN1532:PAO1534 PAS1532:PAT1534 PAX1532:PAY1534 PBC1532:PBD1534 PBH1532:PBI1534 PBM1532:PBN1534 PBR1532:PBS1534 PBW1532:PBX1534 PCB1532:PCC1534 PCG1532:PCH1534 PCL1532:PCM1534 PCQ1532:PCR1534 PCV1532:PCW1534 PDA1532:PDB1534 PDF1532:PDG1534 PDK1532:PDL1534 PDP1532:PDQ1534 PDU1532:PDV1534 PDZ1532:PEA1534 PEE1532:PEF1534 PEJ1532:PEK1534 PEO1532:PEP1534 PET1532:PEU1534 PEY1532:PEZ1534 PFD1532:PFE1534 PFI1532:PFJ1534 PFN1532:PFO1534 PFS1532:PFT1534 PFX1532:PFY1534 PGC1532:PGD1534 PGH1532:PGI1534 PGM1532:PGN1534 PGR1532:PGS1534 PGW1532:PGX1534 PHB1532:PHC1534 PHG1532:PHH1534 PHL1532:PHM1534 PHQ1532:PHR1534 PHV1532:PHW1534 PIA1532:PIB1534 PIF1532:PIG1534 PIK1532:PIL1534 PIP1532:PIQ1534 PIU1532:PIV1534 PIZ1532:PJA1534 PJE1532:PJF1534 PJJ1532:PJK1534 PJO1532:PJP1534 PJT1532:PJU1534 PJY1532:PJZ1534 PKD1532:PKE1534 PKI1532:PKJ1534 PKN1532:PKO1534 PKS1532:PKT1534 PKX1532:PKY1534 PLC1532:PLD1534 PLH1532:PLI1534 PLM1532:PLN1534 PLR1532:PLS1534 PLW1532:PLX1534 PMB1532:PMC1534 PMG1532:PMH1534 PML1532:PMM1534 PMQ1532:PMR1534 PMV1532:PMW1534 PNA1532:PNB1534 PNF1532:PNG1534 PNK1532:PNL1534 PNP1532:PNQ1534 PNU1532:PNV1534 PNZ1532:POA1534 POE1532:POF1534 POJ1532:POK1534 POO1532:POP1534 POT1532:POU1534 POY1532:POZ1534 PPD1532:PPE1534 PPI1532:PPJ1534 PPN1532:PPO1534 PPS1532:PPT1534 PPX1532:PPY1534 PQC1532:PQD1534 PQH1532:PQI1534 PQM1532:PQN1534 PQR1532:PQS1534 PQW1532:PQX1534 PRB1532:PRC1534 PRG1532:PRH1534 PRL1532:PRM1534 PRQ1532:PRR1534 PRV1532:PRW1534 PSA1532:PSB1534 PSF1532:PSG1534 PSK1532:PSL1534 PSP1532:PSQ1534 PSU1532:PSV1534 PSZ1532:PTA1534 PTE1532:PTF1534 PTJ1532:PTK1534 PTO1532:PTP1534 PTT1532:PTU1534 PTY1532:PTZ1534 PUD1532:PUE1534 PUI1532:PUJ1534 PUN1532:PUO1534 PUS1532:PUT1534 PUX1532:PUY1534 PVC1532:PVD1534 PVH1532:PVI1534 PVM1532:PVN1534 PVR1532:PVS1534 PVW1532:PVX1534 PWB1532:PWC1534 PWG1532:PWH1534 PWL1532:PWM1534 PWQ1532:PWR1534 PWV1532:PWW1534 PXA1532:PXB1534 PXF1532:PXG1534 PXK1532:PXL1534 PXP1532:PXQ1534 PXU1532:PXV1534 PXZ1532:PYA1534 PYE1532:PYF1534 PYJ1532:PYK1534 PYO1532:PYP1534 PYT1532:PYU1534 PYY1532:PYZ1534 PZD1532:PZE1534 PZI1532:PZJ1534 PZN1532:PZO1534 PZS1532:PZT1534 PZX1532:PZY1534 QAC1532:QAD1534 QAH1532:QAI1534 QAM1532:QAN1534 QAR1532:QAS1534 QAW1532:QAX1534 QBB1532:QBC1534 QBG1532:QBH1534 QBL1532:QBM1534 QBQ1532:QBR1534 QBV1532:QBW1534 QCA1532:QCB1534 QCF1532:QCG1534 QCK1532:QCL1534 QCP1532:QCQ1534 QCU1532:QCV1534 QCZ1532:QDA1534 QDE1532:QDF1534 QDJ1532:QDK1534 QDO1532:QDP1534 QDT1532:QDU1534 QDY1532:QDZ1534 QED1532:QEE1534 QEI1532:QEJ1534 QEN1532:QEO1534 QES1532:QET1534 QEX1532:QEY1534 QFC1532:QFD1534 QFH1532:QFI1534 QFM1532:QFN1534 QFR1532:QFS1534 QFW1532:QFX1534 QGB1532:QGC1534 QGG1532:QGH1534 QGL1532:QGM1534 QGQ1532:QGR1534 QGV1532:QGW1534 QHA1532:QHB1534 QHF1532:QHG1534 QHK1532:QHL1534 QHP1532:QHQ1534 QHU1532:QHV1534 QHZ1532:QIA1534 QIE1532:QIF1534 QIJ1532:QIK1534 QIO1532:QIP1534 QIT1532:QIU1534 QIY1532:QIZ1534 QJD1532:QJE1534 QJI1532:QJJ1534 QJN1532:QJO1534 QJS1532:QJT1534 QJX1532:QJY1534 QKC1532:QKD1534 QKH1532:QKI1534 QKM1532:QKN1534 QKR1532:QKS1534 QKW1532:QKX1534 QLB1532:QLC1534 QLG1532:QLH1534 QLL1532:QLM1534 QLQ1532:QLR1534 QLV1532:QLW1534 QMA1532:QMB1534 QMF1532:QMG1534 QMK1532:QML1534 QMP1532:QMQ1534 QMU1532:QMV1534 QMZ1532:QNA1534 QNE1532:QNF1534 QNJ1532:QNK1534 QNO1532:QNP1534 QNT1532:QNU1534 QNY1532:QNZ1534 QOD1532:QOE1534 QOI1532:QOJ1534 QON1532:QOO1534 QOS1532:QOT1534 QOX1532:QOY1534 QPC1532:QPD1534 QPH1532:QPI1534 QPM1532:QPN1534 QPR1532:QPS1534 QPW1532:QPX1534 QQB1532:QQC1534 QQG1532:QQH1534 QQL1532:QQM1534 QQQ1532:QQR1534 QQV1532:QQW1534 QRA1532:QRB1534 QRF1532:QRG1534 QRK1532:QRL1534 QRP1532:QRQ1534 QRU1532:QRV1534 QRZ1532:QSA1534 QSE1532:QSF1534 QSJ1532:QSK1534 QSO1532:QSP1534 QST1532:QSU1534 QSY1532:QSZ1534 QTD1532:QTE1534 QTI1532:QTJ1534 QTN1532:QTO1534 QTS1532:QTT1534 QTX1532:QTY1534 QUC1532:QUD1534 QUH1532:QUI1534 QUM1532:QUN1534 QUR1532:QUS1534 QUW1532:QUX1534 QVB1532:QVC1534 QVG1532:QVH1534 QVL1532:QVM1534 QVQ1532:QVR1534 QVV1532:QVW1534 QWA1532:QWB1534 QWF1532:QWG1534 QWK1532:QWL1534 QWP1532:QWQ1534 QWU1532:QWV1534 QWZ1532:QXA1534 QXE1532:QXF1534 QXJ1532:QXK1534 QXO1532:QXP1534 QXT1532:QXU1534 QXY1532:QXZ1534 QYD1532:QYE1534 QYI1532:QYJ1534 QYN1532:QYO1534 QYS1532:QYT1534 QYX1532:QYY1534 QZC1532:QZD1534 QZH1532:QZI1534 QZM1532:QZN1534 QZR1532:QZS1534 QZW1532:QZX1534 RAB1532:RAC1534 RAG1532:RAH1534 RAL1532:RAM1534 RAQ1532:RAR1534 RAV1532:RAW1534 RBA1532:RBB1534 RBF1532:RBG1534 RBK1532:RBL1534 RBP1532:RBQ1534 RBU1532:RBV1534 RBZ1532:RCA1534 RCE1532:RCF1534 RCJ1532:RCK1534 RCO1532:RCP1534 RCT1532:RCU1534 RCY1532:RCZ1534 RDD1532:RDE1534 RDI1532:RDJ1534 RDN1532:RDO1534 RDS1532:RDT1534 RDX1532:RDY1534 REC1532:RED1534 REH1532:REI1534 REM1532:REN1534 RER1532:RES1534 REW1532:REX1534 RFB1532:RFC1534 RFG1532:RFH1534 RFL1532:RFM1534 RFQ1532:RFR1534 RFV1532:RFW1534 RGA1532:RGB1534 RGF1532:RGG1534 RGK1532:RGL1534 RGP1532:RGQ1534 RGU1532:RGV1534 RGZ1532:RHA1534 RHE1532:RHF1534 RHJ1532:RHK1534 RHO1532:RHP1534 RHT1532:RHU1534 RHY1532:RHZ1534 RID1532:RIE1534 RII1532:RIJ1534 RIN1532:RIO1534 RIS1532:RIT1534 RIX1532:RIY1534 RJC1532:RJD1534 RJH1532:RJI1534 RJM1532:RJN1534 RJR1532:RJS1534 RJW1532:RJX1534 RKB1532:RKC1534 RKG1532:RKH1534 RKL1532:RKM1534 RKQ1532:RKR1534 RKV1532:RKW1534 RLA1532:RLB1534 RLF1532:RLG1534 RLK1532:RLL1534 RLP1532:RLQ1534 RLU1532:RLV1534 RLZ1532:RMA1534 RME1532:RMF1534 RMJ1532:RMK1534 RMO1532:RMP1534 RMT1532:RMU1534 RMY1532:RMZ1534 RND1532:RNE1534 RNI1532:RNJ1534 RNN1532:RNO1534 RNS1532:RNT1534 RNX1532:RNY1534 ROC1532:ROD1534 ROH1532:ROI1534 ROM1532:RON1534 ROR1532:ROS1534 ROW1532:ROX1534 RPB1532:RPC1534 RPG1532:RPH1534 RPL1532:RPM1534 RPQ1532:RPR1534 RPV1532:RPW1534 RQA1532:RQB1534 RQF1532:RQG1534 RQK1532:RQL1534 RQP1532:RQQ1534 RQU1532:RQV1534 RQZ1532:RRA1534 RRE1532:RRF1534 RRJ1532:RRK1534 RRO1532:RRP1534 RRT1532:RRU1534 RRY1532:RRZ1534 RSD1532:RSE1534 RSI1532:RSJ1534 RSN1532:RSO1534 RSS1532:RST1534 RSX1532:RSY1534 RTC1532:RTD1534 RTH1532:RTI1534 RTM1532:RTN1534 RTR1532:RTS1534 RTW1532:RTX1534 RUB1532:RUC1534 RUG1532:RUH1534 RUL1532:RUM1534 RUQ1532:RUR1534 RUV1532:RUW1534 RVA1532:RVB1534 RVF1532:RVG1534 RVK1532:RVL1534 RVP1532:RVQ1534 RVU1532:RVV1534 RVZ1532:RWA1534 RWE1532:RWF1534 RWJ1532:RWK1534 RWO1532:RWP1534 RWT1532:RWU1534 RWY1532:RWZ1534 RXD1532:RXE1534 RXI1532:RXJ1534 RXN1532:RXO1534 RXS1532:RXT1534 RXX1532:RXY1534 RYC1532:RYD1534 RYH1532:RYI1534 RYM1532:RYN1534 RYR1532:RYS1534 RYW1532:RYX1534 RZB1532:RZC1534 RZG1532:RZH1534 RZL1532:RZM1534 RZQ1532:RZR1534 RZV1532:RZW1534 SAA1532:SAB1534 SAF1532:SAG1534 SAK1532:SAL1534 SAP1532:SAQ1534 SAU1532:SAV1534 SAZ1532:SBA1534 SBE1532:SBF1534 SBJ1532:SBK1534 SBO1532:SBP1534 SBT1532:SBU1534 SBY1532:SBZ1534 SCD1532:SCE1534 SCI1532:SCJ1534 SCN1532:SCO1534 SCS1532:SCT1534 SCX1532:SCY1534 SDC1532:SDD1534 SDH1532:SDI1534 SDM1532:SDN1534 SDR1532:SDS1534 SDW1532:SDX1534 SEB1532:SEC1534 SEG1532:SEH1534 SEL1532:SEM1534 SEQ1532:SER1534 SEV1532:SEW1534 SFA1532:SFB1534 SFF1532:SFG1534 SFK1532:SFL1534 SFP1532:SFQ1534 SFU1532:SFV1534 SFZ1532:SGA1534 SGE1532:SGF1534 SGJ1532:SGK1534 SGO1532:SGP1534 SGT1532:SGU1534 SGY1532:SGZ1534 SHD1532:SHE1534 SHI1532:SHJ1534 SHN1532:SHO1534 SHS1532:SHT1534 SHX1532:SHY1534 SIC1532:SID1534 SIH1532:SII1534 SIM1532:SIN1534 SIR1532:SIS1534 SIW1532:SIX1534 SJB1532:SJC1534 SJG1532:SJH1534 SJL1532:SJM1534 SJQ1532:SJR1534 SJV1532:SJW1534 SKA1532:SKB1534 SKF1532:SKG1534 SKK1532:SKL1534 SKP1532:SKQ1534 SKU1532:SKV1534 SKZ1532:SLA1534 SLE1532:SLF1534 SLJ1532:SLK1534 SLO1532:SLP1534 SLT1532:SLU1534 SLY1532:SLZ1534 SMD1532:SME1534 SMI1532:SMJ1534 SMN1532:SMO1534 SMS1532:SMT1534 SMX1532:SMY1534 SNC1532:SND1534 SNH1532:SNI1534 SNM1532:SNN1534 SNR1532:SNS1534 SNW1532:SNX1534 SOB1532:SOC1534 SOG1532:SOH1534 SOL1532:SOM1534 SOQ1532:SOR1534 SOV1532:SOW1534 SPA1532:SPB1534 SPF1532:SPG1534 SPK1532:SPL1534 SPP1532:SPQ1534 SPU1532:SPV1534 SPZ1532:SQA1534 SQE1532:SQF1534 SQJ1532:SQK1534 SQO1532:SQP1534 SQT1532:SQU1534 SQY1532:SQZ1534 SRD1532:SRE1534 SRI1532:SRJ1534 SRN1532:SRO1534 SRS1532:SRT1534 SRX1532:SRY1534 SSC1532:SSD1534 SSH1532:SSI1534 SSM1532:SSN1534 SSR1532:SSS1534 SSW1532:SSX1534 STB1532:STC1534 STG1532:STH1534 STL1532:STM1534 STQ1532:STR1534 STV1532:STW1534 SUA1532:SUB1534 SUF1532:SUG1534 SUK1532:SUL1534 SUP1532:SUQ1534 SUU1532:SUV1534 SUZ1532:SVA1534 SVE1532:SVF1534 SVJ1532:SVK1534 SVO1532:SVP1534 SVT1532:SVU1534 SVY1532:SVZ1534 SWD1532:SWE1534 SWI1532:SWJ1534 SWN1532:SWO1534 SWS1532:SWT1534 SWX1532:SWY1534 SXC1532:SXD1534 SXH1532:SXI1534 SXM1532:SXN1534 SXR1532:SXS1534 SXW1532:SXX1534 SYB1532:SYC1534 SYG1532:SYH1534 SYL1532:SYM1534 SYQ1532:SYR1534 SYV1532:SYW1534 SZA1532:SZB1534 SZF1532:SZG1534 SZK1532:SZL1534 SZP1532:SZQ1534 SZU1532:SZV1534 SZZ1532:TAA1534 TAE1532:TAF1534 TAJ1532:TAK1534 TAO1532:TAP1534 TAT1532:TAU1534 TAY1532:TAZ1534 TBD1532:TBE1534 TBI1532:TBJ1534 TBN1532:TBO1534 TBS1532:TBT1534 TBX1532:TBY1534 TCC1532:TCD1534 TCH1532:TCI1534 TCM1532:TCN1534 TCR1532:TCS1534 TCW1532:TCX1534 TDB1532:TDC1534 TDG1532:TDH1534 TDL1532:TDM1534 TDQ1532:TDR1534 TDV1532:TDW1534 TEA1532:TEB1534 TEF1532:TEG1534 TEK1532:TEL1534 TEP1532:TEQ1534 TEU1532:TEV1534 TEZ1532:TFA1534 TFE1532:TFF1534 TFJ1532:TFK1534 TFO1532:TFP1534 TFT1532:TFU1534 TFY1532:TFZ1534 TGD1532:TGE1534 TGI1532:TGJ1534 TGN1532:TGO1534 TGS1532:TGT1534 TGX1532:TGY1534 THC1532:THD1534 THH1532:THI1534 THM1532:THN1534 THR1532:THS1534 THW1532:THX1534 TIB1532:TIC1534 TIG1532:TIH1534 TIL1532:TIM1534 TIQ1532:TIR1534 TIV1532:TIW1534 TJA1532:TJB1534 TJF1532:TJG1534 TJK1532:TJL1534 TJP1532:TJQ1534 TJU1532:TJV1534 TJZ1532:TKA1534 TKE1532:TKF1534 TKJ1532:TKK1534 TKO1532:TKP1534 TKT1532:TKU1534 TKY1532:TKZ1534 TLD1532:TLE1534 TLI1532:TLJ1534 TLN1532:TLO1534 TLS1532:TLT1534 TLX1532:TLY1534 TMC1532:TMD1534 TMH1532:TMI1534 TMM1532:TMN1534 TMR1532:TMS1534 TMW1532:TMX1534 TNB1532:TNC1534 TNG1532:TNH1534 TNL1532:TNM1534 TNQ1532:TNR1534 TNV1532:TNW1534 TOA1532:TOB1534 TOF1532:TOG1534 TOK1532:TOL1534 TOP1532:TOQ1534 TOU1532:TOV1534 TOZ1532:TPA1534 TPE1532:TPF1534 TPJ1532:TPK1534 TPO1532:TPP1534 TPT1532:TPU1534 TPY1532:TPZ1534 TQD1532:TQE1534 TQI1532:TQJ1534 TQN1532:TQO1534 TQS1532:TQT1534 TQX1532:TQY1534 TRC1532:TRD1534 TRH1532:TRI1534 TRM1532:TRN1534 TRR1532:TRS1534 TRW1532:TRX1534 TSB1532:TSC1534 TSG1532:TSH1534 TSL1532:TSM1534 TSQ1532:TSR1534 TSV1532:TSW1534 TTA1532:TTB1534 TTF1532:TTG1534 TTK1532:TTL1534 TTP1532:TTQ1534 TTU1532:TTV1534 TTZ1532:TUA1534 TUE1532:TUF1534 TUJ1532:TUK1534 TUO1532:TUP1534 TUT1532:TUU1534 TUY1532:TUZ1534 TVD1532:TVE1534 TVI1532:TVJ1534 TVN1532:TVO1534 TVS1532:TVT1534 TVX1532:TVY1534 TWC1532:TWD1534 TWH1532:TWI1534 TWM1532:TWN1534 TWR1532:TWS1534 TWW1532:TWX1534 TXB1532:TXC1534 TXG1532:TXH1534 TXL1532:TXM1534 TXQ1532:TXR1534 TXV1532:TXW1534 TYA1532:TYB1534 TYF1532:TYG1534 TYK1532:TYL1534 TYP1532:TYQ1534 TYU1532:TYV1534 TYZ1532:TZA1534 TZE1532:TZF1534 TZJ1532:TZK1534 TZO1532:TZP1534 TZT1532:TZU1534 TZY1532:TZZ1534 UAD1532:UAE1534 UAI1532:UAJ1534 UAN1532:UAO1534 UAS1532:UAT1534 UAX1532:UAY1534 UBC1532:UBD1534 UBH1532:UBI1534 UBM1532:UBN1534 UBR1532:UBS1534 UBW1532:UBX1534 UCB1532:UCC1534 UCG1532:UCH1534 UCL1532:UCM1534 UCQ1532:UCR1534 UCV1532:UCW1534 UDA1532:UDB1534 UDF1532:UDG1534 UDK1532:UDL1534 UDP1532:UDQ1534 UDU1532:UDV1534 UDZ1532:UEA1534 UEE1532:UEF1534 UEJ1532:UEK1534 UEO1532:UEP1534 UET1532:UEU1534 UEY1532:UEZ1534 UFD1532:UFE1534 UFI1532:UFJ1534 UFN1532:UFO1534 UFS1532:UFT1534 UFX1532:UFY1534 UGC1532:UGD1534 UGH1532:UGI1534 UGM1532:UGN1534 UGR1532:UGS1534 UGW1532:UGX1534 UHB1532:UHC1534 UHG1532:UHH1534 UHL1532:UHM1534 UHQ1532:UHR1534 UHV1532:UHW1534 UIA1532:UIB1534 UIF1532:UIG1534 UIK1532:UIL1534 UIP1532:UIQ1534 UIU1532:UIV1534 UIZ1532:UJA1534 UJE1532:UJF1534 UJJ1532:UJK1534 UJO1532:UJP1534 UJT1532:UJU1534 UJY1532:UJZ1534 UKD1532:UKE1534 UKI1532:UKJ1534 UKN1532:UKO1534 UKS1532:UKT1534 UKX1532:UKY1534 ULC1532:ULD1534 ULH1532:ULI1534 ULM1532:ULN1534 ULR1532:ULS1534 ULW1532:ULX1534 UMB1532:UMC1534 UMG1532:UMH1534 UML1532:UMM1534 UMQ1532:UMR1534 UMV1532:UMW1534 UNA1532:UNB1534 UNF1532:UNG1534 UNK1532:UNL1534 UNP1532:UNQ1534 UNU1532:UNV1534 UNZ1532:UOA1534 UOE1532:UOF1534 UOJ1532:UOK1534 UOO1532:UOP1534 UOT1532:UOU1534 UOY1532:UOZ1534 UPD1532:UPE1534 UPI1532:UPJ1534 UPN1532:UPO1534 UPS1532:UPT1534 UPX1532:UPY1534 UQC1532:UQD1534 UQH1532:UQI1534 UQM1532:UQN1534 UQR1532:UQS1534 UQW1532:UQX1534 URB1532:URC1534 URG1532:URH1534 URL1532:URM1534 URQ1532:URR1534 URV1532:URW1534 USA1532:USB1534 USF1532:USG1534 USK1532:USL1534 USP1532:USQ1534 USU1532:USV1534 USZ1532:UTA1534 UTE1532:UTF1534 UTJ1532:UTK1534 UTO1532:UTP1534 UTT1532:UTU1534 UTY1532:UTZ1534 UUD1532:UUE1534 UUI1532:UUJ1534 UUN1532:UUO1534 UUS1532:UUT1534 UUX1532:UUY1534 UVC1532:UVD1534 UVH1532:UVI1534 UVM1532:UVN1534 UVR1532:UVS1534 UVW1532:UVX1534 UWB1532:UWC1534 UWG1532:UWH1534 UWL1532:UWM1534 UWQ1532:UWR1534 UWV1532:UWW1534 UXA1532:UXB1534 UXF1532:UXG1534 UXK1532:UXL1534 UXP1532:UXQ1534 UXU1532:UXV1534 UXZ1532:UYA1534 UYE1532:UYF1534 UYJ1532:UYK1534 UYO1532:UYP1534 UYT1532:UYU1534 UYY1532:UYZ1534 UZD1532:UZE1534 UZI1532:UZJ1534 UZN1532:UZO1534 UZS1532:UZT1534 UZX1532:UZY1534 VAC1532:VAD1534 VAH1532:VAI1534 VAM1532:VAN1534 VAR1532:VAS1534 VAW1532:VAX1534 VBB1532:VBC1534 VBG1532:VBH1534 VBL1532:VBM1534 VBQ1532:VBR1534 VBV1532:VBW1534 VCA1532:VCB1534 VCF1532:VCG1534 VCK1532:VCL1534 VCP1532:VCQ1534 VCU1532:VCV1534 VCZ1532:VDA1534 VDE1532:VDF1534 VDJ1532:VDK1534 VDO1532:VDP1534 VDT1532:VDU1534 VDY1532:VDZ1534 VED1532:VEE1534 VEI1532:VEJ1534 VEN1532:VEO1534 VES1532:VET1534 VEX1532:VEY1534 VFC1532:VFD1534 VFH1532:VFI1534 VFM1532:VFN1534 VFR1532:VFS1534 VFW1532:VFX1534 VGB1532:VGC1534 VGG1532:VGH1534 VGL1532:VGM1534 VGQ1532:VGR1534 VGV1532:VGW1534 VHA1532:VHB1534 VHF1532:VHG1534 VHK1532:VHL1534 VHP1532:VHQ1534 VHU1532:VHV1534 VHZ1532:VIA1534 VIE1532:VIF1534 VIJ1532:VIK1534 VIO1532:VIP1534 VIT1532:VIU1534 VIY1532:VIZ1534 VJD1532:VJE1534 VJI1532:VJJ1534 VJN1532:VJO1534 VJS1532:VJT1534 VJX1532:VJY1534 VKC1532:VKD1534 VKH1532:VKI1534 VKM1532:VKN1534 VKR1532:VKS1534 VKW1532:VKX1534 VLB1532:VLC1534 VLG1532:VLH1534 VLL1532:VLM1534 VLQ1532:VLR1534 VLV1532:VLW1534 VMA1532:VMB1534 VMF1532:VMG1534 VMK1532:VML1534 VMP1532:VMQ1534 VMU1532:VMV1534 VMZ1532:VNA1534 VNE1532:VNF1534 VNJ1532:VNK1534 VNO1532:VNP1534 VNT1532:VNU1534 VNY1532:VNZ1534 VOD1532:VOE1534 VOI1532:VOJ1534 VON1532:VOO1534 VOS1532:VOT1534 VOX1532:VOY1534 VPC1532:VPD1534 VPH1532:VPI1534 VPM1532:VPN1534 VPR1532:VPS1534 VPW1532:VPX1534 VQB1532:VQC1534 VQG1532:VQH1534 VQL1532:VQM1534 VQQ1532:VQR1534 VQV1532:VQW1534 VRA1532:VRB1534 VRF1532:VRG1534 VRK1532:VRL1534 VRP1532:VRQ1534 VRU1532:VRV1534 VRZ1532:VSA1534 VSE1532:VSF1534 VSJ1532:VSK1534 VSO1532:VSP1534 VST1532:VSU1534 VSY1532:VSZ1534 VTD1532:VTE1534 VTI1532:VTJ1534 VTN1532:VTO1534 VTS1532:VTT1534 VTX1532:VTY1534 VUC1532:VUD1534 VUH1532:VUI1534 VUM1532:VUN1534 VUR1532:VUS1534 VUW1532:VUX1534 VVB1532:VVC1534 VVG1532:VVH1534 VVL1532:VVM1534 VVQ1532:VVR1534 VVV1532:VVW1534 VWA1532:VWB1534 VWF1532:VWG1534 VWK1532:VWL1534 VWP1532:VWQ1534 VWU1532:VWV1534 VWZ1532:VXA1534 VXE1532:VXF1534 VXJ1532:VXK1534 VXO1532:VXP1534 VXT1532:VXU1534 VXY1532:VXZ1534 VYD1532:VYE1534 VYI1532:VYJ1534 VYN1532:VYO1534 VYS1532:VYT1534 VYX1532:VYY1534 VZC1532:VZD1534 VZH1532:VZI1534 VZM1532:VZN1534 VZR1532:VZS1534 VZW1532:VZX1534 WAB1532:WAC1534 WAG1532:WAH1534 WAL1532:WAM1534 WAQ1532:WAR1534 WAV1532:WAW1534 WBA1532:WBB1534 WBF1532:WBG1534 WBK1532:WBL1534 WBP1532:WBQ1534 WBU1532:WBV1534 WBZ1532:WCA1534 WCE1532:WCF1534 WCJ1532:WCK1534 WCO1532:WCP1534 WCT1532:WCU1534 WCY1532:WCZ1534 WDD1532:WDE1534 WDI1532:WDJ1534 WDN1532:WDO1534 WDS1532:WDT1534 WDX1532:WDY1534 WEC1532:WED1534 WEH1532:WEI1534 WEM1532:WEN1534 WER1532:WES1534 WEW1532:WEX1534 WFB1532:WFC1534 WFG1532:WFH1534 WFL1532:WFM1534 WFQ1532:WFR1534 WFV1532:WFW1534 WGA1532:WGB1534 WGF1532:WGG1534 WGK1532:WGL1534 WGP1532:WGQ1534 WGU1532:WGV1534 WGZ1532:WHA1534 WHE1532:WHF1534 WHJ1532:WHK1534 WHO1532:WHP1534 WHT1532:WHU1534 WHY1532:WHZ1534 WID1532:WIE1534 WII1532:WIJ1534 WIN1532:WIO1534 WIS1532:WIT1534 WIX1532:WIY1534 WJC1532:WJD1534 WJH1532:WJI1534 WJM1532:WJN1534 WJR1532:WJS1534 WJW1532:WJX1534 WKB1532:WKC1534 WKG1532:WKH1534 WKL1532:WKM1534 WKQ1532:WKR1534 WKV1532:WKW1534 WLA1532:WLB1534 WLF1532:WLG1534 WLK1532:WLL1534 WLP1532:WLQ1534 WLU1532:WLV1534 WLZ1532:WMA1534 WME1532:WMF1534 WMJ1532:WMK1534 WMO1532:WMP1534 WMT1532:WMU1534 WMY1532:WMZ1534 WND1532:WNE1534 WNI1532:WNJ1534 WNN1532:WNO1534 WNS1532:WNT1534 WNX1532:WNY1534 WOC1532:WOD1534 WOH1532:WOI1534 WOM1532:WON1534 WOR1532:WOS1534 WOW1532:WOX1534 WPB1532:WPC1534 WPG1532:WPH1534 WPL1532:WPM1534 WPQ1532:WPR1534 WPV1532:WPW1534 WQA1532:WQB1534 WQF1532:WQG1534 WQK1532:WQL1534 WQP1532:WQQ1534 WQU1532:WQV1534 WQZ1532:WRA1534 WRE1532:WRF1534 WRJ1532:WRK1534 WRO1532:WRP1534 WRT1532:WRU1534 WRY1532:WRZ1534 WSD1532:WSE1534 WSI1532:WSJ1534 WSN1532:WSO1534 WSS1532:WST1534 WSX1532:WSY1534 WTC1532:WTD1534 WTH1532:WTI1534 WTM1532:WTN1534 WTR1532:WTS1534 WTW1532:WTX1534 WUB1532:WUC1534 WUG1532:WUH1534 WUL1532:WUM1534 WUQ1532:WUR1534 WUV1532:WUW1534 WVA1532:WVB1534 WVF1532:WVG1534 WVK1532:WVL1534 WVP1532:WVQ1534 WVU1532:WVV1534 WVZ1532:WWA1534 WWE1532:WWF1534 WWJ1532:WWK1534 WWO1532:WWP1534 WWT1532:WWU1534 WWY1532:WWZ1534 WXD1532:WXE1534 WXI1532:WXJ1534 WXN1532:WXO1534 WXS1532:WXT1534 WXX1532:WXY1534 WYC1532:WYD1534 WYH1532:WYI1534 WYM1532:WYN1534 WYR1532:WYS1534 WYW1532:WYX1534 WZB1532:WZC1534 WZG1532:WZH1534 WZL1532:WZM1534 WZQ1532:WZR1534 WZV1532:WZW1534 XAA1532:XAB1534 XAF1532:XAG1534 XAK1532:XAL1534 XAP1532:XAQ1534 XAU1532:XAV1534 XAZ1532:XBA1534 XBE1532:XBF1534 XBJ1532:XBK1534 XBO1532:XBP1534 XBT1532:XBU1534 XBY1532:XBZ1534 XCD1532:XCE1534 XCI1532:XCJ1534 XCN1532:XCO1534 XCS1532:XCT1534 XCX1532:XCY1534 XDC1532:XDD1534 XDH1532:XDI1534 XDM1532:XDN1534 XDR1532:XDS1534 XDW1532:XDX1534 XEB1532:XEC1534 XEG1532:XEH1534 XEL1532:XEM1534 XEQ1532:XER1534 XEV1532:XEW1534 XFA1532:XFB1534">
    <cfRule type="expression" dxfId="4" priority="7" stopIfTrue="1">
      <formula>$A1532&lt;&gt;$A1537</formula>
    </cfRule>
  </conditionalFormatting>
  <conditionalFormatting sqref="J21:K21 Q21:R21 X21:Y21 AE21:AF21 AL21:AM21 AS21:AT21 AZ21:BA21 BG21:BH21 BN21:BO21 BU21:BV21 CB21:CC21 CI21:CJ21 CP21:CQ21 CW21:CX21 DD21:DE21 DK21:DL21 DR21:DS21 DY21:DZ21 EF21:EG21 EM21:EN21 ET21:EU21 FA21:FB21 FH21:FI21 FO21:FP21 FV21:FW21 GC21:GD21 GJ21:GK21 GQ21:GR21 GX21:GY21 HE21:HF21 HL21:HM21 HS21:HT21 HZ21:IA21 IG21:IH21 IN21:IO21">
    <cfRule type="cellIs" dxfId="3" priority="113" stopIfTrue="1" operator="equal">
      <formula>"Yes"</formula>
    </cfRule>
    <cfRule type="cellIs" dxfId="2" priority="114" stopIfTrue="1" operator="equal">
      <formula>"No"</formula>
    </cfRule>
    <cfRule type="cellIs" dxfId="1" priority="115" stopIfTrue="1" operator="equal">
      <formula>"TBD"</formula>
    </cfRule>
  </conditionalFormatting>
  <hyperlinks>
    <hyperlink ref="E1239" location="dc_173" display="See Senders ID " xr:uid="{00000000-0004-0000-0400-000000000000}"/>
    <hyperlink ref="E1557" location="dc_173" display="See Senders ID " xr:uid="{00000000-0004-0000-0400-000001000000}"/>
    <hyperlink ref="E1199" location="dc_173" display="See Senders ID " xr:uid="{00000000-0004-0000-0400-000002000000}"/>
    <hyperlink ref="E1556" location="dc_173" display="See Senders ID " xr:uid="{00000000-0004-0000-0400-000003000000}"/>
  </hyperlinks>
  <pageMargins left="0.74803149606299213" right="0.74803149606299213" top="0.44" bottom="0.98425196850393704" header="0.31496062992125984" footer="0.51181102362204722"/>
  <pageSetup paperSize="9" fitToHeight="0" orientation="portrait" r:id="rId3"/>
  <headerFooter alignWithMargins="0">
    <oddFooter>&amp;C&amp;8Page &amp;P of &amp;N&amp;R&amp;8RMDS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indexed="43"/>
  </sheetPr>
  <dimension ref="A1:N225"/>
  <sheetViews>
    <sheetView topLeftCell="B1" zoomScaleNormal="100" workbookViewId="0">
      <pane ySplit="4" topLeftCell="A5" activePane="bottomLeft" state="frozen"/>
      <selection activeCell="C1" sqref="C1:L1048576"/>
      <selection pane="bottomLeft" activeCell="F6" sqref="F6"/>
    </sheetView>
  </sheetViews>
  <sheetFormatPr defaultColWidth="9.1796875" defaultRowHeight="13" x14ac:dyDescent="0.3"/>
  <cols>
    <col min="1" max="1" width="43.54296875" style="87" customWidth="1"/>
    <col min="2" max="2" width="103.1796875" style="87" customWidth="1"/>
    <col min="3" max="3" width="4.81640625" style="87" bestFit="1" customWidth="1"/>
    <col min="4" max="4" width="9.1796875" style="87"/>
    <col min="5" max="5" width="50.26953125" style="87" customWidth="1"/>
    <col min="6" max="6" width="20.54296875" style="87" bestFit="1" customWidth="1"/>
    <col min="7" max="7" width="4.81640625" style="87" bestFit="1" customWidth="1"/>
    <col min="8" max="8" width="5.26953125" style="87" hidden="1" customWidth="1"/>
    <col min="9" max="9" width="9.1796875" style="87"/>
    <col min="10" max="10" width="53" style="87" bestFit="1" customWidth="1"/>
    <col min="11" max="11" width="41.26953125" style="87" bestFit="1" customWidth="1"/>
    <col min="12" max="12" width="5" style="87" bestFit="1" customWidth="1"/>
    <col min="13" max="13" width="28.453125" style="87" bestFit="1" customWidth="1"/>
    <col min="14" max="16384" width="9.1796875" style="87"/>
  </cols>
  <sheetData>
    <row r="1" spans="1:14" ht="23.25" customHeight="1" x14ac:dyDescent="0.3">
      <c r="A1" s="307" t="s">
        <v>0</v>
      </c>
      <c r="B1" s="308"/>
      <c r="C1" s="308"/>
      <c r="D1" s="308"/>
      <c r="E1" s="308"/>
      <c r="F1" s="146"/>
      <c r="G1" s="146"/>
      <c r="H1" s="146"/>
      <c r="I1" s="146"/>
      <c r="J1" s="146"/>
      <c r="K1" s="146"/>
      <c r="L1" s="146"/>
      <c r="M1" s="175"/>
      <c r="N1" s="175"/>
    </row>
    <row r="2" spans="1:14" x14ac:dyDescent="0.3">
      <c r="A2" s="144" t="s">
        <v>3969</v>
      </c>
      <c r="D2" s="88"/>
      <c r="E2" s="144" t="s">
        <v>49</v>
      </c>
      <c r="F2" s="88"/>
      <c r="G2" s="88"/>
      <c r="H2" s="88"/>
      <c r="I2" s="88"/>
      <c r="J2" s="144" t="s">
        <v>55</v>
      </c>
      <c r="K2" s="88"/>
      <c r="L2" s="88"/>
      <c r="M2" s="88"/>
      <c r="N2" s="88"/>
    </row>
    <row r="3" spans="1:14" x14ac:dyDescent="0.3">
      <c r="A3" s="89" t="s">
        <v>3970</v>
      </c>
      <c r="B3" s="90"/>
      <c r="C3" s="91"/>
      <c r="E3" s="89" t="s">
        <v>3971</v>
      </c>
      <c r="F3" s="90"/>
      <c r="G3" s="91"/>
      <c r="J3" s="92" t="s">
        <v>3972</v>
      </c>
      <c r="K3" s="90"/>
      <c r="L3" s="91"/>
    </row>
    <row r="4" spans="1:14" x14ac:dyDescent="0.3">
      <c r="A4" s="89" t="s">
        <v>22</v>
      </c>
      <c r="B4" s="89" t="s">
        <v>14</v>
      </c>
      <c r="C4" s="93" t="s">
        <v>47</v>
      </c>
      <c r="E4" s="89" t="s">
        <v>50</v>
      </c>
      <c r="F4" s="89" t="s">
        <v>3973</v>
      </c>
      <c r="G4" s="93" t="s">
        <v>47</v>
      </c>
      <c r="J4" s="92" t="s">
        <v>3973</v>
      </c>
      <c r="K4" s="92" t="s">
        <v>50</v>
      </c>
      <c r="L4" s="91" t="s">
        <v>47</v>
      </c>
    </row>
    <row r="5" spans="1:14" x14ac:dyDescent="0.3">
      <c r="A5" s="94"/>
      <c r="B5" s="95"/>
      <c r="C5" s="96"/>
      <c r="E5" s="94"/>
      <c r="F5" s="95"/>
      <c r="G5" s="96"/>
      <c r="J5" s="92" t="s">
        <v>504</v>
      </c>
      <c r="K5" s="92" t="s">
        <v>286</v>
      </c>
      <c r="L5" s="91">
        <v>1</v>
      </c>
    </row>
    <row r="6" spans="1:14" x14ac:dyDescent="0.3">
      <c r="B6" s="87" t="s">
        <v>513</v>
      </c>
      <c r="J6" s="92" t="s">
        <v>507</v>
      </c>
      <c r="K6" s="92" t="s">
        <v>133</v>
      </c>
      <c r="L6" s="91">
        <v>1</v>
      </c>
    </row>
    <row r="7" spans="1:14" x14ac:dyDescent="0.3">
      <c r="J7" s="92" t="s">
        <v>510</v>
      </c>
      <c r="K7" s="92" t="s">
        <v>202</v>
      </c>
      <c r="L7" s="91">
        <v>1</v>
      </c>
    </row>
    <row r="8" spans="1:14" x14ac:dyDescent="0.3">
      <c r="J8" s="92" t="s">
        <v>512</v>
      </c>
      <c r="K8" s="92" t="s">
        <v>306</v>
      </c>
      <c r="L8" s="91">
        <v>1</v>
      </c>
    </row>
    <row r="9" spans="1:14" x14ac:dyDescent="0.3">
      <c r="J9" s="92" t="s">
        <v>514</v>
      </c>
      <c r="K9" s="92" t="s">
        <v>138</v>
      </c>
      <c r="L9" s="91">
        <v>1</v>
      </c>
    </row>
    <row r="10" spans="1:14" x14ac:dyDescent="0.3">
      <c r="J10" s="92" t="s">
        <v>516</v>
      </c>
      <c r="K10" s="92" t="s">
        <v>139</v>
      </c>
      <c r="L10" s="91">
        <v>1</v>
      </c>
    </row>
    <row r="11" spans="1:14" x14ac:dyDescent="0.3">
      <c r="J11" s="92" t="s">
        <v>517</v>
      </c>
      <c r="K11" s="92" t="s">
        <v>142</v>
      </c>
      <c r="L11" s="91">
        <v>1</v>
      </c>
    </row>
    <row r="12" spans="1:14" x14ac:dyDescent="0.3">
      <c r="J12" s="92" t="s">
        <v>518</v>
      </c>
      <c r="K12" s="92" t="s">
        <v>143</v>
      </c>
      <c r="L12" s="91">
        <v>1</v>
      </c>
    </row>
    <row r="13" spans="1:14" x14ac:dyDescent="0.3">
      <c r="J13" s="92" t="s">
        <v>519</v>
      </c>
      <c r="K13" s="92" t="s">
        <v>380</v>
      </c>
      <c r="L13" s="91">
        <v>1</v>
      </c>
    </row>
    <row r="14" spans="1:14" x14ac:dyDescent="0.3">
      <c r="J14" s="92" t="s">
        <v>521</v>
      </c>
      <c r="K14" s="92" t="s">
        <v>350</v>
      </c>
      <c r="L14" s="91">
        <v>1</v>
      </c>
    </row>
    <row r="15" spans="1:14" x14ac:dyDescent="0.3">
      <c r="J15" s="92" t="s">
        <v>523</v>
      </c>
      <c r="K15" s="92" t="s">
        <v>498</v>
      </c>
      <c r="L15" s="91">
        <v>1</v>
      </c>
    </row>
    <row r="16" spans="1:14" x14ac:dyDescent="0.3">
      <c r="J16" s="92" t="s">
        <v>525</v>
      </c>
      <c r="K16" s="92" t="s">
        <v>225</v>
      </c>
      <c r="L16" s="91">
        <v>1</v>
      </c>
    </row>
    <row r="17" spans="10:12" x14ac:dyDescent="0.3">
      <c r="J17" s="92" t="s">
        <v>527</v>
      </c>
      <c r="K17" s="92" t="s">
        <v>130</v>
      </c>
      <c r="L17" s="91">
        <v>1</v>
      </c>
    </row>
    <row r="18" spans="10:12" x14ac:dyDescent="0.3">
      <c r="J18" s="92" t="s">
        <v>530</v>
      </c>
      <c r="K18" s="92" t="s">
        <v>479</v>
      </c>
      <c r="L18" s="91">
        <v>1</v>
      </c>
    </row>
    <row r="19" spans="10:12" x14ac:dyDescent="0.3">
      <c r="J19" s="92" t="s">
        <v>532</v>
      </c>
      <c r="K19" s="92" t="s">
        <v>226</v>
      </c>
      <c r="L19" s="91">
        <v>1</v>
      </c>
    </row>
    <row r="20" spans="10:12" x14ac:dyDescent="0.3">
      <c r="J20" s="92" t="s">
        <v>534</v>
      </c>
      <c r="K20" s="92" t="s">
        <v>438</v>
      </c>
      <c r="L20" s="91">
        <v>1</v>
      </c>
    </row>
    <row r="21" spans="10:12" x14ac:dyDescent="0.3">
      <c r="J21" s="92" t="s">
        <v>536</v>
      </c>
      <c r="K21" s="92" t="s">
        <v>437</v>
      </c>
      <c r="L21" s="91">
        <v>1</v>
      </c>
    </row>
    <row r="22" spans="10:12" x14ac:dyDescent="0.3">
      <c r="J22" s="92" t="s">
        <v>538</v>
      </c>
      <c r="K22" s="92" t="s">
        <v>433</v>
      </c>
      <c r="L22" s="91">
        <v>1</v>
      </c>
    </row>
    <row r="23" spans="10:12" x14ac:dyDescent="0.3">
      <c r="J23" s="92" t="s">
        <v>540</v>
      </c>
      <c r="K23" s="92" t="s">
        <v>170</v>
      </c>
      <c r="L23" s="91">
        <v>1</v>
      </c>
    </row>
    <row r="24" spans="10:12" x14ac:dyDescent="0.3">
      <c r="J24" s="92" t="s">
        <v>542</v>
      </c>
      <c r="K24" s="92" t="s">
        <v>436</v>
      </c>
      <c r="L24" s="91">
        <v>1</v>
      </c>
    </row>
    <row r="25" spans="10:12" x14ac:dyDescent="0.3">
      <c r="J25" s="92" t="s">
        <v>544</v>
      </c>
      <c r="K25" s="92" t="s">
        <v>441</v>
      </c>
      <c r="L25" s="91">
        <v>1</v>
      </c>
    </row>
    <row r="26" spans="10:12" x14ac:dyDescent="0.3">
      <c r="J26" s="92" t="s">
        <v>546</v>
      </c>
      <c r="K26" s="92" t="s">
        <v>195</v>
      </c>
      <c r="L26" s="91">
        <v>1</v>
      </c>
    </row>
    <row r="27" spans="10:12" x14ac:dyDescent="0.3">
      <c r="J27" s="92" t="s">
        <v>548</v>
      </c>
      <c r="K27" s="92" t="s">
        <v>200</v>
      </c>
      <c r="L27" s="91">
        <v>1</v>
      </c>
    </row>
    <row r="28" spans="10:12" x14ac:dyDescent="0.3">
      <c r="J28" s="92" t="s">
        <v>550</v>
      </c>
      <c r="K28" s="92" t="s">
        <v>116</v>
      </c>
      <c r="L28" s="91">
        <v>1</v>
      </c>
    </row>
    <row r="29" spans="10:12" x14ac:dyDescent="0.3">
      <c r="J29" s="92" t="s">
        <v>552</v>
      </c>
      <c r="K29" s="92" t="s">
        <v>204</v>
      </c>
      <c r="L29" s="91">
        <v>1</v>
      </c>
    </row>
    <row r="30" spans="10:12" x14ac:dyDescent="0.3">
      <c r="J30" s="92" t="s">
        <v>554</v>
      </c>
      <c r="K30" s="92" t="s">
        <v>274</v>
      </c>
      <c r="L30" s="91">
        <v>1</v>
      </c>
    </row>
    <row r="31" spans="10:12" x14ac:dyDescent="0.3">
      <c r="J31" s="92" t="s">
        <v>556</v>
      </c>
      <c r="K31" s="92" t="s">
        <v>361</v>
      </c>
      <c r="L31" s="91">
        <v>1</v>
      </c>
    </row>
    <row r="32" spans="10:12" x14ac:dyDescent="0.3">
      <c r="J32" s="92" t="s">
        <v>558</v>
      </c>
      <c r="K32" s="92" t="s">
        <v>319</v>
      </c>
      <c r="L32" s="91">
        <v>1</v>
      </c>
    </row>
    <row r="33" spans="10:12" x14ac:dyDescent="0.3">
      <c r="J33" s="92" t="s">
        <v>145</v>
      </c>
      <c r="K33" s="92" t="s">
        <v>145</v>
      </c>
      <c r="L33" s="91">
        <v>1</v>
      </c>
    </row>
    <row r="34" spans="10:12" x14ac:dyDescent="0.3">
      <c r="J34" s="92" t="s">
        <v>561</v>
      </c>
      <c r="K34" s="92" t="s">
        <v>455</v>
      </c>
      <c r="L34" s="91">
        <v>1</v>
      </c>
    </row>
    <row r="35" spans="10:12" x14ac:dyDescent="0.3">
      <c r="J35" s="92" t="s">
        <v>937</v>
      </c>
      <c r="K35" s="92" t="s">
        <v>252</v>
      </c>
      <c r="L35" s="91">
        <v>1</v>
      </c>
    </row>
    <row r="36" spans="10:12" x14ac:dyDescent="0.3">
      <c r="J36" s="92" t="s">
        <v>563</v>
      </c>
      <c r="K36" s="92" t="s">
        <v>220</v>
      </c>
      <c r="L36" s="91">
        <v>1</v>
      </c>
    </row>
    <row r="37" spans="10:12" x14ac:dyDescent="0.3">
      <c r="J37" s="92" t="s">
        <v>565</v>
      </c>
      <c r="K37" s="92" t="s">
        <v>234</v>
      </c>
      <c r="L37" s="91">
        <v>1</v>
      </c>
    </row>
    <row r="38" spans="10:12" x14ac:dyDescent="0.3">
      <c r="J38" s="92" t="s">
        <v>567</v>
      </c>
      <c r="K38" s="92" t="s">
        <v>430</v>
      </c>
      <c r="L38" s="91">
        <v>1</v>
      </c>
    </row>
    <row r="39" spans="10:12" x14ac:dyDescent="0.3">
      <c r="J39" s="92" t="s">
        <v>312</v>
      </c>
      <c r="K39" s="92" t="s">
        <v>312</v>
      </c>
      <c r="L39" s="91">
        <v>1</v>
      </c>
    </row>
    <row r="40" spans="10:12" x14ac:dyDescent="0.3">
      <c r="J40" s="92" t="s">
        <v>570</v>
      </c>
      <c r="K40" s="92" t="s">
        <v>176</v>
      </c>
      <c r="L40" s="91">
        <v>1</v>
      </c>
    </row>
    <row r="41" spans="10:12" x14ac:dyDescent="0.3">
      <c r="J41" s="92" t="s">
        <v>572</v>
      </c>
      <c r="K41" s="92" t="s">
        <v>119</v>
      </c>
      <c r="L41" s="91">
        <v>1</v>
      </c>
    </row>
    <row r="42" spans="10:12" x14ac:dyDescent="0.3">
      <c r="J42" s="92" t="s">
        <v>574</v>
      </c>
      <c r="K42" s="92" t="s">
        <v>117</v>
      </c>
      <c r="L42" s="91">
        <v>1</v>
      </c>
    </row>
    <row r="43" spans="10:12" x14ac:dyDescent="0.3">
      <c r="J43" s="92" t="s">
        <v>576</v>
      </c>
      <c r="K43" s="92" t="s">
        <v>384</v>
      </c>
      <c r="L43" s="91">
        <v>1</v>
      </c>
    </row>
    <row r="44" spans="10:12" x14ac:dyDescent="0.3">
      <c r="J44" s="92" t="s">
        <v>147</v>
      </c>
      <c r="K44" s="92" t="s">
        <v>147</v>
      </c>
      <c r="L44" s="91">
        <v>1</v>
      </c>
    </row>
    <row r="45" spans="10:12" x14ac:dyDescent="0.3">
      <c r="J45" s="92" t="s">
        <v>579</v>
      </c>
      <c r="K45" s="92" t="s">
        <v>146</v>
      </c>
      <c r="L45" s="91">
        <v>1</v>
      </c>
    </row>
    <row r="46" spans="10:12" x14ac:dyDescent="0.3">
      <c r="J46" s="92" t="s">
        <v>581</v>
      </c>
      <c r="K46" s="92" t="s">
        <v>171</v>
      </c>
      <c r="L46" s="91">
        <v>1</v>
      </c>
    </row>
    <row r="47" spans="10:12" x14ac:dyDescent="0.3">
      <c r="J47" s="92" t="s">
        <v>583</v>
      </c>
      <c r="K47" s="92" t="s">
        <v>318</v>
      </c>
      <c r="L47" s="91">
        <v>1</v>
      </c>
    </row>
    <row r="48" spans="10:12" x14ac:dyDescent="0.3">
      <c r="J48" s="92" t="s">
        <v>585</v>
      </c>
      <c r="K48" s="92" t="s">
        <v>258</v>
      </c>
      <c r="L48" s="91">
        <v>1</v>
      </c>
    </row>
    <row r="49" spans="10:12" x14ac:dyDescent="0.3">
      <c r="J49" s="92" t="s">
        <v>587</v>
      </c>
      <c r="K49" s="92" t="s">
        <v>276</v>
      </c>
      <c r="L49" s="91">
        <v>1</v>
      </c>
    </row>
    <row r="50" spans="10:12" x14ac:dyDescent="0.3">
      <c r="J50" s="92" t="s">
        <v>589</v>
      </c>
      <c r="K50" s="92" t="s">
        <v>190</v>
      </c>
      <c r="L50" s="91">
        <v>1</v>
      </c>
    </row>
    <row r="51" spans="10:12" x14ac:dyDescent="0.3">
      <c r="J51" s="92" t="s">
        <v>591</v>
      </c>
      <c r="K51" s="92" t="s">
        <v>269</v>
      </c>
      <c r="L51" s="91">
        <v>1</v>
      </c>
    </row>
    <row r="52" spans="10:12" x14ac:dyDescent="0.3">
      <c r="J52" s="92" t="s">
        <v>593</v>
      </c>
      <c r="K52" s="92" t="s">
        <v>287</v>
      </c>
      <c r="L52" s="91">
        <v>1</v>
      </c>
    </row>
    <row r="53" spans="10:12" x14ac:dyDescent="0.3">
      <c r="J53" s="92" t="s">
        <v>595</v>
      </c>
      <c r="K53" s="92" t="s">
        <v>127</v>
      </c>
      <c r="L53" s="91">
        <v>1</v>
      </c>
    </row>
    <row r="54" spans="10:12" x14ac:dyDescent="0.3">
      <c r="J54" s="92" t="s">
        <v>597</v>
      </c>
      <c r="K54" s="92" t="s">
        <v>473</v>
      </c>
      <c r="L54" s="91">
        <v>1</v>
      </c>
    </row>
    <row r="55" spans="10:12" x14ac:dyDescent="0.3">
      <c r="J55" s="92" t="s">
        <v>599</v>
      </c>
      <c r="K55" s="92" t="s">
        <v>203</v>
      </c>
      <c r="L55" s="91">
        <v>1</v>
      </c>
    </row>
    <row r="56" spans="10:12" x14ac:dyDescent="0.3">
      <c r="J56" s="92" t="s">
        <v>601</v>
      </c>
      <c r="K56" s="92" t="s">
        <v>210</v>
      </c>
      <c r="L56" s="91">
        <v>1</v>
      </c>
    </row>
    <row r="57" spans="10:12" x14ac:dyDescent="0.3">
      <c r="J57" s="92" t="s">
        <v>603</v>
      </c>
      <c r="K57" s="92" t="s">
        <v>205</v>
      </c>
      <c r="L57" s="91">
        <v>1</v>
      </c>
    </row>
    <row r="58" spans="10:12" x14ac:dyDescent="0.3">
      <c r="J58" s="92" t="s">
        <v>605</v>
      </c>
      <c r="K58" s="92" t="s">
        <v>206</v>
      </c>
      <c r="L58" s="91">
        <v>1</v>
      </c>
    </row>
    <row r="59" spans="10:12" x14ac:dyDescent="0.3">
      <c r="J59" s="92" t="s">
        <v>607</v>
      </c>
      <c r="K59" s="92" t="s">
        <v>201</v>
      </c>
      <c r="L59" s="91">
        <v>1</v>
      </c>
    </row>
    <row r="60" spans="10:12" x14ac:dyDescent="0.3">
      <c r="J60" s="92" t="s">
        <v>941</v>
      </c>
      <c r="K60" s="92" t="s">
        <v>279</v>
      </c>
      <c r="L60" s="91">
        <v>1</v>
      </c>
    </row>
    <row r="61" spans="10:12" x14ac:dyDescent="0.3">
      <c r="J61" s="92" t="s">
        <v>609</v>
      </c>
      <c r="K61" s="92" t="s">
        <v>229</v>
      </c>
      <c r="L61" s="91">
        <v>1</v>
      </c>
    </row>
    <row r="62" spans="10:12" x14ac:dyDescent="0.3">
      <c r="J62" s="92" t="s">
        <v>611</v>
      </c>
      <c r="K62" s="92" t="s">
        <v>129</v>
      </c>
      <c r="L62" s="91">
        <v>1</v>
      </c>
    </row>
    <row r="63" spans="10:12" x14ac:dyDescent="0.3">
      <c r="J63" s="92" t="s">
        <v>613</v>
      </c>
      <c r="K63" s="92" t="s">
        <v>376</v>
      </c>
      <c r="L63" s="91">
        <v>1</v>
      </c>
    </row>
    <row r="64" spans="10:12" x14ac:dyDescent="0.3">
      <c r="J64" s="92" t="s">
        <v>615</v>
      </c>
      <c r="K64" s="92" t="s">
        <v>238</v>
      </c>
      <c r="L64" s="91">
        <v>1</v>
      </c>
    </row>
    <row r="65" spans="10:12" x14ac:dyDescent="0.3">
      <c r="J65" s="92" t="s">
        <v>932</v>
      </c>
      <c r="K65" s="92" t="s">
        <v>934</v>
      </c>
      <c r="L65" s="91">
        <v>1</v>
      </c>
    </row>
    <row r="66" spans="10:12" x14ac:dyDescent="0.3">
      <c r="J66" s="92" t="s">
        <v>930</v>
      </c>
      <c r="K66" s="92" t="s">
        <v>249</v>
      </c>
      <c r="L66" s="91">
        <v>1</v>
      </c>
    </row>
    <row r="67" spans="10:12" x14ac:dyDescent="0.3">
      <c r="J67" s="92" t="s">
        <v>617</v>
      </c>
      <c r="K67" s="92" t="s">
        <v>235</v>
      </c>
      <c r="L67" s="91">
        <v>1</v>
      </c>
    </row>
    <row r="68" spans="10:12" x14ac:dyDescent="0.3">
      <c r="J68" s="92" t="s">
        <v>619</v>
      </c>
      <c r="K68" s="92" t="s">
        <v>123</v>
      </c>
      <c r="L68" s="91">
        <v>1</v>
      </c>
    </row>
    <row r="69" spans="10:12" x14ac:dyDescent="0.3">
      <c r="J69" s="92" t="s">
        <v>621</v>
      </c>
      <c r="K69" s="92" t="s">
        <v>243</v>
      </c>
      <c r="L69" s="91">
        <v>1</v>
      </c>
    </row>
    <row r="70" spans="10:12" x14ac:dyDescent="0.3">
      <c r="J70" s="92" t="s">
        <v>623</v>
      </c>
      <c r="K70" s="92" t="s">
        <v>243</v>
      </c>
      <c r="L70" s="91">
        <v>1</v>
      </c>
    </row>
    <row r="71" spans="10:12" x14ac:dyDescent="0.3">
      <c r="J71" s="92" t="s">
        <v>625</v>
      </c>
      <c r="K71" s="92" t="s">
        <v>162</v>
      </c>
      <c r="L71" s="91">
        <v>1</v>
      </c>
    </row>
    <row r="72" spans="10:12" x14ac:dyDescent="0.3">
      <c r="J72" s="92" t="s">
        <v>627</v>
      </c>
      <c r="K72" s="92" t="s">
        <v>400</v>
      </c>
      <c r="L72" s="91">
        <v>1</v>
      </c>
    </row>
    <row r="73" spans="10:12" x14ac:dyDescent="0.3">
      <c r="J73" s="92" t="s">
        <v>629</v>
      </c>
      <c r="K73" s="92" t="s">
        <v>405</v>
      </c>
      <c r="L73" s="91">
        <v>1</v>
      </c>
    </row>
    <row r="74" spans="10:12" x14ac:dyDescent="0.3">
      <c r="J74" s="92" t="s">
        <v>631</v>
      </c>
      <c r="K74" s="92" t="s">
        <v>415</v>
      </c>
      <c r="L74" s="91">
        <v>1</v>
      </c>
    </row>
    <row r="75" spans="10:12" x14ac:dyDescent="0.3">
      <c r="J75" s="92" t="s">
        <v>633</v>
      </c>
      <c r="K75" s="92" t="s">
        <v>416</v>
      </c>
      <c r="L75" s="91">
        <v>1</v>
      </c>
    </row>
    <row r="76" spans="10:12" x14ac:dyDescent="0.3">
      <c r="J76" s="92" t="s">
        <v>635</v>
      </c>
      <c r="K76" s="92" t="s">
        <v>247</v>
      </c>
      <c r="L76" s="91">
        <v>1</v>
      </c>
    </row>
    <row r="77" spans="10:12" x14ac:dyDescent="0.3">
      <c r="J77" s="92" t="s">
        <v>637</v>
      </c>
      <c r="K77" s="92" t="s">
        <v>334</v>
      </c>
      <c r="L77" s="91">
        <v>1</v>
      </c>
    </row>
    <row r="78" spans="10:12" x14ac:dyDescent="0.3">
      <c r="J78" s="92" t="s">
        <v>639</v>
      </c>
      <c r="K78" s="92" t="s">
        <v>307</v>
      </c>
      <c r="L78" s="91">
        <v>1</v>
      </c>
    </row>
    <row r="79" spans="10:12" x14ac:dyDescent="0.3">
      <c r="J79" s="92" t="s">
        <v>641</v>
      </c>
      <c r="K79" s="92" t="s">
        <v>341</v>
      </c>
      <c r="L79" s="91">
        <v>1</v>
      </c>
    </row>
    <row r="80" spans="10:12" x14ac:dyDescent="0.3">
      <c r="J80" s="92" t="s">
        <v>643</v>
      </c>
      <c r="K80" s="92" t="s">
        <v>164</v>
      </c>
      <c r="L80" s="91">
        <v>1</v>
      </c>
    </row>
    <row r="81" spans="10:12" x14ac:dyDescent="0.3">
      <c r="J81" s="92" t="s">
        <v>645</v>
      </c>
      <c r="K81" s="92" t="s">
        <v>165</v>
      </c>
      <c r="L81" s="91">
        <v>1</v>
      </c>
    </row>
    <row r="82" spans="10:12" x14ac:dyDescent="0.3">
      <c r="J82" s="92" t="s">
        <v>647</v>
      </c>
      <c r="K82" s="92" t="s">
        <v>151</v>
      </c>
      <c r="L82" s="91">
        <v>1</v>
      </c>
    </row>
    <row r="83" spans="10:12" x14ac:dyDescent="0.3">
      <c r="J83" s="92" t="s">
        <v>649</v>
      </c>
      <c r="K83" s="92" t="s">
        <v>363</v>
      </c>
      <c r="L83" s="91">
        <v>1</v>
      </c>
    </row>
    <row r="84" spans="10:12" x14ac:dyDescent="0.3">
      <c r="J84" s="92" t="s">
        <v>651</v>
      </c>
      <c r="K84" s="92" t="s">
        <v>395</v>
      </c>
      <c r="L84" s="91">
        <v>1</v>
      </c>
    </row>
    <row r="85" spans="10:12" x14ac:dyDescent="0.3">
      <c r="J85" s="92" t="s">
        <v>83</v>
      </c>
      <c r="K85" s="92" t="s">
        <v>364</v>
      </c>
      <c r="L85" s="91">
        <v>1</v>
      </c>
    </row>
    <row r="86" spans="10:12" x14ac:dyDescent="0.3">
      <c r="J86" s="92" t="s">
        <v>655</v>
      </c>
      <c r="K86" s="92" t="s">
        <v>426</v>
      </c>
      <c r="L86" s="91">
        <v>1</v>
      </c>
    </row>
    <row r="87" spans="10:12" x14ac:dyDescent="0.3">
      <c r="J87" s="92" t="s">
        <v>657</v>
      </c>
      <c r="K87" s="92" t="s">
        <v>140</v>
      </c>
      <c r="L87" s="91">
        <v>1</v>
      </c>
    </row>
    <row r="88" spans="10:12" x14ac:dyDescent="0.3">
      <c r="J88" s="92" t="s">
        <v>659</v>
      </c>
      <c r="K88" s="92" t="s">
        <v>432</v>
      </c>
      <c r="L88" s="91">
        <v>1</v>
      </c>
    </row>
    <row r="89" spans="10:12" x14ac:dyDescent="0.3">
      <c r="J89" s="92" t="s">
        <v>661</v>
      </c>
      <c r="K89" s="92" t="s">
        <v>405</v>
      </c>
      <c r="L89" s="91">
        <v>1</v>
      </c>
    </row>
    <row r="90" spans="10:12" x14ac:dyDescent="0.3">
      <c r="J90" s="92" t="s">
        <v>663</v>
      </c>
      <c r="K90" s="92" t="s">
        <v>356</v>
      </c>
      <c r="L90" s="91">
        <v>1</v>
      </c>
    </row>
    <row r="91" spans="10:12" x14ac:dyDescent="0.3">
      <c r="J91" s="92" t="s">
        <v>665</v>
      </c>
      <c r="K91" s="92" t="s">
        <v>404</v>
      </c>
      <c r="L91" s="91">
        <v>1</v>
      </c>
    </row>
    <row r="92" spans="10:12" x14ac:dyDescent="0.3">
      <c r="J92" s="92" t="s">
        <v>667</v>
      </c>
      <c r="K92" s="92" t="s">
        <v>357</v>
      </c>
      <c r="L92" s="91">
        <v>1</v>
      </c>
    </row>
    <row r="93" spans="10:12" x14ac:dyDescent="0.3">
      <c r="J93" s="92" t="s">
        <v>669</v>
      </c>
      <c r="K93" s="92" t="s">
        <v>375</v>
      </c>
      <c r="L93" s="91">
        <v>1</v>
      </c>
    </row>
    <row r="94" spans="10:12" x14ac:dyDescent="0.3">
      <c r="J94" s="92" t="s">
        <v>671</v>
      </c>
      <c r="K94" s="92" t="s">
        <v>374</v>
      </c>
      <c r="L94" s="91">
        <v>1</v>
      </c>
    </row>
    <row r="95" spans="10:12" x14ac:dyDescent="0.3">
      <c r="J95" s="92" t="s">
        <v>673</v>
      </c>
      <c r="K95" s="92" t="s">
        <v>244</v>
      </c>
      <c r="L95" s="91">
        <v>1</v>
      </c>
    </row>
    <row r="96" spans="10:12" x14ac:dyDescent="0.3">
      <c r="J96" s="92" t="s">
        <v>676</v>
      </c>
      <c r="K96" s="92" t="s">
        <v>254</v>
      </c>
      <c r="L96" s="91">
        <v>1</v>
      </c>
    </row>
    <row r="97" spans="10:12" x14ac:dyDescent="0.3">
      <c r="J97" s="92" t="s">
        <v>678</v>
      </c>
      <c r="K97" s="92" t="s">
        <v>150</v>
      </c>
      <c r="L97" s="91">
        <v>1</v>
      </c>
    </row>
    <row r="98" spans="10:12" x14ac:dyDescent="0.3">
      <c r="J98" s="92" t="s">
        <v>680</v>
      </c>
      <c r="K98" s="92" t="s">
        <v>237</v>
      </c>
      <c r="L98" s="91">
        <v>1</v>
      </c>
    </row>
    <row r="99" spans="10:12" x14ac:dyDescent="0.3">
      <c r="J99" s="92" t="s">
        <v>682</v>
      </c>
      <c r="K99" s="92" t="s">
        <v>327</v>
      </c>
      <c r="L99" s="91">
        <v>1</v>
      </c>
    </row>
    <row r="100" spans="10:12" x14ac:dyDescent="0.3">
      <c r="J100" s="92" t="s">
        <v>684</v>
      </c>
      <c r="K100" s="92" t="s">
        <v>242</v>
      </c>
      <c r="L100" s="91">
        <v>1</v>
      </c>
    </row>
    <row r="101" spans="10:12" x14ac:dyDescent="0.3">
      <c r="J101" s="92" t="s">
        <v>686</v>
      </c>
      <c r="K101" s="92" t="s">
        <v>207</v>
      </c>
      <c r="L101" s="91">
        <v>1</v>
      </c>
    </row>
    <row r="102" spans="10:12" x14ac:dyDescent="0.3">
      <c r="J102" s="92" t="s">
        <v>688</v>
      </c>
      <c r="K102" s="92" t="s">
        <v>382</v>
      </c>
      <c r="L102" s="91">
        <v>1</v>
      </c>
    </row>
    <row r="103" spans="10:12" x14ac:dyDescent="0.3">
      <c r="J103" s="92" t="s">
        <v>690</v>
      </c>
      <c r="K103" s="92" t="s">
        <v>396</v>
      </c>
      <c r="L103" s="91">
        <v>1</v>
      </c>
    </row>
    <row r="104" spans="10:12" x14ac:dyDescent="0.3">
      <c r="J104" s="92" t="s">
        <v>692</v>
      </c>
      <c r="K104" s="92" t="s">
        <v>111</v>
      </c>
      <c r="L104" s="91">
        <v>1</v>
      </c>
    </row>
    <row r="105" spans="10:12" x14ac:dyDescent="0.3">
      <c r="J105" s="92" t="s">
        <v>694</v>
      </c>
      <c r="K105" s="92" t="s">
        <v>240</v>
      </c>
      <c r="L105" s="91">
        <v>1</v>
      </c>
    </row>
    <row r="106" spans="10:12" x14ac:dyDescent="0.3">
      <c r="J106" s="92" t="s">
        <v>696</v>
      </c>
      <c r="K106" s="92" t="s">
        <v>236</v>
      </c>
      <c r="L106" s="91">
        <v>1</v>
      </c>
    </row>
    <row r="107" spans="10:12" x14ac:dyDescent="0.3">
      <c r="J107" s="92" t="s">
        <v>698</v>
      </c>
      <c r="K107" s="92" t="s">
        <v>406</v>
      </c>
      <c r="L107" s="91">
        <v>1</v>
      </c>
    </row>
    <row r="108" spans="10:12" x14ac:dyDescent="0.3">
      <c r="J108" s="92" t="s">
        <v>700</v>
      </c>
      <c r="K108" s="92" t="s">
        <v>128</v>
      </c>
      <c r="L108" s="91">
        <v>1</v>
      </c>
    </row>
    <row r="109" spans="10:12" x14ac:dyDescent="0.3">
      <c r="J109" s="92" t="s">
        <v>701</v>
      </c>
      <c r="K109" s="92" t="s">
        <v>277</v>
      </c>
      <c r="L109" s="91">
        <v>1</v>
      </c>
    </row>
    <row r="110" spans="10:12" x14ac:dyDescent="0.3">
      <c r="J110" s="92" t="s">
        <v>703</v>
      </c>
      <c r="K110" s="92" t="s">
        <v>101</v>
      </c>
      <c r="L110" s="91">
        <v>1</v>
      </c>
    </row>
    <row r="111" spans="10:12" x14ac:dyDescent="0.3">
      <c r="J111" s="92" t="s">
        <v>706</v>
      </c>
      <c r="K111" s="92" t="s">
        <v>180</v>
      </c>
      <c r="L111" s="91">
        <v>1</v>
      </c>
    </row>
    <row r="112" spans="10:12" x14ac:dyDescent="0.3">
      <c r="J112" s="92" t="s">
        <v>708</v>
      </c>
      <c r="K112" s="92" t="s">
        <v>120</v>
      </c>
      <c r="L112" s="91">
        <v>1</v>
      </c>
    </row>
    <row r="113" spans="10:12" x14ac:dyDescent="0.3">
      <c r="J113" s="92" t="s">
        <v>710</v>
      </c>
      <c r="K113" s="92" t="s">
        <v>193</v>
      </c>
      <c r="L113" s="91">
        <v>1</v>
      </c>
    </row>
    <row r="114" spans="10:12" x14ac:dyDescent="0.3">
      <c r="J114" s="92" t="s">
        <v>712</v>
      </c>
      <c r="K114" s="92" t="s">
        <v>331</v>
      </c>
      <c r="L114" s="91">
        <v>1</v>
      </c>
    </row>
    <row r="115" spans="10:12" x14ac:dyDescent="0.3">
      <c r="J115" s="92" t="s">
        <v>714</v>
      </c>
      <c r="K115" s="92" t="s">
        <v>310</v>
      </c>
      <c r="L115" s="91">
        <v>1</v>
      </c>
    </row>
    <row r="116" spans="10:12" x14ac:dyDescent="0.3">
      <c r="J116" s="92" t="s">
        <v>716</v>
      </c>
      <c r="K116" s="92" t="s">
        <v>275</v>
      </c>
      <c r="L116" s="91">
        <v>1</v>
      </c>
    </row>
    <row r="117" spans="10:12" x14ac:dyDescent="0.3">
      <c r="J117" s="92" t="s">
        <v>718</v>
      </c>
      <c r="K117" s="92" t="s">
        <v>223</v>
      </c>
      <c r="L117" s="91">
        <v>1</v>
      </c>
    </row>
    <row r="118" spans="10:12" x14ac:dyDescent="0.3">
      <c r="J118" s="92" t="s">
        <v>720</v>
      </c>
      <c r="K118" s="92" t="s">
        <v>224</v>
      </c>
      <c r="L118" s="91">
        <v>1</v>
      </c>
    </row>
    <row r="119" spans="10:12" x14ac:dyDescent="0.3">
      <c r="J119" s="92" t="s">
        <v>722</v>
      </c>
      <c r="K119" s="92" t="s">
        <v>126</v>
      </c>
      <c r="L119" s="91">
        <v>1</v>
      </c>
    </row>
    <row r="120" spans="10:12" x14ac:dyDescent="0.3">
      <c r="J120" s="92" t="s">
        <v>724</v>
      </c>
      <c r="K120" s="92" t="s">
        <v>315</v>
      </c>
      <c r="L120" s="91">
        <v>1</v>
      </c>
    </row>
    <row r="121" spans="10:12" x14ac:dyDescent="0.3">
      <c r="J121" s="92" t="s">
        <v>726</v>
      </c>
      <c r="K121" s="92" t="s">
        <v>316</v>
      </c>
      <c r="L121" s="91">
        <v>1</v>
      </c>
    </row>
    <row r="122" spans="10:12" x14ac:dyDescent="0.3">
      <c r="J122" s="92" t="s">
        <v>728</v>
      </c>
      <c r="K122" s="92" t="s">
        <v>184</v>
      </c>
      <c r="L122" s="91">
        <v>1</v>
      </c>
    </row>
    <row r="123" spans="10:12" x14ac:dyDescent="0.3">
      <c r="J123" s="92" t="s">
        <v>730</v>
      </c>
      <c r="K123" s="92" t="s">
        <v>132</v>
      </c>
      <c r="L123" s="91">
        <v>1</v>
      </c>
    </row>
    <row r="124" spans="10:12" x14ac:dyDescent="0.3">
      <c r="J124" s="92" t="s">
        <v>732</v>
      </c>
      <c r="K124" s="92" t="s">
        <v>343</v>
      </c>
      <c r="L124" s="91">
        <v>1</v>
      </c>
    </row>
    <row r="125" spans="10:12" x14ac:dyDescent="0.3">
      <c r="J125" s="92" t="s">
        <v>734</v>
      </c>
      <c r="K125" s="92" t="s">
        <v>257</v>
      </c>
      <c r="L125" s="91">
        <v>1</v>
      </c>
    </row>
    <row r="126" spans="10:12" x14ac:dyDescent="0.3">
      <c r="J126" s="92" t="s">
        <v>110</v>
      </c>
      <c r="K126" s="92" t="s">
        <v>110</v>
      </c>
      <c r="L126" s="91">
        <v>1</v>
      </c>
    </row>
    <row r="127" spans="10:12" x14ac:dyDescent="0.3">
      <c r="J127" s="92" t="s">
        <v>737</v>
      </c>
      <c r="K127" s="92" t="s">
        <v>360</v>
      </c>
      <c r="L127" s="91">
        <v>1</v>
      </c>
    </row>
    <row r="128" spans="10:12" x14ac:dyDescent="0.3">
      <c r="J128" s="92" t="s">
        <v>739</v>
      </c>
      <c r="K128" s="92" t="s">
        <v>152</v>
      </c>
      <c r="L128" s="91">
        <v>1</v>
      </c>
    </row>
    <row r="129" spans="10:12" x14ac:dyDescent="0.3">
      <c r="J129" s="92" t="s">
        <v>741</v>
      </c>
      <c r="K129" s="92" t="s">
        <v>153</v>
      </c>
      <c r="L129" s="91">
        <v>1</v>
      </c>
    </row>
    <row r="130" spans="10:12" x14ac:dyDescent="0.3">
      <c r="J130" s="92" t="s">
        <v>743</v>
      </c>
      <c r="K130" s="92" t="s">
        <v>304</v>
      </c>
      <c r="L130" s="91">
        <v>1</v>
      </c>
    </row>
    <row r="131" spans="10:12" x14ac:dyDescent="0.3">
      <c r="J131" s="92" t="s">
        <v>745</v>
      </c>
      <c r="K131" s="92" t="s">
        <v>321</v>
      </c>
      <c r="L131" s="91">
        <v>1</v>
      </c>
    </row>
    <row r="132" spans="10:12" x14ac:dyDescent="0.3">
      <c r="J132" s="92" t="s">
        <v>747</v>
      </c>
      <c r="K132" s="92" t="s">
        <v>409</v>
      </c>
      <c r="L132" s="91">
        <v>1</v>
      </c>
    </row>
    <row r="133" spans="10:12" x14ac:dyDescent="0.3">
      <c r="J133" s="92" t="s">
        <v>749</v>
      </c>
      <c r="K133" s="92" t="s">
        <v>499</v>
      </c>
      <c r="L133" s="91">
        <v>1</v>
      </c>
    </row>
    <row r="134" spans="10:12" x14ac:dyDescent="0.3">
      <c r="J134" s="92" t="s">
        <v>751</v>
      </c>
      <c r="K134" s="92" t="s">
        <v>272</v>
      </c>
      <c r="L134" s="91">
        <v>1</v>
      </c>
    </row>
    <row r="135" spans="10:12" x14ac:dyDescent="0.3">
      <c r="J135" s="92" t="s">
        <v>753</v>
      </c>
      <c r="K135" s="92" t="s">
        <v>198</v>
      </c>
      <c r="L135" s="91">
        <v>1</v>
      </c>
    </row>
    <row r="136" spans="10:12" x14ac:dyDescent="0.3">
      <c r="J136" s="92" t="s">
        <v>755</v>
      </c>
      <c r="K136" s="92" t="s">
        <v>300</v>
      </c>
      <c r="L136" s="91">
        <v>1</v>
      </c>
    </row>
    <row r="137" spans="10:12" x14ac:dyDescent="0.3">
      <c r="J137" s="92" t="s">
        <v>757</v>
      </c>
      <c r="K137" s="92" t="s">
        <v>301</v>
      </c>
      <c r="L137" s="91">
        <v>1</v>
      </c>
    </row>
    <row r="138" spans="10:12" x14ac:dyDescent="0.3">
      <c r="J138" s="92" t="s">
        <v>759</v>
      </c>
      <c r="K138" s="92" t="s">
        <v>290</v>
      </c>
      <c r="L138" s="91">
        <v>1</v>
      </c>
    </row>
    <row r="139" spans="10:12" x14ac:dyDescent="0.3">
      <c r="J139" s="92" t="s">
        <v>761</v>
      </c>
      <c r="K139" s="92" t="s">
        <v>289</v>
      </c>
      <c r="L139" s="91">
        <v>1</v>
      </c>
    </row>
    <row r="140" spans="10:12" x14ac:dyDescent="0.3">
      <c r="J140" s="92" t="s">
        <v>763</v>
      </c>
      <c r="K140" s="92" t="s">
        <v>414</v>
      </c>
      <c r="L140" s="91">
        <v>1</v>
      </c>
    </row>
    <row r="141" spans="10:12" x14ac:dyDescent="0.3">
      <c r="J141" s="92" t="s">
        <v>766</v>
      </c>
      <c r="K141" s="92" t="s">
        <v>413</v>
      </c>
      <c r="L141" s="91">
        <v>1</v>
      </c>
    </row>
    <row r="142" spans="10:12" x14ac:dyDescent="0.3">
      <c r="J142" s="92" t="s">
        <v>769</v>
      </c>
      <c r="K142" s="92" t="s">
        <v>288</v>
      </c>
      <c r="L142" s="91">
        <v>1</v>
      </c>
    </row>
    <row r="143" spans="10:12" x14ac:dyDescent="0.3">
      <c r="J143" s="92" t="s">
        <v>771</v>
      </c>
      <c r="K143" s="92" t="s">
        <v>174</v>
      </c>
      <c r="L143" s="91">
        <v>1</v>
      </c>
    </row>
    <row r="144" spans="10:12" x14ac:dyDescent="0.3">
      <c r="J144" s="92" t="s">
        <v>773</v>
      </c>
      <c r="K144" s="92" t="s">
        <v>392</v>
      </c>
      <c r="L144" s="91">
        <v>1</v>
      </c>
    </row>
    <row r="145" spans="10:12" x14ac:dyDescent="0.3">
      <c r="J145" s="92" t="s">
        <v>775</v>
      </c>
      <c r="K145" s="92" t="s">
        <v>391</v>
      </c>
      <c r="L145" s="91">
        <v>1</v>
      </c>
    </row>
    <row r="146" spans="10:12" x14ac:dyDescent="0.3">
      <c r="J146" s="92" t="s">
        <v>92</v>
      </c>
      <c r="K146" s="92" t="s">
        <v>165</v>
      </c>
      <c r="L146" s="91">
        <v>1</v>
      </c>
    </row>
    <row r="147" spans="10:12" x14ac:dyDescent="0.3">
      <c r="J147" s="92" t="s">
        <v>778</v>
      </c>
      <c r="K147" s="92" t="s">
        <v>165</v>
      </c>
      <c r="L147" s="91">
        <v>1</v>
      </c>
    </row>
    <row r="148" spans="10:12" x14ac:dyDescent="0.3">
      <c r="J148" s="92" t="s">
        <v>780</v>
      </c>
      <c r="K148" s="92" t="s">
        <v>164</v>
      </c>
      <c r="L148" s="91">
        <v>1</v>
      </c>
    </row>
    <row r="149" spans="10:12" x14ac:dyDescent="0.3">
      <c r="J149" s="92" t="s">
        <v>93</v>
      </c>
      <c r="K149" s="92" t="s">
        <v>164</v>
      </c>
      <c r="L149" s="91">
        <v>1</v>
      </c>
    </row>
    <row r="150" spans="10:12" x14ac:dyDescent="0.3">
      <c r="J150" s="92" t="s">
        <v>783</v>
      </c>
      <c r="K150" s="92" t="s">
        <v>332</v>
      </c>
      <c r="L150" s="91">
        <v>1</v>
      </c>
    </row>
    <row r="151" spans="10:12" x14ac:dyDescent="0.3">
      <c r="J151" s="92" t="s">
        <v>786</v>
      </c>
      <c r="K151" s="92" t="s">
        <v>144</v>
      </c>
      <c r="L151" s="91">
        <v>1</v>
      </c>
    </row>
    <row r="152" spans="10:12" x14ac:dyDescent="0.3">
      <c r="J152" s="92" t="s">
        <v>788</v>
      </c>
      <c r="K152" s="92" t="s">
        <v>333</v>
      </c>
      <c r="L152" s="91">
        <v>1</v>
      </c>
    </row>
    <row r="153" spans="10:12" x14ac:dyDescent="0.3">
      <c r="J153" s="92" t="s">
        <v>791</v>
      </c>
      <c r="K153" s="92" t="s">
        <v>793</v>
      </c>
      <c r="L153" s="91">
        <v>1</v>
      </c>
    </row>
    <row r="154" spans="10:12" x14ac:dyDescent="0.3">
      <c r="J154" s="92" t="s">
        <v>795</v>
      </c>
      <c r="K154" s="92" t="s">
        <v>158</v>
      </c>
      <c r="L154" s="91">
        <v>1</v>
      </c>
    </row>
    <row r="155" spans="10:12" x14ac:dyDescent="0.3">
      <c r="J155" s="92" t="s">
        <v>797</v>
      </c>
      <c r="K155" s="92" t="s">
        <v>160</v>
      </c>
      <c r="L155" s="91">
        <v>1</v>
      </c>
    </row>
    <row r="156" spans="10:12" x14ac:dyDescent="0.3">
      <c r="J156" s="92" t="s">
        <v>799</v>
      </c>
      <c r="K156" s="92" t="s">
        <v>159</v>
      </c>
      <c r="L156" s="91">
        <v>1</v>
      </c>
    </row>
    <row r="157" spans="10:12" x14ac:dyDescent="0.3">
      <c r="J157" s="92" t="s">
        <v>801</v>
      </c>
      <c r="K157" s="92" t="s">
        <v>311</v>
      </c>
      <c r="L157" s="91">
        <v>1</v>
      </c>
    </row>
    <row r="158" spans="10:12" x14ac:dyDescent="0.3">
      <c r="J158" s="92" t="s">
        <v>803</v>
      </c>
      <c r="K158" s="92" t="s">
        <v>157</v>
      </c>
      <c r="L158" s="91">
        <v>1</v>
      </c>
    </row>
    <row r="159" spans="10:12" x14ac:dyDescent="0.3">
      <c r="J159" s="92" t="s">
        <v>805</v>
      </c>
      <c r="K159" s="92" t="s">
        <v>448</v>
      </c>
      <c r="L159" s="91">
        <v>1</v>
      </c>
    </row>
    <row r="160" spans="10:12" x14ac:dyDescent="0.3">
      <c r="J160" s="92" t="s">
        <v>807</v>
      </c>
      <c r="K160" s="92" t="s">
        <v>428</v>
      </c>
      <c r="L160" s="91">
        <v>1</v>
      </c>
    </row>
    <row r="161" spans="10:12" x14ac:dyDescent="0.3">
      <c r="J161" s="92" t="s">
        <v>809</v>
      </c>
      <c r="K161" s="92" t="s">
        <v>407</v>
      </c>
      <c r="L161" s="91">
        <v>1</v>
      </c>
    </row>
    <row r="162" spans="10:12" x14ac:dyDescent="0.3">
      <c r="J162" s="92" t="s">
        <v>811</v>
      </c>
      <c r="K162" s="92" t="s">
        <v>246</v>
      </c>
      <c r="L162" s="91">
        <v>1</v>
      </c>
    </row>
    <row r="163" spans="10:12" x14ac:dyDescent="0.3">
      <c r="J163" s="92" t="s">
        <v>813</v>
      </c>
      <c r="K163" s="92" t="s">
        <v>294</v>
      </c>
      <c r="L163" s="91">
        <v>1</v>
      </c>
    </row>
    <row r="164" spans="10:12" x14ac:dyDescent="0.3">
      <c r="J164" s="92" t="s">
        <v>815</v>
      </c>
      <c r="K164" s="92" t="s">
        <v>245</v>
      </c>
      <c r="L164" s="91">
        <v>1</v>
      </c>
    </row>
    <row r="165" spans="10:12" x14ac:dyDescent="0.3">
      <c r="J165" s="92" t="s">
        <v>817</v>
      </c>
      <c r="K165" s="92" t="s">
        <v>219</v>
      </c>
      <c r="L165" s="91">
        <v>1</v>
      </c>
    </row>
    <row r="166" spans="10:12" x14ac:dyDescent="0.3">
      <c r="J166" s="92" t="s">
        <v>819</v>
      </c>
      <c r="K166" s="92" t="s">
        <v>313</v>
      </c>
      <c r="L166" s="91">
        <v>1</v>
      </c>
    </row>
    <row r="167" spans="10:12" x14ac:dyDescent="0.3">
      <c r="J167" s="92" t="s">
        <v>821</v>
      </c>
      <c r="K167" s="92" t="s">
        <v>221</v>
      </c>
      <c r="L167" s="91">
        <v>1</v>
      </c>
    </row>
    <row r="168" spans="10:12" x14ac:dyDescent="0.3">
      <c r="J168" s="92" t="s">
        <v>823</v>
      </c>
      <c r="K168" s="92" t="s">
        <v>186</v>
      </c>
      <c r="L168" s="91">
        <v>1</v>
      </c>
    </row>
    <row r="169" spans="10:12" x14ac:dyDescent="0.3">
      <c r="J169" s="92" t="s">
        <v>825</v>
      </c>
      <c r="K169" s="92" t="s">
        <v>408</v>
      </c>
      <c r="L169" s="91">
        <v>1</v>
      </c>
    </row>
    <row r="170" spans="10:12" x14ac:dyDescent="0.3">
      <c r="J170" s="92" t="s">
        <v>827</v>
      </c>
      <c r="K170" s="92" t="s">
        <v>403</v>
      </c>
      <c r="L170" s="91">
        <v>1</v>
      </c>
    </row>
    <row r="171" spans="10:12" x14ac:dyDescent="0.3">
      <c r="J171" s="92" t="s">
        <v>829</v>
      </c>
      <c r="K171" s="92" t="s">
        <v>351</v>
      </c>
      <c r="L171" s="91">
        <v>1</v>
      </c>
    </row>
    <row r="172" spans="10:12" x14ac:dyDescent="0.3">
      <c r="J172" s="92" t="s">
        <v>831</v>
      </c>
      <c r="K172" s="92" t="s">
        <v>107</v>
      </c>
      <c r="L172" s="91">
        <v>1</v>
      </c>
    </row>
    <row r="173" spans="10:12" x14ac:dyDescent="0.3">
      <c r="J173" s="92" t="s">
        <v>833</v>
      </c>
      <c r="K173" s="92" t="s">
        <v>322</v>
      </c>
      <c r="L173" s="91">
        <v>1</v>
      </c>
    </row>
    <row r="174" spans="10:12" x14ac:dyDescent="0.3">
      <c r="J174" s="92" t="s">
        <v>835</v>
      </c>
      <c r="K174" s="92" t="s">
        <v>187</v>
      </c>
      <c r="L174" s="91">
        <v>1</v>
      </c>
    </row>
    <row r="175" spans="10:12" x14ac:dyDescent="0.3">
      <c r="J175" s="92" t="s">
        <v>837</v>
      </c>
      <c r="K175" s="92" t="s">
        <v>154</v>
      </c>
      <c r="L175" s="91">
        <v>1</v>
      </c>
    </row>
    <row r="176" spans="10:12" x14ac:dyDescent="0.3">
      <c r="J176" s="92" t="s">
        <v>839</v>
      </c>
      <c r="K176" s="92" t="s">
        <v>241</v>
      </c>
      <c r="L176" s="91">
        <v>1</v>
      </c>
    </row>
    <row r="177" spans="10:12" x14ac:dyDescent="0.3">
      <c r="J177" s="92" t="s">
        <v>841</v>
      </c>
      <c r="K177" s="92" t="s">
        <v>445</v>
      </c>
      <c r="L177" s="91">
        <v>1</v>
      </c>
    </row>
    <row r="178" spans="10:12" x14ac:dyDescent="0.3">
      <c r="J178" s="92" t="s">
        <v>843</v>
      </c>
      <c r="K178" s="92" t="s">
        <v>434</v>
      </c>
      <c r="L178" s="91">
        <v>1</v>
      </c>
    </row>
    <row r="179" spans="10:12" x14ac:dyDescent="0.3">
      <c r="J179" s="92" t="s">
        <v>86</v>
      </c>
      <c r="K179" s="92" t="s">
        <v>186</v>
      </c>
      <c r="L179" s="91">
        <v>1</v>
      </c>
    </row>
    <row r="180" spans="10:12" x14ac:dyDescent="0.3">
      <c r="J180" s="92" t="s">
        <v>846</v>
      </c>
      <c r="K180" s="92" t="s">
        <v>197</v>
      </c>
      <c r="L180" s="91">
        <v>1</v>
      </c>
    </row>
    <row r="181" spans="10:12" x14ac:dyDescent="0.3">
      <c r="J181" s="92" t="s">
        <v>848</v>
      </c>
      <c r="K181" s="92" t="s">
        <v>122</v>
      </c>
      <c r="L181" s="91">
        <v>1</v>
      </c>
    </row>
    <row r="182" spans="10:12" x14ac:dyDescent="0.3">
      <c r="J182" s="92" t="s">
        <v>850</v>
      </c>
      <c r="K182" s="92" t="s">
        <v>125</v>
      </c>
      <c r="L182" s="91">
        <v>1</v>
      </c>
    </row>
    <row r="183" spans="10:12" x14ac:dyDescent="0.3">
      <c r="J183" s="92" t="s">
        <v>852</v>
      </c>
      <c r="K183" s="92" t="s">
        <v>124</v>
      </c>
      <c r="L183" s="91">
        <v>1</v>
      </c>
    </row>
    <row r="184" spans="10:12" x14ac:dyDescent="0.3">
      <c r="J184" s="92" t="s">
        <v>854</v>
      </c>
      <c r="K184" s="92" t="s">
        <v>106</v>
      </c>
      <c r="L184" s="91">
        <v>1</v>
      </c>
    </row>
    <row r="185" spans="10:12" x14ac:dyDescent="0.3">
      <c r="J185" s="92" t="s">
        <v>856</v>
      </c>
      <c r="K185" s="92" t="s">
        <v>181</v>
      </c>
      <c r="L185" s="91">
        <v>1</v>
      </c>
    </row>
    <row r="186" spans="10:12" x14ac:dyDescent="0.3">
      <c r="J186" s="92" t="s">
        <v>858</v>
      </c>
      <c r="K186" s="92" t="s">
        <v>233</v>
      </c>
      <c r="L186" s="91">
        <v>1</v>
      </c>
    </row>
    <row r="187" spans="10:12" x14ac:dyDescent="0.3">
      <c r="J187" s="92" t="s">
        <v>860</v>
      </c>
      <c r="K187" s="92" t="s">
        <v>378</v>
      </c>
      <c r="L187" s="91">
        <v>1</v>
      </c>
    </row>
    <row r="188" spans="10:12" x14ac:dyDescent="0.3">
      <c r="J188" s="92" t="s">
        <v>862</v>
      </c>
      <c r="K188" s="92" t="s">
        <v>381</v>
      </c>
      <c r="L188" s="91">
        <v>1</v>
      </c>
    </row>
    <row r="189" spans="10:12" x14ac:dyDescent="0.3">
      <c r="J189" s="92" t="s">
        <v>864</v>
      </c>
      <c r="K189" s="92" t="s">
        <v>379</v>
      </c>
      <c r="L189" s="91">
        <v>1</v>
      </c>
    </row>
    <row r="190" spans="10:12" x14ac:dyDescent="0.3">
      <c r="J190" s="92" t="s">
        <v>939</v>
      </c>
      <c r="K190" s="92" t="s">
        <v>192</v>
      </c>
      <c r="L190" s="91">
        <v>1</v>
      </c>
    </row>
    <row r="191" spans="10:12" x14ac:dyDescent="0.3">
      <c r="J191" s="92" t="s">
        <v>935</v>
      </c>
      <c r="K191" s="92" t="s">
        <v>134</v>
      </c>
      <c r="L191" s="91">
        <v>1</v>
      </c>
    </row>
    <row r="192" spans="10:12" x14ac:dyDescent="0.3">
      <c r="J192" s="92" t="s">
        <v>114</v>
      </c>
      <c r="K192" s="92" t="s">
        <v>114</v>
      </c>
      <c r="L192" s="91">
        <v>1</v>
      </c>
    </row>
    <row r="193" spans="10:12" x14ac:dyDescent="0.3">
      <c r="J193" s="92" t="s">
        <v>868</v>
      </c>
      <c r="K193" s="92" t="s">
        <v>399</v>
      </c>
      <c r="L193" s="91">
        <v>1</v>
      </c>
    </row>
    <row r="194" spans="10:12" x14ac:dyDescent="0.3">
      <c r="J194" s="92" t="s">
        <v>870</v>
      </c>
      <c r="K194" s="92" t="s">
        <v>404</v>
      </c>
      <c r="L194" s="91">
        <v>1</v>
      </c>
    </row>
    <row r="195" spans="10:12" x14ac:dyDescent="0.3">
      <c r="J195" s="92" t="s">
        <v>141</v>
      </c>
      <c r="K195" s="92" t="s">
        <v>141</v>
      </c>
      <c r="L195" s="91">
        <v>1</v>
      </c>
    </row>
    <row r="196" spans="10:12" x14ac:dyDescent="0.3">
      <c r="J196" s="92" t="s">
        <v>873</v>
      </c>
      <c r="K196" s="92" t="s">
        <v>112</v>
      </c>
      <c r="L196" s="91">
        <v>1</v>
      </c>
    </row>
    <row r="197" spans="10:12" x14ac:dyDescent="0.3">
      <c r="J197" s="92" t="s">
        <v>875</v>
      </c>
      <c r="K197" s="92" t="s">
        <v>259</v>
      </c>
      <c r="L197" s="91">
        <v>1</v>
      </c>
    </row>
    <row r="198" spans="10:12" x14ac:dyDescent="0.3">
      <c r="J198" s="92" t="s">
        <v>877</v>
      </c>
      <c r="K198" s="92" t="s">
        <v>113</v>
      </c>
      <c r="L198" s="91">
        <v>1</v>
      </c>
    </row>
    <row r="199" spans="10:12" x14ac:dyDescent="0.3">
      <c r="J199" s="92" t="s">
        <v>880</v>
      </c>
      <c r="K199" s="92" t="s">
        <v>115</v>
      </c>
      <c r="L199" s="91">
        <v>1</v>
      </c>
    </row>
    <row r="200" spans="10:12" x14ac:dyDescent="0.3">
      <c r="J200" s="92" t="s">
        <v>882</v>
      </c>
      <c r="K200" s="92" t="s">
        <v>121</v>
      </c>
      <c r="L200" s="91">
        <v>1</v>
      </c>
    </row>
    <row r="201" spans="10:12" x14ac:dyDescent="0.3">
      <c r="J201" s="92" t="s">
        <v>88</v>
      </c>
      <c r="K201" s="92" t="s">
        <v>110</v>
      </c>
      <c r="L201" s="91">
        <v>1</v>
      </c>
    </row>
    <row r="202" spans="10:12" x14ac:dyDescent="0.3">
      <c r="J202" s="92" t="s">
        <v>886</v>
      </c>
      <c r="K202" s="92" t="s">
        <v>401</v>
      </c>
      <c r="L202" s="91">
        <v>1</v>
      </c>
    </row>
    <row r="203" spans="10:12" x14ac:dyDescent="0.3">
      <c r="J203" s="92" t="s">
        <v>888</v>
      </c>
      <c r="K203" s="92" t="s">
        <v>387</v>
      </c>
      <c r="L203" s="91">
        <v>1</v>
      </c>
    </row>
    <row r="204" spans="10:12" x14ac:dyDescent="0.3">
      <c r="J204" s="92" t="s">
        <v>890</v>
      </c>
      <c r="K204" s="92" t="s">
        <v>185</v>
      </c>
      <c r="L204" s="91">
        <v>1</v>
      </c>
    </row>
    <row r="205" spans="10:12" x14ac:dyDescent="0.3">
      <c r="J205" s="92" t="s">
        <v>892</v>
      </c>
      <c r="K205" s="92" t="s">
        <v>104</v>
      </c>
      <c r="L205" s="91">
        <v>1</v>
      </c>
    </row>
    <row r="206" spans="10:12" x14ac:dyDescent="0.3">
      <c r="J206" s="92" t="s">
        <v>149</v>
      </c>
      <c r="K206" s="92" t="s">
        <v>149</v>
      </c>
      <c r="L206" s="91">
        <v>1</v>
      </c>
    </row>
    <row r="207" spans="10:12" x14ac:dyDescent="0.3">
      <c r="J207" s="92" t="s">
        <v>895</v>
      </c>
      <c r="K207" s="92" t="s">
        <v>231</v>
      </c>
      <c r="L207" s="91">
        <v>1</v>
      </c>
    </row>
    <row r="208" spans="10:12" x14ac:dyDescent="0.3">
      <c r="J208" s="92" t="s">
        <v>89</v>
      </c>
      <c r="K208" s="92" t="s">
        <v>312</v>
      </c>
      <c r="L208" s="91">
        <v>1</v>
      </c>
    </row>
    <row r="209" spans="10:12" x14ac:dyDescent="0.3">
      <c r="J209" s="92" t="s">
        <v>898</v>
      </c>
      <c r="K209" s="92" t="s">
        <v>419</v>
      </c>
      <c r="L209" s="91">
        <v>1</v>
      </c>
    </row>
    <row r="210" spans="10:12" x14ac:dyDescent="0.3">
      <c r="J210" s="92" t="s">
        <v>900</v>
      </c>
      <c r="K210" s="92" t="s">
        <v>388</v>
      </c>
      <c r="L210" s="91">
        <v>1</v>
      </c>
    </row>
    <row r="211" spans="10:12" x14ac:dyDescent="0.3">
      <c r="J211" s="92" t="s">
        <v>902</v>
      </c>
      <c r="K211" s="92" t="s">
        <v>155</v>
      </c>
      <c r="L211" s="91">
        <v>1</v>
      </c>
    </row>
    <row r="212" spans="10:12" x14ac:dyDescent="0.3">
      <c r="J212" s="92" t="s">
        <v>904</v>
      </c>
      <c r="K212" s="92" t="s">
        <v>427</v>
      </c>
      <c r="L212" s="91">
        <v>1</v>
      </c>
    </row>
    <row r="213" spans="10:12" x14ac:dyDescent="0.3">
      <c r="J213" s="92" t="s">
        <v>906</v>
      </c>
      <c r="K213" s="92" t="s">
        <v>105</v>
      </c>
      <c r="L213" s="91">
        <v>1</v>
      </c>
    </row>
    <row r="214" spans="10:12" x14ac:dyDescent="0.3">
      <c r="J214" s="92" t="s">
        <v>908</v>
      </c>
      <c r="K214" s="92" t="s">
        <v>239</v>
      </c>
      <c r="L214" s="91">
        <v>1</v>
      </c>
    </row>
    <row r="215" spans="10:12" x14ac:dyDescent="0.3">
      <c r="J215" s="92" t="s">
        <v>910</v>
      </c>
      <c r="K215" s="92" t="s">
        <v>239</v>
      </c>
      <c r="L215" s="91">
        <v>1</v>
      </c>
    </row>
    <row r="216" spans="10:12" x14ac:dyDescent="0.3">
      <c r="J216" s="92" t="s">
        <v>911</v>
      </c>
      <c r="K216" s="92" t="s">
        <v>137</v>
      </c>
      <c r="L216" s="91">
        <v>1</v>
      </c>
    </row>
    <row r="217" spans="10:12" x14ac:dyDescent="0.3">
      <c r="J217" s="92" t="s">
        <v>913</v>
      </c>
      <c r="K217" s="92" t="s">
        <v>309</v>
      </c>
      <c r="L217" s="91">
        <v>1</v>
      </c>
    </row>
    <row r="218" spans="10:12" x14ac:dyDescent="0.3">
      <c r="J218" s="92" t="s">
        <v>915</v>
      </c>
      <c r="K218" s="92" t="s">
        <v>431</v>
      </c>
      <c r="L218" s="91">
        <v>1</v>
      </c>
    </row>
    <row r="219" spans="10:12" x14ac:dyDescent="0.3">
      <c r="J219" s="92" t="s">
        <v>917</v>
      </c>
      <c r="K219" s="92" t="s">
        <v>355</v>
      </c>
      <c r="L219" s="91">
        <v>1</v>
      </c>
    </row>
    <row r="220" spans="10:12" x14ac:dyDescent="0.3">
      <c r="J220" s="92" t="s">
        <v>919</v>
      </c>
      <c r="K220" s="92" t="s">
        <v>358</v>
      </c>
      <c r="L220" s="91">
        <v>1</v>
      </c>
    </row>
    <row r="221" spans="10:12" x14ac:dyDescent="0.3">
      <c r="J221" s="92" t="s">
        <v>921</v>
      </c>
      <c r="K221" s="92" t="s">
        <v>255</v>
      </c>
      <c r="L221" s="91">
        <v>1</v>
      </c>
    </row>
    <row r="222" spans="10:12" x14ac:dyDescent="0.3">
      <c r="J222" s="92" t="s">
        <v>923</v>
      </c>
      <c r="K222" s="92" t="s">
        <v>103</v>
      </c>
      <c r="L222" s="91">
        <v>1</v>
      </c>
    </row>
    <row r="223" spans="10:12" x14ac:dyDescent="0.3">
      <c r="J223" s="92" t="s">
        <v>926</v>
      </c>
      <c r="K223" s="92" t="s">
        <v>483</v>
      </c>
      <c r="L223" s="91">
        <v>1</v>
      </c>
    </row>
    <row r="224" spans="10:12" x14ac:dyDescent="0.3">
      <c r="J224" s="92" t="s">
        <v>928</v>
      </c>
      <c r="K224" s="92" t="s">
        <v>285</v>
      </c>
      <c r="L224" s="91">
        <v>1</v>
      </c>
    </row>
    <row r="225" spans="10:12" x14ac:dyDescent="0.3">
      <c r="J225" s="94" t="s">
        <v>1017</v>
      </c>
      <c r="K225" s="95"/>
      <c r="L225" s="96">
        <v>220</v>
      </c>
    </row>
  </sheetData>
  <customSheetViews>
    <customSheetView guid="{F0ADC036-509F-4B65-ABB7-BB20C5F9332B}" scale="80" hiddenColumns="1">
      <pane ySplit="4" topLeftCell="A1331" activePane="bottomLeft" state="frozen"/>
      <selection pane="bottomLeft" activeCell="A1347" sqref="A1347"/>
      <pageMargins left="0" right="0" top="0" bottom="0" header="0" footer="0"/>
      <pageSetup paperSize="9" orientation="portrait" r:id="rId4"/>
      <headerFooter alignWithMargins="0"/>
    </customSheetView>
    <customSheetView guid="{9D3E0081-5F12-43AE-BF47-15F1B09827A7}" scale="80" showRuler="0">
      <selection activeCell="G9" sqref="G9"/>
      <pageMargins left="0" right="0" top="0" bottom="0" header="0" footer="0"/>
      <pageSetup paperSize="9" orientation="portrait" r:id="rId5"/>
      <headerFooter alignWithMargins="0"/>
    </customSheetView>
    <customSheetView guid="{B10EE734-757C-468F-84A1-D1F59B8B98D0}" scale="80" showRuler="0">
      <selection activeCell="G9" sqref="G9"/>
      <pageMargins left="0" right="0" top="0" bottom="0" header="0" footer="0"/>
      <pageSetup paperSize="9" orientation="portrait" r:id="rId6"/>
      <headerFooter alignWithMargins="0"/>
    </customSheetView>
    <customSheetView guid="{CFD4B24B-326F-455E-9EE4-C694EF0991A6}" scale="80" hiddenColumns="1">
      <pane ySplit="4" topLeftCell="A545" activePane="bottomLeft" state="frozen"/>
      <selection pane="bottomLeft" activeCell="A560" sqref="A560"/>
      <pageMargins left="0" right="0" top="0" bottom="0" header="0" footer="0"/>
      <pageSetup paperSize="9" orientation="portrait" r:id="rId7"/>
      <headerFooter alignWithMargins="0"/>
    </customSheetView>
  </customSheetViews>
  <mergeCells count="1">
    <mergeCell ref="A1:E1"/>
  </mergeCells>
  <phoneticPr fontId="30" type="noConversion"/>
  <pageMargins left="0.75" right="0.75" top="1" bottom="1" header="0.5" footer="0.5"/>
  <pageSetup paperSize="9" orientation="portrait" r:id="rId8"/>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98"/>
  <sheetViews>
    <sheetView zoomScaleNormal="100" workbookViewId="0">
      <pane ySplit="1" topLeftCell="A109" activePane="bottomLeft" state="frozen"/>
      <selection activeCell="C1" sqref="C1:L1048576"/>
      <selection pane="bottomLeft" activeCell="B7" sqref="B7"/>
    </sheetView>
  </sheetViews>
  <sheetFormatPr defaultColWidth="10.26953125" defaultRowHeight="15" customHeight="1" x14ac:dyDescent="0.25"/>
  <cols>
    <col min="1" max="1" width="14.26953125" style="196" customWidth="1"/>
    <col min="2" max="2" width="10.54296875" style="201" customWidth="1"/>
    <col min="3" max="3" width="50" style="196" customWidth="1"/>
    <col min="4" max="4" width="39.1796875" style="196" customWidth="1"/>
    <col min="5" max="16384" width="10.26953125" style="196"/>
  </cols>
  <sheetData>
    <row r="1" spans="1:5" ht="33" customHeight="1" x14ac:dyDescent="0.25">
      <c r="A1" s="335" t="s">
        <v>3974</v>
      </c>
      <c r="B1" s="336"/>
      <c r="C1" s="198" t="s">
        <v>3975</v>
      </c>
      <c r="D1" s="199"/>
      <c r="E1" s="199"/>
    </row>
    <row r="2" spans="1:5" ht="15" customHeight="1" x14ac:dyDescent="0.25">
      <c r="A2" s="196" t="s">
        <v>3976</v>
      </c>
      <c r="B2" s="201" t="str">
        <f>REPLACE($A2,1,3,"")</f>
        <v>010</v>
      </c>
      <c r="C2" s="196" t="s">
        <v>3977</v>
      </c>
    </row>
    <row r="3" spans="1:5" ht="15" customHeight="1" x14ac:dyDescent="0.25">
      <c r="A3" s="196" t="s">
        <v>3978</v>
      </c>
      <c r="B3" s="201" t="str">
        <f t="shared" ref="B3:B66" si="0">REPLACE($A3,1,3,"")</f>
        <v>011</v>
      </c>
      <c r="C3" s="196" t="s">
        <v>3979</v>
      </c>
    </row>
    <row r="4" spans="1:5" ht="15" customHeight="1" x14ac:dyDescent="0.25">
      <c r="A4" s="196" t="s">
        <v>3980</v>
      </c>
      <c r="B4" s="201" t="str">
        <f t="shared" si="0"/>
        <v>011A</v>
      </c>
      <c r="C4" s="196" t="s">
        <v>3981</v>
      </c>
    </row>
    <row r="5" spans="1:5" ht="15" customHeight="1" x14ac:dyDescent="0.25">
      <c r="A5" s="196" t="s">
        <v>3982</v>
      </c>
      <c r="B5" s="201" t="str">
        <f t="shared" si="0"/>
        <v>012</v>
      </c>
      <c r="C5" s="196" t="s">
        <v>3983</v>
      </c>
    </row>
    <row r="6" spans="1:5" ht="15" customHeight="1" x14ac:dyDescent="0.25">
      <c r="A6" s="196" t="s">
        <v>3984</v>
      </c>
      <c r="B6" s="201" t="str">
        <f t="shared" si="0"/>
        <v>012W</v>
      </c>
      <c r="C6" s="196" t="s">
        <v>3985</v>
      </c>
    </row>
    <row r="7" spans="1:5" ht="15" customHeight="1" x14ac:dyDescent="0.25">
      <c r="A7" s="196" t="s">
        <v>3986</v>
      </c>
      <c r="B7" s="201" t="str">
        <f t="shared" si="0"/>
        <v>013</v>
      </c>
      <c r="C7" s="196" t="s">
        <v>3987</v>
      </c>
      <c r="D7" s="199"/>
      <c r="E7" s="199"/>
    </row>
    <row r="8" spans="1:5" ht="15" customHeight="1" x14ac:dyDescent="0.25">
      <c r="A8" s="196" t="s">
        <v>3988</v>
      </c>
      <c r="B8" s="201" t="str">
        <f t="shared" si="0"/>
        <v>014R</v>
      </c>
      <c r="C8" s="196" t="s">
        <v>3989</v>
      </c>
    </row>
    <row r="9" spans="1:5" ht="15" customHeight="1" x14ac:dyDescent="0.25">
      <c r="A9" s="196" t="s">
        <v>3990</v>
      </c>
      <c r="B9" s="201" t="str">
        <f t="shared" si="0"/>
        <v>015</v>
      </c>
      <c r="C9" s="196" t="s">
        <v>3991</v>
      </c>
    </row>
    <row r="10" spans="1:5" ht="15" customHeight="1" x14ac:dyDescent="0.25">
      <c r="A10" s="196" t="s">
        <v>3992</v>
      </c>
      <c r="B10" s="201" t="str">
        <f t="shared" si="0"/>
        <v>016</v>
      </c>
      <c r="C10" s="196" t="s">
        <v>3993</v>
      </c>
    </row>
    <row r="11" spans="1:5" ht="15" customHeight="1" x14ac:dyDescent="0.25">
      <c r="A11" s="196" t="s">
        <v>3994</v>
      </c>
      <c r="B11" s="201" t="str">
        <f t="shared" si="0"/>
        <v>017</v>
      </c>
      <c r="C11" s="196" t="s">
        <v>3995</v>
      </c>
    </row>
    <row r="12" spans="1:5" ht="15" customHeight="1" x14ac:dyDescent="0.25">
      <c r="A12" s="196" t="s">
        <v>3996</v>
      </c>
      <c r="B12" s="201" t="str">
        <f t="shared" si="0"/>
        <v>021</v>
      </c>
      <c r="C12" s="196" t="s">
        <v>3997</v>
      </c>
      <c r="D12" s="199"/>
      <c r="E12" s="199"/>
    </row>
    <row r="13" spans="1:5" ht="15" customHeight="1" x14ac:dyDescent="0.25">
      <c r="A13" s="196" t="s">
        <v>3998</v>
      </c>
      <c r="B13" s="201" t="str">
        <f t="shared" si="0"/>
        <v>030</v>
      </c>
      <c r="C13" s="196" t="s">
        <v>3999</v>
      </c>
    </row>
    <row r="14" spans="1:5" ht="15" customHeight="1" x14ac:dyDescent="0.25">
      <c r="A14" s="196" t="s">
        <v>4000</v>
      </c>
      <c r="B14" s="201" t="str">
        <f t="shared" si="0"/>
        <v>101</v>
      </c>
      <c r="C14" s="196" t="s">
        <v>4001</v>
      </c>
    </row>
    <row r="15" spans="1:5" ht="15" customHeight="1" x14ac:dyDescent="0.25">
      <c r="A15" s="196" t="s">
        <v>4002</v>
      </c>
      <c r="B15" s="201" t="str">
        <f t="shared" si="0"/>
        <v>101P</v>
      </c>
      <c r="C15" s="196" t="s">
        <v>4003</v>
      </c>
    </row>
    <row r="16" spans="1:5" ht="15" customHeight="1" x14ac:dyDescent="0.25">
      <c r="A16" s="196" t="s">
        <v>4004</v>
      </c>
      <c r="B16" s="201" t="str">
        <f t="shared" si="0"/>
        <v>101R</v>
      </c>
      <c r="C16" s="196" t="s">
        <v>4005</v>
      </c>
    </row>
    <row r="17" spans="1:5" ht="15" customHeight="1" x14ac:dyDescent="0.25">
      <c r="A17" s="196" t="s">
        <v>4006</v>
      </c>
      <c r="B17" s="201" t="str">
        <f t="shared" si="0"/>
        <v>102</v>
      </c>
      <c r="C17" s="196" t="s">
        <v>4007</v>
      </c>
      <c r="D17" s="199"/>
      <c r="E17" s="199"/>
    </row>
    <row r="18" spans="1:5" ht="15" customHeight="1" x14ac:dyDescent="0.25">
      <c r="A18" s="196" t="s">
        <v>4008</v>
      </c>
      <c r="B18" s="201" t="str">
        <f t="shared" si="0"/>
        <v>102P</v>
      </c>
      <c r="C18" s="196" t="s">
        <v>4009</v>
      </c>
    </row>
    <row r="19" spans="1:5" ht="15" customHeight="1" x14ac:dyDescent="0.25">
      <c r="A19" s="196" t="s">
        <v>4010</v>
      </c>
      <c r="B19" s="201" t="str">
        <f t="shared" si="0"/>
        <v>102R</v>
      </c>
      <c r="C19" s="196" t="s">
        <v>4011</v>
      </c>
    </row>
    <row r="20" spans="1:5" ht="15" customHeight="1" x14ac:dyDescent="0.25">
      <c r="A20" s="196" t="s">
        <v>4012</v>
      </c>
      <c r="B20" s="201" t="str">
        <f t="shared" si="0"/>
        <v>105</v>
      </c>
      <c r="C20" s="196" t="s">
        <v>4013</v>
      </c>
    </row>
    <row r="21" spans="1:5" ht="15" customHeight="1" x14ac:dyDescent="0.25">
      <c r="A21" s="196" t="s">
        <v>4014</v>
      </c>
      <c r="B21" s="201" t="str">
        <f t="shared" si="0"/>
        <v>105L</v>
      </c>
      <c r="C21" s="196" t="s">
        <v>4015</v>
      </c>
    </row>
    <row r="22" spans="1:5" ht="15" customHeight="1" x14ac:dyDescent="0.25">
      <c r="A22" s="196" t="s">
        <v>4016</v>
      </c>
      <c r="B22" s="201" t="str">
        <f t="shared" si="0"/>
        <v>106D</v>
      </c>
      <c r="C22" s="196" t="s">
        <v>4017</v>
      </c>
    </row>
    <row r="23" spans="1:5" ht="15" customHeight="1" x14ac:dyDescent="0.25">
      <c r="A23" s="196" t="s">
        <v>4018</v>
      </c>
      <c r="B23" s="201" t="str">
        <f t="shared" si="0"/>
        <v>106E</v>
      </c>
      <c r="C23" s="196" t="s">
        <v>4019</v>
      </c>
    </row>
    <row r="24" spans="1:5" ht="15" customHeight="1" x14ac:dyDescent="0.25">
      <c r="A24" s="196" t="s">
        <v>4020</v>
      </c>
      <c r="B24" s="201" t="str">
        <f t="shared" si="0"/>
        <v>110</v>
      </c>
      <c r="C24" s="196" t="s">
        <v>4021</v>
      </c>
    </row>
    <row r="25" spans="1:5" ht="15" customHeight="1" x14ac:dyDescent="0.25">
      <c r="A25" s="196" t="s">
        <v>4022</v>
      </c>
      <c r="B25" s="201" t="str">
        <f t="shared" si="0"/>
        <v>111</v>
      </c>
      <c r="C25" s="196" t="s">
        <v>4023</v>
      </c>
    </row>
    <row r="26" spans="1:5" ht="15" customHeight="1" x14ac:dyDescent="0.25">
      <c r="A26" s="196" t="s">
        <v>4024</v>
      </c>
      <c r="B26" s="201" t="str">
        <f t="shared" si="0"/>
        <v>111A</v>
      </c>
      <c r="C26" s="196" t="s">
        <v>4025</v>
      </c>
    </row>
    <row r="27" spans="1:5" ht="15" customHeight="1" x14ac:dyDescent="0.25">
      <c r="A27" s="196" t="s">
        <v>4026</v>
      </c>
      <c r="B27" s="201" t="str">
        <f t="shared" si="0"/>
        <v>111L</v>
      </c>
      <c r="C27" s="196" t="s">
        <v>4027</v>
      </c>
    </row>
    <row r="28" spans="1:5" ht="15" customHeight="1" x14ac:dyDescent="0.25">
      <c r="A28" s="196" t="s">
        <v>4028</v>
      </c>
      <c r="B28" s="201" t="str">
        <f t="shared" si="0"/>
        <v>111R</v>
      </c>
      <c r="C28" s="196" t="s">
        <v>4029</v>
      </c>
    </row>
    <row r="29" spans="1:5" ht="15" customHeight="1" x14ac:dyDescent="0.25">
      <c r="A29" s="196" t="s">
        <v>4030</v>
      </c>
      <c r="B29" s="201" t="str">
        <f t="shared" si="0"/>
        <v>112</v>
      </c>
      <c r="C29" s="196" t="s">
        <v>4031</v>
      </c>
    </row>
    <row r="30" spans="1:5" ht="15" customHeight="1" x14ac:dyDescent="0.25">
      <c r="A30" s="196" t="s">
        <v>4032</v>
      </c>
      <c r="B30" s="201" t="str">
        <f t="shared" si="0"/>
        <v>112R</v>
      </c>
      <c r="C30" s="196" t="s">
        <v>4033</v>
      </c>
    </row>
    <row r="31" spans="1:5" ht="15" customHeight="1" x14ac:dyDescent="0.25">
      <c r="A31" s="196" t="s">
        <v>4034</v>
      </c>
      <c r="B31" s="201" t="str">
        <f t="shared" si="0"/>
        <v>112W</v>
      </c>
      <c r="C31" s="196" t="s">
        <v>4035</v>
      </c>
    </row>
    <row r="32" spans="1:5" ht="15" customHeight="1" x14ac:dyDescent="0.25">
      <c r="A32" s="196" t="s">
        <v>4036</v>
      </c>
      <c r="B32" s="201" t="str">
        <f t="shared" si="0"/>
        <v>114</v>
      </c>
      <c r="C32" s="196" t="s">
        <v>4037</v>
      </c>
    </row>
    <row r="33" spans="1:4" ht="15" customHeight="1" x14ac:dyDescent="0.25">
      <c r="A33" s="196" t="s">
        <v>4038</v>
      </c>
      <c r="B33" s="201" t="str">
        <f t="shared" si="0"/>
        <v>115</v>
      </c>
      <c r="C33" s="196" t="s">
        <v>4039</v>
      </c>
    </row>
    <row r="34" spans="1:4" ht="15" customHeight="1" x14ac:dyDescent="0.25">
      <c r="A34" s="196" t="s">
        <v>4040</v>
      </c>
      <c r="B34" s="201" t="str">
        <f t="shared" si="0"/>
        <v>115R</v>
      </c>
      <c r="C34" s="196" t="s">
        <v>4041</v>
      </c>
    </row>
    <row r="35" spans="1:4" ht="15" customHeight="1" x14ac:dyDescent="0.25">
      <c r="A35" s="196" t="s">
        <v>4042</v>
      </c>
      <c r="B35" s="201" t="str">
        <f t="shared" si="0"/>
        <v>116</v>
      </c>
      <c r="C35" s="196" t="s">
        <v>4043</v>
      </c>
    </row>
    <row r="36" spans="1:4" ht="15" customHeight="1" x14ac:dyDescent="0.25">
      <c r="A36" s="196" t="s">
        <v>4044</v>
      </c>
      <c r="B36" s="201" t="str">
        <f t="shared" si="0"/>
        <v>116A</v>
      </c>
      <c r="C36" s="196" t="s">
        <v>4045</v>
      </c>
    </row>
    <row r="37" spans="1:4" ht="15" customHeight="1" x14ac:dyDescent="0.25">
      <c r="A37" s="196" t="s">
        <v>4046</v>
      </c>
      <c r="B37" s="201" t="str">
        <f t="shared" si="0"/>
        <v>116N</v>
      </c>
      <c r="C37" s="196" t="s">
        <v>4047</v>
      </c>
    </row>
    <row r="38" spans="1:4" ht="15" customHeight="1" x14ac:dyDescent="0.25">
      <c r="A38" s="196" t="s">
        <v>4048</v>
      </c>
      <c r="B38" s="201" t="str">
        <f t="shared" si="0"/>
        <v>116R</v>
      </c>
      <c r="C38" s="196" t="s">
        <v>4049</v>
      </c>
    </row>
    <row r="39" spans="1:4" ht="15" customHeight="1" x14ac:dyDescent="0.25">
      <c r="A39" s="196" t="s">
        <v>4050</v>
      </c>
      <c r="B39" s="201" t="str">
        <f t="shared" si="0"/>
        <v>117D</v>
      </c>
      <c r="C39" s="196" t="s">
        <v>4051</v>
      </c>
    </row>
    <row r="40" spans="1:4" ht="15" customHeight="1" x14ac:dyDescent="0.25">
      <c r="A40" s="196" t="s">
        <v>4052</v>
      </c>
      <c r="B40" s="201" t="str">
        <f t="shared" si="0"/>
        <v>117R</v>
      </c>
      <c r="C40" s="196" t="s">
        <v>4053</v>
      </c>
    </row>
    <row r="41" spans="1:4" ht="15" customHeight="1" x14ac:dyDescent="0.25">
      <c r="A41" s="196" t="s">
        <v>4054</v>
      </c>
      <c r="B41" s="201" t="str">
        <f t="shared" si="0"/>
        <v>122</v>
      </c>
      <c r="C41" s="196" t="s">
        <v>4055</v>
      </c>
    </row>
    <row r="42" spans="1:4" ht="15" customHeight="1" x14ac:dyDescent="0.25">
      <c r="A42" s="196" t="s">
        <v>4056</v>
      </c>
      <c r="B42" s="201" t="str">
        <f t="shared" si="0"/>
        <v>122R</v>
      </c>
      <c r="C42" s="196" t="s">
        <v>4057</v>
      </c>
    </row>
    <row r="43" spans="1:4" ht="15" customHeight="1" x14ac:dyDescent="0.25">
      <c r="A43" s="196" t="s">
        <v>4058</v>
      </c>
      <c r="B43" s="201" t="str">
        <f t="shared" si="0"/>
        <v>130D</v>
      </c>
      <c r="C43" s="196" t="s">
        <v>4059</v>
      </c>
    </row>
    <row r="44" spans="1:4" ht="15" customHeight="1" x14ac:dyDescent="0.25">
      <c r="A44" s="196" t="s">
        <v>4060</v>
      </c>
      <c r="B44" s="201" t="str">
        <f t="shared" si="0"/>
        <v>130R</v>
      </c>
      <c r="C44" s="196" t="s">
        <v>4061</v>
      </c>
    </row>
    <row r="45" spans="1:4" ht="15" customHeight="1" x14ac:dyDescent="0.25">
      <c r="A45" s="196" t="s">
        <v>4062</v>
      </c>
      <c r="B45" s="201" t="str">
        <f t="shared" si="0"/>
        <v>131</v>
      </c>
      <c r="C45" s="196" t="s">
        <v>4063</v>
      </c>
    </row>
    <row r="46" spans="1:4" ht="15" customHeight="1" x14ac:dyDescent="0.25">
      <c r="A46" s="196" t="s">
        <v>4064</v>
      </c>
      <c r="B46" s="201" t="str">
        <f t="shared" si="0"/>
        <v>137R</v>
      </c>
      <c r="C46" s="196" t="s">
        <v>4065</v>
      </c>
    </row>
    <row r="47" spans="1:4" ht="15" customHeight="1" x14ac:dyDescent="0.25">
      <c r="A47" s="196" t="s">
        <v>4066</v>
      </c>
      <c r="B47" s="201" t="str">
        <f t="shared" si="0"/>
        <v>140</v>
      </c>
      <c r="C47" s="196" t="s">
        <v>4067</v>
      </c>
      <c r="D47" s="196" t="s">
        <v>292</v>
      </c>
    </row>
    <row r="48" spans="1:4" ht="15" customHeight="1" x14ac:dyDescent="0.25">
      <c r="A48" s="196" t="s">
        <v>4068</v>
      </c>
      <c r="B48" s="201" t="str">
        <f t="shared" si="0"/>
        <v>208</v>
      </c>
      <c r="C48" s="196" t="s">
        <v>86</v>
      </c>
    </row>
    <row r="49" spans="1:3" ht="15" customHeight="1" x14ac:dyDescent="0.25">
      <c r="A49" s="196" t="s">
        <v>4069</v>
      </c>
      <c r="B49" s="201" t="str">
        <f t="shared" si="0"/>
        <v>210</v>
      </c>
      <c r="C49" s="196" t="s">
        <v>4070</v>
      </c>
    </row>
    <row r="50" spans="1:3" ht="15" customHeight="1" x14ac:dyDescent="0.25">
      <c r="A50" s="196" t="s">
        <v>4071</v>
      </c>
      <c r="B50" s="201" t="str">
        <f t="shared" si="0"/>
        <v>252</v>
      </c>
      <c r="C50" s="196" t="s">
        <v>4072</v>
      </c>
    </row>
    <row r="51" spans="1:3" ht="15" customHeight="1" x14ac:dyDescent="0.25">
      <c r="A51" s="196" t="s">
        <v>4073</v>
      </c>
      <c r="B51" s="201" t="str">
        <f t="shared" si="0"/>
        <v>260</v>
      </c>
      <c r="C51" s="196" t="s">
        <v>4074</v>
      </c>
    </row>
    <row r="52" spans="1:3" ht="15" customHeight="1" x14ac:dyDescent="0.25">
      <c r="A52" s="196" t="s">
        <v>4075</v>
      </c>
      <c r="B52" s="201" t="str">
        <f t="shared" si="0"/>
        <v>261</v>
      </c>
      <c r="C52" s="196" t="s">
        <v>4076</v>
      </c>
    </row>
    <row r="53" spans="1:3" ht="15" customHeight="1" x14ac:dyDescent="0.25">
      <c r="A53" s="196" t="s">
        <v>4077</v>
      </c>
      <c r="B53" s="201" t="str">
        <f t="shared" si="0"/>
        <v>300</v>
      </c>
      <c r="C53" s="196" t="s">
        <v>4078</v>
      </c>
    </row>
    <row r="54" spans="1:3" ht="15" customHeight="1" x14ac:dyDescent="0.25">
      <c r="A54" s="196" t="s">
        <v>4079</v>
      </c>
      <c r="B54" s="201" t="str">
        <f t="shared" si="0"/>
        <v>300S</v>
      </c>
      <c r="C54" s="196" t="s">
        <v>4080</v>
      </c>
    </row>
    <row r="55" spans="1:3" ht="15" customHeight="1" x14ac:dyDescent="0.25">
      <c r="A55" s="196" t="s">
        <v>4081</v>
      </c>
      <c r="B55" s="201" t="str">
        <f t="shared" si="0"/>
        <v>300W</v>
      </c>
      <c r="C55" s="196" t="s">
        <v>4082</v>
      </c>
    </row>
    <row r="56" spans="1:3" ht="15" customHeight="1" x14ac:dyDescent="0.25">
      <c r="A56" s="196" t="s">
        <v>4083</v>
      </c>
      <c r="B56" s="201" t="str">
        <f t="shared" si="0"/>
        <v>301</v>
      </c>
      <c r="C56" s="196" t="s">
        <v>4084</v>
      </c>
    </row>
    <row r="57" spans="1:3" ht="15" customHeight="1" x14ac:dyDescent="0.25">
      <c r="A57" s="196" t="s">
        <v>4085</v>
      </c>
      <c r="B57" s="201" t="str">
        <f t="shared" si="0"/>
        <v>301N</v>
      </c>
      <c r="C57" s="196" t="s">
        <v>4086</v>
      </c>
    </row>
    <row r="58" spans="1:3" ht="15" customHeight="1" x14ac:dyDescent="0.25">
      <c r="A58" s="196" t="s">
        <v>4087</v>
      </c>
      <c r="B58" s="201" t="str">
        <f t="shared" si="0"/>
        <v>303R</v>
      </c>
      <c r="C58" s="196" t="s">
        <v>4088</v>
      </c>
    </row>
    <row r="59" spans="1:3" ht="15" customHeight="1" x14ac:dyDescent="0.25">
      <c r="A59" s="196" t="s">
        <v>4089</v>
      </c>
      <c r="B59" s="201" t="str">
        <f t="shared" si="0"/>
        <v>305</v>
      </c>
      <c r="C59" s="196" t="s">
        <v>4090</v>
      </c>
    </row>
    <row r="60" spans="1:3" ht="15" customHeight="1" x14ac:dyDescent="0.25">
      <c r="A60" s="196" t="s">
        <v>4091</v>
      </c>
      <c r="B60" s="201" t="str">
        <f t="shared" si="0"/>
        <v>306</v>
      </c>
      <c r="C60" s="196" t="s">
        <v>4092</v>
      </c>
    </row>
    <row r="61" spans="1:3" ht="15" customHeight="1" x14ac:dyDescent="0.25">
      <c r="A61" s="196" t="s">
        <v>4093</v>
      </c>
      <c r="B61" s="201" t="str">
        <f t="shared" si="0"/>
        <v>306W</v>
      </c>
      <c r="C61" s="196" t="s">
        <v>4094</v>
      </c>
    </row>
    <row r="62" spans="1:3" ht="15" customHeight="1" x14ac:dyDescent="0.25">
      <c r="A62" s="196" t="s">
        <v>4095</v>
      </c>
      <c r="B62" s="201" t="str">
        <f t="shared" si="0"/>
        <v>307</v>
      </c>
      <c r="C62" s="196" t="s">
        <v>4096</v>
      </c>
    </row>
    <row r="63" spans="1:3" ht="15" customHeight="1" x14ac:dyDescent="0.25">
      <c r="A63" s="196" t="s">
        <v>4097</v>
      </c>
      <c r="B63" s="201" t="str">
        <f t="shared" si="0"/>
        <v>307W</v>
      </c>
      <c r="C63" s="196" t="s">
        <v>4098</v>
      </c>
    </row>
    <row r="64" spans="1:3" ht="15" customHeight="1" x14ac:dyDescent="0.25">
      <c r="A64" s="196" t="s">
        <v>4099</v>
      </c>
      <c r="B64" s="201" t="str">
        <f t="shared" si="0"/>
        <v>308</v>
      </c>
      <c r="C64" s="196" t="s">
        <v>4100</v>
      </c>
    </row>
    <row r="65" spans="1:3" ht="15" customHeight="1" x14ac:dyDescent="0.25">
      <c r="A65" s="196" t="s">
        <v>4101</v>
      </c>
      <c r="B65" s="201" t="str">
        <f t="shared" si="0"/>
        <v>310</v>
      </c>
      <c r="C65" s="196" t="s">
        <v>4102</v>
      </c>
    </row>
    <row r="66" spans="1:3" ht="15" customHeight="1" x14ac:dyDescent="0.25">
      <c r="A66" s="196" t="s">
        <v>4103</v>
      </c>
      <c r="B66" s="201" t="str">
        <f t="shared" si="0"/>
        <v>310W</v>
      </c>
      <c r="C66" s="196" t="s">
        <v>4104</v>
      </c>
    </row>
    <row r="67" spans="1:3" ht="15" customHeight="1" x14ac:dyDescent="0.25">
      <c r="A67" s="196" t="s">
        <v>4105</v>
      </c>
      <c r="B67" s="201" t="str">
        <f t="shared" ref="B67:B97" si="1">REPLACE($A67,1,3,"")</f>
        <v>311</v>
      </c>
      <c r="C67" s="196" t="s">
        <v>4106</v>
      </c>
    </row>
    <row r="68" spans="1:3" ht="15" customHeight="1" x14ac:dyDescent="0.25">
      <c r="A68" s="196" t="s">
        <v>4107</v>
      </c>
      <c r="B68" s="201" t="str">
        <f t="shared" si="1"/>
        <v>320</v>
      </c>
      <c r="C68" s="196" t="s">
        <v>4102</v>
      </c>
    </row>
    <row r="69" spans="1:3" ht="15" customHeight="1" x14ac:dyDescent="0.25">
      <c r="A69" s="196" t="s">
        <v>4108</v>
      </c>
      <c r="B69" s="201" t="str">
        <f t="shared" si="1"/>
        <v>320W</v>
      </c>
      <c r="C69" s="196" t="s">
        <v>4104</v>
      </c>
    </row>
    <row r="70" spans="1:3" ht="15" customHeight="1" x14ac:dyDescent="0.25">
      <c r="A70" s="196" t="s">
        <v>4109</v>
      </c>
      <c r="B70" s="201" t="str">
        <f t="shared" si="1"/>
        <v>321</v>
      </c>
      <c r="C70" s="196" t="s">
        <v>4110</v>
      </c>
    </row>
    <row r="71" spans="1:3" ht="15" customHeight="1" x14ac:dyDescent="0.25">
      <c r="A71" s="196" t="s">
        <v>4111</v>
      </c>
      <c r="B71" s="201" t="str">
        <f t="shared" si="1"/>
        <v>322</v>
      </c>
      <c r="C71" s="196" t="s">
        <v>337</v>
      </c>
    </row>
    <row r="72" spans="1:3" ht="15" customHeight="1" x14ac:dyDescent="0.25">
      <c r="A72" s="196" t="s">
        <v>4112</v>
      </c>
      <c r="B72" s="201" t="str">
        <f t="shared" si="1"/>
        <v>330</v>
      </c>
      <c r="C72" s="196" t="s">
        <v>4113</v>
      </c>
    </row>
    <row r="73" spans="1:3" ht="15" customHeight="1" x14ac:dyDescent="0.25">
      <c r="A73" s="196" t="s">
        <v>4114</v>
      </c>
      <c r="B73" s="201" t="str">
        <f t="shared" si="1"/>
        <v>331</v>
      </c>
      <c r="C73" s="196" t="s">
        <v>4115</v>
      </c>
    </row>
    <row r="74" spans="1:3" ht="15" customHeight="1" x14ac:dyDescent="0.25">
      <c r="A74" s="196" t="s">
        <v>4116</v>
      </c>
      <c r="B74" s="201" t="str">
        <f t="shared" si="1"/>
        <v>332</v>
      </c>
      <c r="C74" s="196" t="s">
        <v>4117</v>
      </c>
    </row>
    <row r="75" spans="1:3" ht="15" customHeight="1" x14ac:dyDescent="0.25">
      <c r="A75" s="196" t="s">
        <v>4118</v>
      </c>
      <c r="B75" s="201" t="str">
        <f t="shared" si="1"/>
        <v>332W</v>
      </c>
      <c r="C75" s="196" t="s">
        <v>4119</v>
      </c>
    </row>
    <row r="76" spans="1:3" ht="15" customHeight="1" x14ac:dyDescent="0.25">
      <c r="A76" s="196" t="s">
        <v>4120</v>
      </c>
      <c r="B76" s="201" t="str">
        <f t="shared" si="1"/>
        <v>341</v>
      </c>
      <c r="C76" s="196" t="s">
        <v>4121</v>
      </c>
    </row>
    <row r="77" spans="1:3" ht="15" customHeight="1" x14ac:dyDescent="0.25">
      <c r="A77" s="196" t="s">
        <v>4122</v>
      </c>
      <c r="B77" s="201" t="str">
        <f t="shared" si="1"/>
        <v>342</v>
      </c>
      <c r="C77" s="196" t="s">
        <v>4123</v>
      </c>
    </row>
    <row r="78" spans="1:3" ht="15" customHeight="1" x14ac:dyDescent="0.25">
      <c r="A78" s="196" t="s">
        <v>4124</v>
      </c>
      <c r="B78" s="201" t="str">
        <f t="shared" si="1"/>
        <v>343</v>
      </c>
      <c r="C78" s="196" t="s">
        <v>368</v>
      </c>
    </row>
    <row r="79" spans="1:3" ht="15" customHeight="1" x14ac:dyDescent="0.25">
      <c r="A79" s="196" t="s">
        <v>4125</v>
      </c>
      <c r="B79" s="201" t="str">
        <f t="shared" si="1"/>
        <v>345</v>
      </c>
      <c r="C79" s="196" t="s">
        <v>372</v>
      </c>
    </row>
    <row r="80" spans="1:3" ht="15" customHeight="1" x14ac:dyDescent="0.25">
      <c r="A80" s="196" t="s">
        <v>4126</v>
      </c>
      <c r="B80" s="201" t="str">
        <f t="shared" si="1"/>
        <v>352R</v>
      </c>
      <c r="C80" s="196" t="s">
        <v>4127</v>
      </c>
    </row>
    <row r="81" spans="1:3" ht="15" customHeight="1" x14ac:dyDescent="0.25">
      <c r="A81" s="196" t="s">
        <v>4128</v>
      </c>
      <c r="B81" s="201" t="str">
        <f t="shared" si="1"/>
        <v>507</v>
      </c>
      <c r="C81" s="196" t="s">
        <v>4129</v>
      </c>
    </row>
    <row r="82" spans="1:3" ht="15" customHeight="1" x14ac:dyDescent="0.25">
      <c r="A82" s="196" t="s">
        <v>4130</v>
      </c>
      <c r="B82" s="201" t="str">
        <f t="shared" si="1"/>
        <v>507C</v>
      </c>
      <c r="C82" s="196" t="s">
        <v>4131</v>
      </c>
    </row>
    <row r="83" spans="1:3" ht="15" customHeight="1" x14ac:dyDescent="0.25">
      <c r="A83" s="196" t="s">
        <v>4132</v>
      </c>
      <c r="B83" s="201" t="str">
        <f t="shared" si="1"/>
        <v>591</v>
      </c>
      <c r="C83" s="196" t="s">
        <v>4133</v>
      </c>
    </row>
    <row r="84" spans="1:3" ht="15" customHeight="1" x14ac:dyDescent="0.25">
      <c r="A84" s="196" t="s">
        <v>4134</v>
      </c>
      <c r="B84" s="201" t="str">
        <f t="shared" si="1"/>
        <v>592</v>
      </c>
      <c r="C84" s="196" t="s">
        <v>390</v>
      </c>
    </row>
    <row r="85" spans="1:3" ht="15" customHeight="1" x14ac:dyDescent="0.25">
      <c r="A85" s="196" t="s">
        <v>4135</v>
      </c>
      <c r="B85" s="201" t="str">
        <f t="shared" si="1"/>
        <v>594</v>
      </c>
      <c r="C85" s="196" t="s">
        <v>4136</v>
      </c>
    </row>
    <row r="86" spans="1:3" ht="15" customHeight="1" x14ac:dyDescent="0.25">
      <c r="A86" s="196" t="s">
        <v>4137</v>
      </c>
      <c r="B86" s="201" t="str">
        <f t="shared" si="1"/>
        <v>595</v>
      </c>
      <c r="C86" s="196" t="s">
        <v>4138</v>
      </c>
    </row>
    <row r="87" spans="1:3" ht="15" customHeight="1" x14ac:dyDescent="0.25">
      <c r="A87" s="196" t="s">
        <v>4139</v>
      </c>
      <c r="B87" s="201" t="str">
        <f t="shared" si="1"/>
        <v>596</v>
      </c>
      <c r="C87" s="196" t="s">
        <v>4140</v>
      </c>
    </row>
    <row r="88" spans="1:3" ht="15" customHeight="1" x14ac:dyDescent="0.25">
      <c r="A88" s="196" t="s">
        <v>4141</v>
      </c>
      <c r="B88" s="201" t="str">
        <f t="shared" si="1"/>
        <v>597</v>
      </c>
      <c r="C88" s="196" t="s">
        <v>4142</v>
      </c>
    </row>
    <row r="89" spans="1:3" ht="15" customHeight="1" x14ac:dyDescent="0.25">
      <c r="A89" s="196" t="s">
        <v>4143</v>
      </c>
      <c r="B89" s="201" t="str">
        <f t="shared" si="1"/>
        <v>598</v>
      </c>
      <c r="C89" s="196" t="s">
        <v>4144</v>
      </c>
    </row>
    <row r="90" spans="1:3" ht="15" customHeight="1" x14ac:dyDescent="0.25">
      <c r="A90" s="196" t="s">
        <v>4145</v>
      </c>
      <c r="B90" s="201" t="str">
        <f t="shared" si="1"/>
        <v>601</v>
      </c>
      <c r="C90" s="196" t="s">
        <v>4146</v>
      </c>
    </row>
    <row r="91" spans="1:3" ht="15" customHeight="1" x14ac:dyDescent="0.25">
      <c r="A91" s="196" t="s">
        <v>4147</v>
      </c>
      <c r="B91" s="201" t="str">
        <f t="shared" si="1"/>
        <v>602</v>
      </c>
      <c r="C91" s="196" t="s">
        <v>4148</v>
      </c>
    </row>
    <row r="92" spans="1:3" ht="15" customHeight="1" x14ac:dyDescent="0.25">
      <c r="A92" s="196" t="s">
        <v>4149</v>
      </c>
      <c r="B92" s="201" t="str">
        <f t="shared" si="1"/>
        <v>603</v>
      </c>
      <c r="C92" s="196" t="s">
        <v>422</v>
      </c>
    </row>
    <row r="93" spans="1:3" ht="15" customHeight="1" x14ac:dyDescent="0.25">
      <c r="A93" s="196" t="s">
        <v>4150</v>
      </c>
      <c r="B93" s="201" t="str">
        <f t="shared" si="1"/>
        <v>700</v>
      </c>
      <c r="C93" s="196" t="s">
        <v>4151</v>
      </c>
    </row>
    <row r="94" spans="1:3" ht="15" customHeight="1" x14ac:dyDescent="0.25">
      <c r="A94" s="196" t="s">
        <v>4152</v>
      </c>
      <c r="B94" s="201" t="str">
        <f t="shared" si="1"/>
        <v>700W</v>
      </c>
      <c r="C94" s="196" t="s">
        <v>4153</v>
      </c>
    </row>
    <row r="95" spans="1:3" ht="15" customHeight="1" x14ac:dyDescent="0.25">
      <c r="A95" s="196" t="s">
        <v>4154</v>
      </c>
      <c r="B95" s="201" t="str">
        <f t="shared" si="1"/>
        <v>701</v>
      </c>
      <c r="C95" s="196" t="s">
        <v>4155</v>
      </c>
    </row>
    <row r="96" spans="1:3" ht="15" customHeight="1" x14ac:dyDescent="0.25">
      <c r="A96" s="196" t="s">
        <v>4156</v>
      </c>
      <c r="B96" s="201" t="str">
        <f t="shared" si="1"/>
        <v>701W</v>
      </c>
      <c r="C96" s="196" t="s">
        <v>4157</v>
      </c>
    </row>
    <row r="97" spans="1:3" ht="15" customHeight="1" x14ac:dyDescent="0.25">
      <c r="A97" s="196" t="s">
        <v>4158</v>
      </c>
      <c r="B97" s="201" t="str">
        <f t="shared" si="1"/>
        <v>999</v>
      </c>
      <c r="C97" s="196" t="s">
        <v>4159</v>
      </c>
    </row>
    <row r="98" spans="1:3" ht="15" customHeight="1" x14ac:dyDescent="0.25">
      <c r="C98" s="200"/>
    </row>
  </sheetData>
  <autoFilter ref="A1:C97" xr:uid="{00000000-0009-0000-0000-000007000000}"/>
  <customSheetViews>
    <customSheetView guid="{F0ADC036-509F-4B65-ABB7-BB20C5F9332B}" showAutoFilter="1">
      <pageMargins left="0" right="0" top="0" bottom="0" header="0" footer="0"/>
      <pageSetup paperSize="9" orientation="portrait" r:id="rId1"/>
      <headerFooter alignWithMargins="0"/>
      <autoFilter ref="B1:F1" xr:uid="{30D12B75-D5DD-49C0-A2CF-BD30B8C3541C}"/>
    </customSheetView>
    <customSheetView guid="{CFD4B24B-326F-455E-9EE4-C694EF0991A6}" showAutoFilter="1">
      <pageMargins left="0" right="0" top="0" bottom="0" header="0" footer="0"/>
      <pageSetup paperSize="9" orientation="portrait" r:id="rId2"/>
      <headerFooter alignWithMargins="0"/>
      <autoFilter ref="B1:F1" xr:uid="{FEAF25ED-9343-44F4-BE63-BF1C864D1C9E}"/>
    </customSheetView>
  </customSheetViews>
  <mergeCells count="1">
    <mergeCell ref="A1:B1"/>
  </mergeCells>
  <phoneticPr fontId="46" type="noConversion"/>
  <pageMargins left="0.75" right="0.75" top="1" bottom="1" header="0.5" footer="0.5"/>
  <pageSetup paperSize="9" orientation="portrait" r:id="rId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M101"/>
  <sheetViews>
    <sheetView showGridLines="0" zoomScaleNormal="100" workbookViewId="0">
      <pane ySplit="2" topLeftCell="A30" activePane="bottomLeft" state="frozen"/>
      <selection activeCell="C1" sqref="C1:L1048576"/>
      <selection pane="bottomLeft" sqref="A1:B1"/>
    </sheetView>
  </sheetViews>
  <sheetFormatPr defaultColWidth="9.26953125" defaultRowHeight="13" x14ac:dyDescent="0.3"/>
  <cols>
    <col min="1" max="1" width="10.54296875" style="226" customWidth="1"/>
    <col min="2" max="2" width="103.1796875" style="80" customWidth="1"/>
    <col min="3" max="12" width="4.26953125" style="216" customWidth="1"/>
    <col min="13" max="16384" width="9.26953125" style="80"/>
  </cols>
  <sheetData>
    <row r="1" spans="1:13" ht="24" thickBot="1" x14ac:dyDescent="0.6">
      <c r="A1" s="307" t="s">
        <v>4160</v>
      </c>
      <c r="B1" s="308"/>
      <c r="C1" s="202"/>
      <c r="D1" s="202"/>
      <c r="E1" s="202"/>
      <c r="F1" s="203"/>
      <c r="G1" s="203"/>
      <c r="H1" s="203"/>
      <c r="I1" s="203"/>
      <c r="J1" s="203"/>
      <c r="K1" s="203"/>
      <c r="L1" s="203"/>
    </row>
    <row r="2" spans="1:13" ht="119" thickBot="1" x14ac:dyDescent="0.3">
      <c r="A2" s="337"/>
      <c r="B2" s="338"/>
      <c r="C2" s="223" t="s">
        <v>4161</v>
      </c>
      <c r="D2" s="220" t="s">
        <v>4162</v>
      </c>
      <c r="E2" s="219" t="s">
        <v>4163</v>
      </c>
      <c r="F2" s="220" t="s">
        <v>4164</v>
      </c>
      <c r="G2" s="219" t="s">
        <v>4165</v>
      </c>
      <c r="H2" s="220" t="s">
        <v>4166</v>
      </c>
      <c r="I2" s="219" t="s">
        <v>4167</v>
      </c>
      <c r="J2" s="220" t="s">
        <v>4168</v>
      </c>
      <c r="K2" s="219" t="s">
        <v>3442</v>
      </c>
      <c r="L2" s="221" t="s">
        <v>4169</v>
      </c>
      <c r="M2" s="222"/>
    </row>
    <row r="3" spans="1:13" ht="29" x14ac:dyDescent="0.3">
      <c r="A3" s="217" t="s">
        <v>4170</v>
      </c>
      <c r="B3" s="218" t="s">
        <v>4171</v>
      </c>
      <c r="C3" s="204"/>
      <c r="D3" s="205"/>
      <c r="E3" s="206"/>
      <c r="F3" s="205"/>
      <c r="G3" s="206"/>
      <c r="H3" s="205"/>
      <c r="I3" s="206"/>
      <c r="J3" s="205"/>
      <c r="K3" s="206"/>
      <c r="L3" s="207"/>
    </row>
    <row r="4" spans="1:13" x14ac:dyDescent="0.3">
      <c r="A4" s="224" t="s">
        <v>108</v>
      </c>
      <c r="B4" s="81" t="s">
        <v>3977</v>
      </c>
      <c r="C4" s="208"/>
      <c r="D4" s="209"/>
      <c r="E4" s="210"/>
      <c r="F4" s="209"/>
      <c r="G4" s="210"/>
      <c r="H4" s="209"/>
      <c r="I4" s="210" t="s">
        <v>1030</v>
      </c>
      <c r="J4" s="209"/>
      <c r="K4" s="210"/>
      <c r="L4" s="211"/>
    </row>
    <row r="5" spans="1:13" x14ac:dyDescent="0.3">
      <c r="A5" s="224" t="s">
        <v>194</v>
      </c>
      <c r="B5" s="81" t="s">
        <v>3979</v>
      </c>
      <c r="C5" s="208"/>
      <c r="D5" s="209"/>
      <c r="E5" s="210"/>
      <c r="F5" s="209"/>
      <c r="G5" s="210"/>
      <c r="H5" s="209"/>
      <c r="I5" s="210" t="s">
        <v>1030</v>
      </c>
      <c r="J5" s="209"/>
      <c r="K5" s="210"/>
      <c r="L5" s="211"/>
    </row>
    <row r="6" spans="1:13" x14ac:dyDescent="0.3">
      <c r="A6" s="224" t="s">
        <v>196</v>
      </c>
      <c r="B6" s="81" t="s">
        <v>3983</v>
      </c>
      <c r="C6" s="208"/>
      <c r="D6" s="209"/>
      <c r="E6" s="210"/>
      <c r="F6" s="209"/>
      <c r="G6" s="210"/>
      <c r="H6" s="209"/>
      <c r="I6" s="210" t="s">
        <v>1030</v>
      </c>
      <c r="J6" s="209"/>
      <c r="K6" s="210"/>
      <c r="L6" s="211"/>
    </row>
    <row r="7" spans="1:13" x14ac:dyDescent="0.3">
      <c r="A7" s="224" t="s">
        <v>199</v>
      </c>
      <c r="B7" s="81" t="s">
        <v>3987</v>
      </c>
      <c r="C7" s="208"/>
      <c r="D7" s="209" t="s">
        <v>1030</v>
      </c>
      <c r="E7" s="210"/>
      <c r="F7" s="209"/>
      <c r="G7" s="210"/>
      <c r="H7" s="209"/>
      <c r="I7" s="210"/>
      <c r="J7" s="209"/>
      <c r="K7" s="210"/>
      <c r="L7" s="211"/>
    </row>
    <row r="8" spans="1:13" x14ac:dyDescent="0.3">
      <c r="A8" s="224" t="s">
        <v>217</v>
      </c>
      <c r="B8" s="81" t="s">
        <v>3991</v>
      </c>
      <c r="C8" s="208"/>
      <c r="D8" s="209"/>
      <c r="E8" s="210" t="s">
        <v>1030</v>
      </c>
      <c r="F8" s="209"/>
      <c r="G8" s="210"/>
      <c r="H8" s="209"/>
      <c r="I8" s="210"/>
      <c r="J8" s="209"/>
      <c r="K8" s="210"/>
      <c r="L8" s="211"/>
    </row>
    <row r="9" spans="1:13" x14ac:dyDescent="0.3">
      <c r="A9" s="224" t="s">
        <v>218</v>
      </c>
      <c r="B9" s="81" t="s">
        <v>3993</v>
      </c>
      <c r="C9" s="208"/>
      <c r="D9" s="209" t="s">
        <v>1030</v>
      </c>
      <c r="E9" s="210"/>
      <c r="F9" s="209"/>
      <c r="G9" s="210"/>
      <c r="H9" s="209"/>
      <c r="I9" s="210"/>
      <c r="J9" s="209"/>
      <c r="K9" s="210"/>
      <c r="L9" s="211"/>
    </row>
    <row r="10" spans="1:13" x14ac:dyDescent="0.3">
      <c r="A10" s="224" t="s">
        <v>222</v>
      </c>
      <c r="B10" s="81" t="s">
        <v>3995</v>
      </c>
      <c r="C10" s="208"/>
      <c r="D10" s="209"/>
      <c r="E10" s="210"/>
      <c r="F10" s="209"/>
      <c r="G10" s="210"/>
      <c r="H10" s="209"/>
      <c r="I10" s="210"/>
      <c r="J10" s="209" t="s">
        <v>1030</v>
      </c>
      <c r="K10" s="210"/>
      <c r="L10" s="211"/>
    </row>
    <row r="11" spans="1:13" x14ac:dyDescent="0.3">
      <c r="A11" s="224" t="s">
        <v>228</v>
      </c>
      <c r="B11" s="81" t="s">
        <v>3997</v>
      </c>
      <c r="C11" s="208"/>
      <c r="D11" s="209"/>
      <c r="E11" s="210"/>
      <c r="F11" s="209"/>
      <c r="G11" s="210"/>
      <c r="H11" s="209"/>
      <c r="I11" s="210" t="s">
        <v>1030</v>
      </c>
      <c r="J11" s="209"/>
      <c r="K11" s="210"/>
      <c r="L11" s="211"/>
    </row>
    <row r="12" spans="1:13" x14ac:dyDescent="0.3">
      <c r="A12" s="224" t="s">
        <v>230</v>
      </c>
      <c r="B12" s="81" t="s">
        <v>3999</v>
      </c>
      <c r="C12" s="208"/>
      <c r="D12" s="209"/>
      <c r="E12" s="210"/>
      <c r="F12" s="209"/>
      <c r="G12" s="210"/>
      <c r="H12" s="209"/>
      <c r="I12" s="210"/>
      <c r="J12" s="209" t="s">
        <v>1030</v>
      </c>
      <c r="K12" s="210"/>
      <c r="L12" s="211"/>
    </row>
    <row r="13" spans="1:13" x14ac:dyDescent="0.3">
      <c r="A13" s="224" t="s">
        <v>232</v>
      </c>
      <c r="B13" s="81" t="s">
        <v>4001</v>
      </c>
      <c r="C13" s="208"/>
      <c r="D13" s="209"/>
      <c r="E13" s="210"/>
      <c r="F13" s="209"/>
      <c r="G13" s="210"/>
      <c r="H13" s="209"/>
      <c r="I13" s="210" t="s">
        <v>1030</v>
      </c>
      <c r="J13" s="209"/>
      <c r="K13" s="210"/>
      <c r="L13" s="211"/>
    </row>
    <row r="14" spans="1:13" x14ac:dyDescent="0.3">
      <c r="A14" s="224" t="s">
        <v>253</v>
      </c>
      <c r="B14" s="81" t="s">
        <v>4007</v>
      </c>
      <c r="C14" s="208"/>
      <c r="D14" s="209"/>
      <c r="E14" s="210"/>
      <c r="F14" s="209"/>
      <c r="G14" s="210"/>
      <c r="H14" s="209"/>
      <c r="I14" s="210" t="s">
        <v>1030</v>
      </c>
      <c r="J14" s="209"/>
      <c r="K14" s="210"/>
      <c r="L14" s="211"/>
    </row>
    <row r="15" spans="1:13" x14ac:dyDescent="0.3">
      <c r="A15" s="224" t="s">
        <v>256</v>
      </c>
      <c r="B15" s="81" t="s">
        <v>4013</v>
      </c>
      <c r="C15" s="208"/>
      <c r="D15" s="209"/>
      <c r="E15" s="210"/>
      <c r="F15" s="209"/>
      <c r="G15" s="210"/>
      <c r="H15" s="209"/>
      <c r="I15" s="210" t="s">
        <v>1030</v>
      </c>
      <c r="J15" s="209"/>
      <c r="K15" s="210"/>
      <c r="L15" s="211"/>
    </row>
    <row r="16" spans="1:13" x14ac:dyDescent="0.3">
      <c r="A16" s="224" t="s">
        <v>268</v>
      </c>
      <c r="B16" s="81" t="s">
        <v>4021</v>
      </c>
      <c r="C16" s="208"/>
      <c r="D16" s="209"/>
      <c r="E16" s="210"/>
      <c r="F16" s="209"/>
      <c r="G16" s="210"/>
      <c r="H16" s="209"/>
      <c r="I16" s="210" t="s">
        <v>1030</v>
      </c>
      <c r="J16" s="209"/>
      <c r="K16" s="210"/>
      <c r="L16" s="211"/>
    </row>
    <row r="17" spans="1:12" x14ac:dyDescent="0.3">
      <c r="A17" s="224" t="s">
        <v>270</v>
      </c>
      <c r="B17" s="81" t="s">
        <v>4023</v>
      </c>
      <c r="C17" s="208"/>
      <c r="D17" s="209"/>
      <c r="E17" s="210"/>
      <c r="F17" s="209"/>
      <c r="G17" s="210"/>
      <c r="H17" s="209"/>
      <c r="I17" s="210" t="s">
        <v>1030</v>
      </c>
      <c r="J17" s="209"/>
      <c r="K17" s="210"/>
      <c r="L17" s="211"/>
    </row>
    <row r="18" spans="1:12" x14ac:dyDescent="0.3">
      <c r="A18" s="224" t="s">
        <v>271</v>
      </c>
      <c r="B18" s="81" t="s">
        <v>4031</v>
      </c>
      <c r="C18" s="208"/>
      <c r="D18" s="209"/>
      <c r="E18" s="210"/>
      <c r="F18" s="209"/>
      <c r="G18" s="210"/>
      <c r="H18" s="209"/>
      <c r="I18" s="210" t="s">
        <v>1030</v>
      </c>
      <c r="J18" s="209"/>
      <c r="K18" s="210"/>
      <c r="L18" s="211"/>
    </row>
    <row r="19" spans="1:12" x14ac:dyDescent="0.3">
      <c r="A19" s="224" t="s">
        <v>273</v>
      </c>
      <c r="B19" s="81" t="s">
        <v>4037</v>
      </c>
      <c r="C19" s="208"/>
      <c r="D19" s="209" t="s">
        <v>1030</v>
      </c>
      <c r="E19" s="210"/>
      <c r="F19" s="209"/>
      <c r="G19" s="210"/>
      <c r="H19" s="209"/>
      <c r="I19" s="210"/>
      <c r="J19" s="209"/>
      <c r="K19" s="210"/>
      <c r="L19" s="211"/>
    </row>
    <row r="20" spans="1:12" x14ac:dyDescent="0.3">
      <c r="A20" s="224" t="s">
        <v>280</v>
      </c>
      <c r="B20" s="81" t="s">
        <v>4039</v>
      </c>
      <c r="C20" s="208"/>
      <c r="D20" s="209"/>
      <c r="E20" s="210" t="s">
        <v>1030</v>
      </c>
      <c r="F20" s="209"/>
      <c r="G20" s="210"/>
      <c r="H20" s="209"/>
      <c r="I20" s="210"/>
      <c r="J20" s="209"/>
      <c r="K20" s="210"/>
      <c r="L20" s="211"/>
    </row>
    <row r="21" spans="1:12" x14ac:dyDescent="0.3">
      <c r="A21" s="224" t="s">
        <v>281</v>
      </c>
      <c r="B21" s="81" t="s">
        <v>4043</v>
      </c>
      <c r="C21" s="208"/>
      <c r="D21" s="209" t="s">
        <v>1030</v>
      </c>
      <c r="E21" s="210"/>
      <c r="F21" s="209"/>
      <c r="G21" s="210"/>
      <c r="H21" s="209"/>
      <c r="I21" s="210"/>
      <c r="J21" s="209"/>
      <c r="K21" s="210"/>
      <c r="L21" s="211"/>
    </row>
    <row r="22" spans="1:12" x14ac:dyDescent="0.3">
      <c r="A22" s="224" t="s">
        <v>283</v>
      </c>
      <c r="B22" s="81" t="s">
        <v>4055</v>
      </c>
      <c r="C22" s="208"/>
      <c r="D22" s="209"/>
      <c r="E22" s="210"/>
      <c r="F22" s="209"/>
      <c r="G22" s="210"/>
      <c r="H22" s="209"/>
      <c r="I22" s="210" t="s">
        <v>1030</v>
      </c>
      <c r="J22" s="209"/>
      <c r="K22" s="210"/>
      <c r="L22" s="211"/>
    </row>
    <row r="23" spans="1:12" x14ac:dyDescent="0.3">
      <c r="A23" s="224">
        <v>131</v>
      </c>
      <c r="B23" s="82" t="s">
        <v>4063</v>
      </c>
      <c r="C23" s="208"/>
      <c r="D23" s="209"/>
      <c r="E23" s="210"/>
      <c r="F23" s="209"/>
      <c r="G23" s="210"/>
      <c r="H23" s="209"/>
      <c r="I23" s="210"/>
      <c r="J23" s="209" t="s">
        <v>1030</v>
      </c>
      <c r="K23" s="210"/>
      <c r="L23" s="211"/>
    </row>
    <row r="24" spans="1:12" x14ac:dyDescent="0.3">
      <c r="A24" s="224" t="s">
        <v>293</v>
      </c>
      <c r="B24" s="81" t="s">
        <v>86</v>
      </c>
      <c r="C24" s="208"/>
      <c r="D24" s="209"/>
      <c r="E24" s="210"/>
      <c r="F24" s="209" t="s">
        <v>1030</v>
      </c>
      <c r="G24" s="210"/>
      <c r="H24" s="209"/>
      <c r="I24" s="210"/>
      <c r="J24" s="209"/>
      <c r="K24" s="210"/>
      <c r="L24" s="211"/>
    </row>
    <row r="25" spans="1:12" x14ac:dyDescent="0.3">
      <c r="A25" s="224" t="s">
        <v>296</v>
      </c>
      <c r="B25" s="81" t="s">
        <v>4070</v>
      </c>
      <c r="C25" s="208"/>
      <c r="D25" s="209"/>
      <c r="E25" s="210"/>
      <c r="F25" s="209" t="s">
        <v>1030</v>
      </c>
      <c r="G25" s="210"/>
      <c r="H25" s="209"/>
      <c r="I25" s="210"/>
      <c r="J25" s="209"/>
      <c r="K25" s="210"/>
      <c r="L25" s="211"/>
    </row>
    <row r="26" spans="1:12" x14ac:dyDescent="0.3">
      <c r="A26" s="224">
        <v>252</v>
      </c>
      <c r="B26" s="81" t="s">
        <v>4072</v>
      </c>
      <c r="C26" s="208"/>
      <c r="D26" s="209"/>
      <c r="E26" s="210"/>
      <c r="F26" s="209" t="s">
        <v>1030</v>
      </c>
      <c r="G26" s="210"/>
      <c r="H26" s="209"/>
      <c r="I26" s="210"/>
      <c r="J26" s="209"/>
      <c r="K26" s="210"/>
      <c r="L26" s="211"/>
    </row>
    <row r="27" spans="1:12" x14ac:dyDescent="0.3">
      <c r="A27" s="224" t="s">
        <v>299</v>
      </c>
      <c r="B27" s="81" t="s">
        <v>4074</v>
      </c>
      <c r="C27" s="208"/>
      <c r="D27" s="209"/>
      <c r="E27" s="210"/>
      <c r="F27" s="209"/>
      <c r="G27" s="210"/>
      <c r="H27" s="209"/>
      <c r="I27" s="210"/>
      <c r="J27" s="209" t="s">
        <v>1030</v>
      </c>
      <c r="K27" s="210"/>
      <c r="L27" s="211"/>
    </row>
    <row r="28" spans="1:12" x14ac:dyDescent="0.3">
      <c r="A28" s="224" t="s">
        <v>302</v>
      </c>
      <c r="B28" s="81" t="s">
        <v>4076</v>
      </c>
      <c r="C28" s="208"/>
      <c r="D28" s="209"/>
      <c r="E28" s="210"/>
      <c r="F28" s="209"/>
      <c r="G28" s="210"/>
      <c r="H28" s="209"/>
      <c r="I28" s="210"/>
      <c r="J28" s="209" t="s">
        <v>1030</v>
      </c>
      <c r="K28" s="210"/>
      <c r="L28" s="211"/>
    </row>
    <row r="29" spans="1:12" x14ac:dyDescent="0.3">
      <c r="A29" s="224" t="s">
        <v>303</v>
      </c>
      <c r="B29" s="81" t="s">
        <v>4078</v>
      </c>
      <c r="C29" s="208"/>
      <c r="D29" s="209"/>
      <c r="E29" s="210"/>
      <c r="F29" s="209" t="s">
        <v>1030</v>
      </c>
      <c r="G29" s="210"/>
      <c r="H29" s="209"/>
      <c r="I29" s="210"/>
      <c r="J29" s="209"/>
      <c r="K29" s="210"/>
      <c r="L29" s="211"/>
    </row>
    <row r="30" spans="1:12" x14ac:dyDescent="0.3">
      <c r="A30" s="224" t="s">
        <v>317</v>
      </c>
      <c r="B30" s="81" t="s">
        <v>4084</v>
      </c>
      <c r="C30" s="208"/>
      <c r="D30" s="209"/>
      <c r="E30" s="210"/>
      <c r="F30" s="209"/>
      <c r="G30" s="210"/>
      <c r="H30" s="209"/>
      <c r="I30" s="210"/>
      <c r="J30" s="209" t="s">
        <v>1030</v>
      </c>
      <c r="K30" s="210"/>
      <c r="L30" s="211"/>
    </row>
    <row r="31" spans="1:12" x14ac:dyDescent="0.3">
      <c r="A31" s="224" t="s">
        <v>320</v>
      </c>
      <c r="B31" s="81" t="s">
        <v>4090</v>
      </c>
      <c r="C31" s="208"/>
      <c r="D31" s="209"/>
      <c r="E31" s="210"/>
      <c r="F31" s="209" t="s">
        <v>1030</v>
      </c>
      <c r="G31" s="210"/>
      <c r="H31" s="209"/>
      <c r="I31" s="210"/>
      <c r="J31" s="209"/>
      <c r="K31" s="210"/>
      <c r="L31" s="211"/>
    </row>
    <row r="32" spans="1:12" x14ac:dyDescent="0.3">
      <c r="A32" s="224" t="s">
        <v>323</v>
      </c>
      <c r="B32" s="83" t="s">
        <v>4092</v>
      </c>
      <c r="C32" s="208"/>
      <c r="D32" s="209"/>
      <c r="E32" s="210"/>
      <c r="F32" s="209"/>
      <c r="G32" s="210"/>
      <c r="H32" s="209"/>
      <c r="I32" s="210"/>
      <c r="J32" s="209" t="s">
        <v>1030</v>
      </c>
      <c r="K32" s="210"/>
      <c r="L32" s="211"/>
    </row>
    <row r="33" spans="1:12" x14ac:dyDescent="0.3">
      <c r="A33" s="224" t="s">
        <v>324</v>
      </c>
      <c r="B33" s="83" t="s">
        <v>4096</v>
      </c>
      <c r="C33" s="208"/>
      <c r="D33" s="209"/>
      <c r="E33" s="210"/>
      <c r="F33" s="209"/>
      <c r="G33" s="210"/>
      <c r="H33" s="209"/>
      <c r="I33" s="210"/>
      <c r="J33" s="209" t="s">
        <v>1030</v>
      </c>
      <c r="K33" s="210"/>
      <c r="L33" s="211"/>
    </row>
    <row r="34" spans="1:12" x14ac:dyDescent="0.3">
      <c r="A34" s="224" t="s">
        <v>326</v>
      </c>
      <c r="B34" s="81" t="s">
        <v>4100</v>
      </c>
      <c r="C34" s="208"/>
      <c r="D34" s="209"/>
      <c r="E34" s="210"/>
      <c r="F34" s="209" t="s">
        <v>1030</v>
      </c>
      <c r="G34" s="210"/>
      <c r="H34" s="209"/>
      <c r="I34" s="210"/>
      <c r="J34" s="209"/>
      <c r="K34" s="210"/>
      <c r="L34" s="211"/>
    </row>
    <row r="35" spans="1:12" x14ac:dyDescent="0.3">
      <c r="A35" s="224" t="s">
        <v>328</v>
      </c>
      <c r="B35" s="81" t="s">
        <v>4102</v>
      </c>
      <c r="C35" s="208"/>
      <c r="D35" s="209"/>
      <c r="E35" s="210"/>
      <c r="F35" s="209"/>
      <c r="G35" s="210"/>
      <c r="H35" s="209"/>
      <c r="I35" s="210" t="s">
        <v>1030</v>
      </c>
      <c r="J35" s="209"/>
      <c r="K35" s="210"/>
      <c r="L35" s="211"/>
    </row>
    <row r="36" spans="1:12" x14ac:dyDescent="0.3">
      <c r="A36" s="224" t="s">
        <v>329</v>
      </c>
      <c r="B36" s="81" t="s">
        <v>4106</v>
      </c>
      <c r="C36" s="208"/>
      <c r="D36" s="209"/>
      <c r="E36" s="210"/>
      <c r="F36" s="209"/>
      <c r="G36" s="210"/>
      <c r="H36" s="209"/>
      <c r="I36" s="210"/>
      <c r="J36" s="209" t="s">
        <v>1030</v>
      </c>
      <c r="K36" s="210"/>
      <c r="L36" s="211"/>
    </row>
    <row r="37" spans="1:12" x14ac:dyDescent="0.3">
      <c r="A37" s="224" t="s">
        <v>330</v>
      </c>
      <c r="B37" s="81" t="s">
        <v>4102</v>
      </c>
      <c r="C37" s="208"/>
      <c r="D37" s="209"/>
      <c r="E37" s="210"/>
      <c r="F37" s="209"/>
      <c r="G37" s="210"/>
      <c r="H37" s="209"/>
      <c r="I37" s="210" t="s">
        <v>1030</v>
      </c>
      <c r="J37" s="209"/>
      <c r="K37" s="210"/>
      <c r="L37" s="211"/>
    </row>
    <row r="38" spans="1:12" x14ac:dyDescent="0.3">
      <c r="A38" s="224" t="s">
        <v>335</v>
      </c>
      <c r="B38" s="81" t="s">
        <v>4110</v>
      </c>
      <c r="C38" s="208"/>
      <c r="D38" s="209"/>
      <c r="E38" s="210"/>
      <c r="F38" s="209" t="s">
        <v>1030</v>
      </c>
      <c r="G38" s="210"/>
      <c r="H38" s="209"/>
      <c r="I38" s="210"/>
      <c r="J38" s="209"/>
      <c r="K38" s="210"/>
      <c r="L38" s="211"/>
    </row>
    <row r="39" spans="1:12" x14ac:dyDescent="0.3">
      <c r="A39" s="224" t="s">
        <v>336</v>
      </c>
      <c r="B39" s="81" t="s">
        <v>337</v>
      </c>
      <c r="C39" s="208"/>
      <c r="D39" s="209"/>
      <c r="E39" s="210"/>
      <c r="F39" s="209" t="s">
        <v>1030</v>
      </c>
      <c r="G39" s="210"/>
      <c r="H39" s="209"/>
      <c r="I39" s="210"/>
      <c r="J39" s="209"/>
      <c r="K39" s="210"/>
      <c r="L39" s="211"/>
    </row>
    <row r="40" spans="1:12" x14ac:dyDescent="0.3">
      <c r="A40" s="224">
        <v>330</v>
      </c>
      <c r="B40" s="81" t="s">
        <v>4113</v>
      </c>
      <c r="C40" s="208"/>
      <c r="D40" s="209"/>
      <c r="E40" s="210"/>
      <c r="F40" s="209"/>
      <c r="G40" s="210"/>
      <c r="H40" s="209"/>
      <c r="I40" s="210"/>
      <c r="J40" s="209" t="s">
        <v>1030</v>
      </c>
      <c r="K40" s="210"/>
      <c r="L40" s="211"/>
    </row>
    <row r="41" spans="1:12" x14ac:dyDescent="0.3">
      <c r="A41" s="224" t="s">
        <v>339</v>
      </c>
      <c r="B41" s="81" t="s">
        <v>4115</v>
      </c>
      <c r="C41" s="208"/>
      <c r="D41" s="209"/>
      <c r="E41" s="210"/>
      <c r="F41" s="209"/>
      <c r="G41" s="210"/>
      <c r="H41" s="209"/>
      <c r="I41" s="210"/>
      <c r="J41" s="209" t="s">
        <v>1030</v>
      </c>
      <c r="K41" s="210"/>
      <c r="L41" s="211"/>
    </row>
    <row r="42" spans="1:12" x14ac:dyDescent="0.3">
      <c r="A42" s="224" t="s">
        <v>346</v>
      </c>
      <c r="B42" s="81" t="s">
        <v>4117</v>
      </c>
      <c r="C42" s="208"/>
      <c r="D42" s="209"/>
      <c r="E42" s="210"/>
      <c r="F42" s="209"/>
      <c r="G42" s="210"/>
      <c r="H42" s="209"/>
      <c r="I42" s="210"/>
      <c r="J42" s="209" t="s">
        <v>1030</v>
      </c>
      <c r="K42" s="210"/>
      <c r="L42" s="211"/>
    </row>
    <row r="43" spans="1:12" x14ac:dyDescent="0.3">
      <c r="A43" s="224" t="s">
        <v>348</v>
      </c>
      <c r="B43" s="81" t="s">
        <v>4121</v>
      </c>
      <c r="C43" s="208"/>
      <c r="D43" s="209"/>
      <c r="E43" s="210"/>
      <c r="F43" s="209" t="s">
        <v>1030</v>
      </c>
      <c r="G43" s="210"/>
      <c r="H43" s="209"/>
      <c r="I43" s="210"/>
      <c r="J43" s="209"/>
      <c r="K43" s="210"/>
      <c r="L43" s="211"/>
    </row>
    <row r="44" spans="1:12" x14ac:dyDescent="0.3">
      <c r="A44" s="224">
        <v>342</v>
      </c>
      <c r="B44" s="81" t="s">
        <v>4123</v>
      </c>
      <c r="C44" s="208"/>
      <c r="D44" s="209"/>
      <c r="E44" s="210"/>
      <c r="F44" s="209" t="s">
        <v>1030</v>
      </c>
      <c r="G44" s="210"/>
      <c r="H44" s="209"/>
      <c r="I44" s="210"/>
      <c r="J44" s="209"/>
      <c r="K44" s="210"/>
      <c r="L44" s="211"/>
    </row>
    <row r="45" spans="1:12" x14ac:dyDescent="0.3">
      <c r="A45" s="224" t="s">
        <v>367</v>
      </c>
      <c r="B45" s="81" t="s">
        <v>4172</v>
      </c>
      <c r="C45" s="208"/>
      <c r="D45" s="209"/>
      <c r="E45" s="210"/>
      <c r="F45" s="209" t="s">
        <v>1030</v>
      </c>
      <c r="G45" s="210"/>
      <c r="H45" s="209"/>
      <c r="I45" s="210"/>
      <c r="J45" s="209"/>
      <c r="K45" s="210"/>
      <c r="L45" s="211"/>
    </row>
    <row r="46" spans="1:12" x14ac:dyDescent="0.3">
      <c r="A46" s="224" t="s">
        <v>371</v>
      </c>
      <c r="B46" s="81" t="s">
        <v>372</v>
      </c>
      <c r="C46" s="208"/>
      <c r="D46" s="209"/>
      <c r="E46" s="210"/>
      <c r="F46" s="209" t="s">
        <v>1030</v>
      </c>
      <c r="G46" s="210"/>
      <c r="H46" s="209"/>
      <c r="I46" s="210"/>
      <c r="J46" s="209"/>
      <c r="K46" s="210"/>
      <c r="L46" s="211"/>
    </row>
    <row r="47" spans="1:12" x14ac:dyDescent="0.3">
      <c r="A47" s="224" t="s">
        <v>999</v>
      </c>
      <c r="B47" s="81" t="s">
        <v>4173</v>
      </c>
      <c r="C47" s="208"/>
      <c r="D47" s="209"/>
      <c r="E47" s="210"/>
      <c r="F47" s="209"/>
      <c r="G47" s="210"/>
      <c r="H47" s="209"/>
      <c r="I47" s="210"/>
      <c r="J47" s="209"/>
      <c r="K47" s="210" t="s">
        <v>1030</v>
      </c>
      <c r="L47" s="211"/>
    </row>
    <row r="48" spans="1:12" x14ac:dyDescent="0.3">
      <c r="A48" s="224" t="s">
        <v>1000</v>
      </c>
      <c r="B48" s="81" t="s">
        <v>4174</v>
      </c>
      <c r="C48" s="208"/>
      <c r="D48" s="209"/>
      <c r="E48" s="210"/>
      <c r="F48" s="209"/>
      <c r="G48" s="210"/>
      <c r="H48" s="209"/>
      <c r="I48" s="210"/>
      <c r="J48" s="209"/>
      <c r="K48" s="210" t="s">
        <v>1030</v>
      </c>
      <c r="L48" s="211"/>
    </row>
    <row r="49" spans="1:12" x14ac:dyDescent="0.3">
      <c r="A49" s="224" t="s">
        <v>1001</v>
      </c>
      <c r="B49" s="81" t="s">
        <v>4175</v>
      </c>
      <c r="C49" s="208"/>
      <c r="D49" s="209"/>
      <c r="E49" s="210"/>
      <c r="F49" s="209"/>
      <c r="G49" s="210"/>
      <c r="H49" s="209"/>
      <c r="I49" s="210"/>
      <c r="J49" s="209"/>
      <c r="K49" s="210" t="s">
        <v>1030</v>
      </c>
      <c r="L49" s="211"/>
    </row>
    <row r="50" spans="1:12" x14ac:dyDescent="0.3">
      <c r="A50" s="224" t="s">
        <v>373</v>
      </c>
      <c r="B50" s="81" t="s">
        <v>4129</v>
      </c>
      <c r="C50" s="208"/>
      <c r="D50" s="209"/>
      <c r="E50" s="210"/>
      <c r="F50" s="209"/>
      <c r="G50" s="210" t="s">
        <v>1030</v>
      </c>
      <c r="H50" s="209"/>
      <c r="I50" s="210"/>
      <c r="J50" s="209"/>
      <c r="K50" s="210"/>
      <c r="L50" s="211"/>
    </row>
    <row r="51" spans="1:12" x14ac:dyDescent="0.3">
      <c r="A51" s="224">
        <v>591</v>
      </c>
      <c r="B51" s="84" t="s">
        <v>4133</v>
      </c>
      <c r="C51" s="208"/>
      <c r="D51" s="209"/>
      <c r="E51" s="210" t="s">
        <v>1030</v>
      </c>
      <c r="F51" s="209"/>
      <c r="G51" s="210"/>
      <c r="H51" s="209"/>
      <c r="I51" s="210"/>
      <c r="J51" s="209"/>
      <c r="K51" s="210"/>
      <c r="L51" s="211"/>
    </row>
    <row r="52" spans="1:12" x14ac:dyDescent="0.3">
      <c r="A52" s="224" t="s">
        <v>389</v>
      </c>
      <c r="B52" s="81" t="s">
        <v>4176</v>
      </c>
      <c r="C52" s="208"/>
      <c r="D52" s="209"/>
      <c r="E52" s="210" t="s">
        <v>1030</v>
      </c>
      <c r="F52" s="209"/>
      <c r="G52" s="210"/>
      <c r="H52" s="209"/>
      <c r="I52" s="210"/>
      <c r="J52" s="209"/>
      <c r="K52" s="210"/>
      <c r="L52" s="211"/>
    </row>
    <row r="53" spans="1:12" x14ac:dyDescent="0.3">
      <c r="A53" s="224">
        <v>594</v>
      </c>
      <c r="B53" s="84" t="s">
        <v>4136</v>
      </c>
      <c r="C53" s="208"/>
      <c r="D53" s="209"/>
      <c r="E53" s="210" t="s">
        <v>1030</v>
      </c>
      <c r="F53" s="209"/>
      <c r="G53" s="210"/>
      <c r="H53" s="209"/>
      <c r="I53" s="210"/>
      <c r="J53" s="209"/>
      <c r="K53" s="210"/>
      <c r="L53" s="211"/>
    </row>
    <row r="54" spans="1:12" x14ac:dyDescent="0.3">
      <c r="A54" s="224">
        <v>595</v>
      </c>
      <c r="B54" s="84" t="s">
        <v>4138</v>
      </c>
      <c r="C54" s="208"/>
      <c r="D54" s="209"/>
      <c r="E54" s="210" t="s">
        <v>1030</v>
      </c>
      <c r="F54" s="209"/>
      <c r="G54" s="210"/>
      <c r="H54" s="209"/>
      <c r="I54" s="210"/>
      <c r="J54" s="209"/>
      <c r="K54" s="210"/>
      <c r="L54" s="211"/>
    </row>
    <row r="55" spans="1:12" x14ac:dyDescent="0.3">
      <c r="A55" s="224">
        <v>596</v>
      </c>
      <c r="B55" s="84" t="s">
        <v>4140</v>
      </c>
      <c r="C55" s="208"/>
      <c r="D55" s="209"/>
      <c r="E55" s="210" t="s">
        <v>1030</v>
      </c>
      <c r="F55" s="209"/>
      <c r="G55" s="210"/>
      <c r="H55" s="209"/>
      <c r="I55" s="210"/>
      <c r="J55" s="209"/>
      <c r="K55" s="210"/>
      <c r="L55" s="211"/>
    </row>
    <row r="56" spans="1:12" x14ac:dyDescent="0.3">
      <c r="A56" s="224">
        <v>597</v>
      </c>
      <c r="B56" s="84" t="s">
        <v>4142</v>
      </c>
      <c r="C56" s="208"/>
      <c r="D56" s="209"/>
      <c r="E56" s="210" t="s">
        <v>1030</v>
      </c>
      <c r="F56" s="209"/>
      <c r="G56" s="210"/>
      <c r="H56" s="209"/>
      <c r="I56" s="210"/>
      <c r="J56" s="209"/>
      <c r="K56" s="210"/>
      <c r="L56" s="211"/>
    </row>
    <row r="57" spans="1:12" x14ac:dyDescent="0.3">
      <c r="A57" s="224">
        <v>598</v>
      </c>
      <c r="B57" s="84" t="s">
        <v>4144</v>
      </c>
      <c r="C57" s="208"/>
      <c r="D57" s="209"/>
      <c r="E57" s="210" t="s">
        <v>1030</v>
      </c>
      <c r="F57" s="209"/>
      <c r="G57" s="210"/>
      <c r="H57" s="209"/>
      <c r="I57" s="210"/>
      <c r="J57" s="209"/>
      <c r="K57" s="210"/>
      <c r="L57" s="211"/>
    </row>
    <row r="58" spans="1:12" x14ac:dyDescent="0.3">
      <c r="A58" s="224">
        <v>601</v>
      </c>
      <c r="B58" s="81" t="s">
        <v>4146</v>
      </c>
      <c r="C58" s="208"/>
      <c r="D58" s="209"/>
      <c r="E58" s="210"/>
      <c r="F58" s="209"/>
      <c r="G58" s="210"/>
      <c r="H58" s="209" t="s">
        <v>1030</v>
      </c>
      <c r="I58" s="210"/>
      <c r="J58" s="209"/>
      <c r="K58" s="210"/>
      <c r="L58" s="211"/>
    </row>
    <row r="59" spans="1:12" x14ac:dyDescent="0.3">
      <c r="A59" s="224" t="s">
        <v>417</v>
      </c>
      <c r="B59" s="81" t="s">
        <v>4148</v>
      </c>
      <c r="C59" s="208"/>
      <c r="D59" s="209"/>
      <c r="E59" s="210"/>
      <c r="F59" s="209"/>
      <c r="G59" s="210"/>
      <c r="H59" s="209" t="s">
        <v>1030</v>
      </c>
      <c r="I59" s="210"/>
      <c r="J59" s="209"/>
      <c r="K59" s="210"/>
      <c r="L59" s="211"/>
    </row>
    <row r="60" spans="1:12" x14ac:dyDescent="0.3">
      <c r="A60" s="224">
        <v>603</v>
      </c>
      <c r="B60" s="81" t="s">
        <v>4177</v>
      </c>
      <c r="C60" s="208"/>
      <c r="D60" s="209"/>
      <c r="E60" s="210"/>
      <c r="F60" s="209"/>
      <c r="G60" s="210"/>
      <c r="H60" s="209" t="s">
        <v>1030</v>
      </c>
      <c r="I60" s="210"/>
      <c r="J60" s="209"/>
      <c r="K60" s="210"/>
      <c r="L60" s="211"/>
    </row>
    <row r="61" spans="1:12" x14ac:dyDescent="0.3">
      <c r="A61" s="224" t="s">
        <v>425</v>
      </c>
      <c r="B61" s="81" t="s">
        <v>4151</v>
      </c>
      <c r="C61" s="208"/>
      <c r="D61" s="209"/>
      <c r="E61" s="210"/>
      <c r="F61" s="209"/>
      <c r="G61" s="210"/>
      <c r="H61" s="209"/>
      <c r="I61" s="210"/>
      <c r="J61" s="209"/>
      <c r="K61" s="210"/>
      <c r="L61" s="211" t="s">
        <v>1030</v>
      </c>
    </row>
    <row r="62" spans="1:12" x14ac:dyDescent="0.3">
      <c r="A62" s="224" t="s">
        <v>435</v>
      </c>
      <c r="B62" s="81" t="s">
        <v>4155</v>
      </c>
      <c r="C62" s="208"/>
      <c r="D62" s="209"/>
      <c r="E62" s="210"/>
      <c r="F62" s="209"/>
      <c r="G62" s="210"/>
      <c r="H62" s="209"/>
      <c r="I62" s="210"/>
      <c r="J62" s="209"/>
      <c r="K62" s="210"/>
      <c r="L62" s="211" t="s">
        <v>1030</v>
      </c>
    </row>
    <row r="63" spans="1:12" x14ac:dyDescent="0.3">
      <c r="A63" s="224">
        <v>999</v>
      </c>
      <c r="B63" s="84" t="s">
        <v>4159</v>
      </c>
      <c r="C63" s="208"/>
      <c r="D63" s="209"/>
      <c r="E63" s="210"/>
      <c r="F63" s="209"/>
      <c r="G63" s="210"/>
      <c r="H63" s="209"/>
      <c r="I63" s="210"/>
      <c r="J63" s="209"/>
      <c r="K63" s="210"/>
      <c r="L63" s="211"/>
    </row>
    <row r="64" spans="1:12" x14ac:dyDescent="0.3">
      <c r="A64" s="225" t="s">
        <v>440</v>
      </c>
      <c r="B64" s="81" t="s">
        <v>3981</v>
      </c>
      <c r="C64" s="208"/>
      <c r="D64" s="209"/>
      <c r="E64" s="210"/>
      <c r="F64" s="209"/>
      <c r="G64" s="210"/>
      <c r="H64" s="209"/>
      <c r="I64" s="210" t="s">
        <v>1030</v>
      </c>
      <c r="J64" s="209"/>
      <c r="K64" s="210"/>
      <c r="L64" s="211"/>
    </row>
    <row r="65" spans="1:12" x14ac:dyDescent="0.3">
      <c r="A65" s="225" t="s">
        <v>442</v>
      </c>
      <c r="B65" s="81" t="s">
        <v>3985</v>
      </c>
      <c r="C65" s="208"/>
      <c r="D65" s="209"/>
      <c r="E65" s="210"/>
      <c r="F65" s="209"/>
      <c r="G65" s="210"/>
      <c r="H65" s="209"/>
      <c r="I65" s="210" t="s">
        <v>1030</v>
      </c>
      <c r="J65" s="209"/>
      <c r="K65" s="210"/>
      <c r="L65" s="211"/>
    </row>
    <row r="66" spans="1:12" x14ac:dyDescent="0.3">
      <c r="A66" s="225" t="s">
        <v>443</v>
      </c>
      <c r="B66" s="83" t="s">
        <v>3989</v>
      </c>
      <c r="C66" s="208"/>
      <c r="D66" s="209" t="s">
        <v>1030</v>
      </c>
      <c r="E66" s="210"/>
      <c r="F66" s="209"/>
      <c r="G66" s="210"/>
      <c r="H66" s="209"/>
      <c r="I66" s="210"/>
      <c r="J66" s="209"/>
      <c r="K66" s="210"/>
      <c r="L66" s="211"/>
    </row>
    <row r="67" spans="1:12" x14ac:dyDescent="0.3">
      <c r="A67" s="224" t="s">
        <v>446</v>
      </c>
      <c r="B67" s="81" t="s">
        <v>4003</v>
      </c>
      <c r="C67" s="208"/>
      <c r="D67" s="209"/>
      <c r="E67" s="210"/>
      <c r="F67" s="209"/>
      <c r="G67" s="210"/>
      <c r="H67" s="209"/>
      <c r="I67" s="210" t="s">
        <v>1030</v>
      </c>
      <c r="J67" s="209"/>
      <c r="K67" s="210"/>
      <c r="L67" s="211"/>
    </row>
    <row r="68" spans="1:12" x14ac:dyDescent="0.3">
      <c r="A68" s="224" t="s">
        <v>449</v>
      </c>
      <c r="B68" s="81" t="s">
        <v>4005</v>
      </c>
      <c r="C68" s="208"/>
      <c r="D68" s="209"/>
      <c r="E68" s="210"/>
      <c r="F68" s="209"/>
      <c r="G68" s="210"/>
      <c r="H68" s="209"/>
      <c r="I68" s="210" t="s">
        <v>1030</v>
      </c>
      <c r="J68" s="209"/>
      <c r="K68" s="210"/>
      <c r="L68" s="211"/>
    </row>
    <row r="69" spans="1:12" x14ac:dyDescent="0.3">
      <c r="A69" s="224" t="s">
        <v>450</v>
      </c>
      <c r="B69" s="81" t="s">
        <v>4009</v>
      </c>
      <c r="C69" s="208"/>
      <c r="D69" s="209"/>
      <c r="E69" s="210"/>
      <c r="F69" s="209"/>
      <c r="G69" s="210"/>
      <c r="H69" s="209"/>
      <c r="I69" s="210" t="s">
        <v>1030</v>
      </c>
      <c r="J69" s="209"/>
      <c r="K69" s="210"/>
      <c r="L69" s="211"/>
    </row>
    <row r="70" spans="1:12" x14ac:dyDescent="0.3">
      <c r="A70" s="224" t="s">
        <v>452</v>
      </c>
      <c r="B70" s="81" t="s">
        <v>4011</v>
      </c>
      <c r="C70" s="208"/>
      <c r="D70" s="209"/>
      <c r="E70" s="210"/>
      <c r="F70" s="209"/>
      <c r="G70" s="210"/>
      <c r="H70" s="209"/>
      <c r="I70" s="210" t="s">
        <v>1030</v>
      </c>
      <c r="J70" s="209"/>
      <c r="K70" s="210"/>
      <c r="L70" s="211"/>
    </row>
    <row r="71" spans="1:12" x14ac:dyDescent="0.3">
      <c r="A71" s="224" t="s">
        <v>453</v>
      </c>
      <c r="B71" s="81" t="s">
        <v>4015</v>
      </c>
      <c r="C71" s="208"/>
      <c r="D71" s="209"/>
      <c r="E71" s="210"/>
      <c r="F71" s="209"/>
      <c r="G71" s="210"/>
      <c r="H71" s="209"/>
      <c r="I71" s="210" t="s">
        <v>1030</v>
      </c>
      <c r="J71" s="209"/>
      <c r="K71" s="210"/>
      <c r="L71" s="211"/>
    </row>
    <row r="72" spans="1:12" x14ac:dyDescent="0.3">
      <c r="A72" s="224" t="s">
        <v>454</v>
      </c>
      <c r="B72" s="81" t="s">
        <v>4017</v>
      </c>
      <c r="C72" s="208"/>
      <c r="D72" s="209"/>
      <c r="E72" s="210"/>
      <c r="F72" s="209"/>
      <c r="G72" s="210"/>
      <c r="H72" s="209"/>
      <c r="I72" s="210"/>
      <c r="J72" s="209" t="s">
        <v>1030</v>
      </c>
      <c r="K72" s="210"/>
      <c r="L72" s="211"/>
    </row>
    <row r="73" spans="1:12" x14ac:dyDescent="0.3">
      <c r="A73" s="224" t="s">
        <v>456</v>
      </c>
      <c r="B73" s="81" t="s">
        <v>4019</v>
      </c>
      <c r="C73" s="208"/>
      <c r="D73" s="209"/>
      <c r="E73" s="210"/>
      <c r="F73" s="209"/>
      <c r="G73" s="210"/>
      <c r="H73" s="209"/>
      <c r="I73" s="210"/>
      <c r="J73" s="209" t="s">
        <v>1030</v>
      </c>
      <c r="K73" s="210"/>
      <c r="L73" s="211"/>
    </row>
    <row r="74" spans="1:12" x14ac:dyDescent="0.3">
      <c r="A74" s="224" t="s">
        <v>457</v>
      </c>
      <c r="B74" s="81" t="s">
        <v>4025</v>
      </c>
      <c r="C74" s="208"/>
      <c r="D74" s="209"/>
      <c r="E74" s="210"/>
      <c r="F74" s="209"/>
      <c r="G74" s="210"/>
      <c r="H74" s="209"/>
      <c r="I74" s="210" t="s">
        <v>1030</v>
      </c>
      <c r="J74" s="209"/>
      <c r="K74" s="210"/>
      <c r="L74" s="211"/>
    </row>
    <row r="75" spans="1:12" x14ac:dyDescent="0.3">
      <c r="A75" s="224" t="s">
        <v>459</v>
      </c>
      <c r="B75" s="81" t="s">
        <v>4027</v>
      </c>
      <c r="C75" s="208"/>
      <c r="D75" s="209"/>
      <c r="E75" s="210"/>
      <c r="F75" s="209"/>
      <c r="G75" s="210"/>
      <c r="H75" s="209"/>
      <c r="I75" s="210" t="s">
        <v>1030</v>
      </c>
      <c r="J75" s="209"/>
      <c r="K75" s="210"/>
      <c r="L75" s="211"/>
    </row>
    <row r="76" spans="1:12" x14ac:dyDescent="0.3">
      <c r="A76" s="224" t="s">
        <v>460</v>
      </c>
      <c r="B76" s="81" t="s">
        <v>4029</v>
      </c>
      <c r="C76" s="208"/>
      <c r="D76" s="209"/>
      <c r="E76" s="210"/>
      <c r="F76" s="209"/>
      <c r="G76" s="210"/>
      <c r="H76" s="209"/>
      <c r="I76" s="210" t="s">
        <v>1030</v>
      </c>
      <c r="J76" s="209"/>
      <c r="K76" s="210"/>
      <c r="L76" s="211"/>
    </row>
    <row r="77" spans="1:12" x14ac:dyDescent="0.3">
      <c r="A77" s="224" t="s">
        <v>461</v>
      </c>
      <c r="B77" s="81" t="s">
        <v>4033</v>
      </c>
      <c r="C77" s="208"/>
      <c r="D77" s="209"/>
      <c r="E77" s="210"/>
      <c r="F77" s="209"/>
      <c r="G77" s="210"/>
      <c r="H77" s="209"/>
      <c r="I77" s="210" t="s">
        <v>1030</v>
      </c>
      <c r="J77" s="209"/>
      <c r="K77" s="210"/>
      <c r="L77" s="211"/>
    </row>
    <row r="78" spans="1:12" x14ac:dyDescent="0.3">
      <c r="A78" s="224" t="s">
        <v>462</v>
      </c>
      <c r="B78" s="81" t="s">
        <v>4035</v>
      </c>
      <c r="C78" s="208"/>
      <c r="D78" s="209"/>
      <c r="E78" s="210"/>
      <c r="F78" s="209"/>
      <c r="G78" s="210"/>
      <c r="H78" s="209"/>
      <c r="I78" s="210" t="s">
        <v>1030</v>
      </c>
      <c r="J78" s="209"/>
      <c r="K78" s="210"/>
      <c r="L78" s="211"/>
    </row>
    <row r="79" spans="1:12" x14ac:dyDescent="0.3">
      <c r="A79" s="224" t="s">
        <v>463</v>
      </c>
      <c r="B79" s="81" t="s">
        <v>4041</v>
      </c>
      <c r="C79" s="208"/>
      <c r="D79" s="209"/>
      <c r="E79" s="210" t="s">
        <v>1030</v>
      </c>
      <c r="F79" s="209"/>
      <c r="G79" s="210"/>
      <c r="H79" s="209"/>
      <c r="I79" s="210"/>
      <c r="J79" s="209"/>
      <c r="K79" s="210"/>
      <c r="L79" s="211"/>
    </row>
    <row r="80" spans="1:12" x14ac:dyDescent="0.3">
      <c r="A80" s="224" t="s">
        <v>464</v>
      </c>
      <c r="B80" s="81" t="s">
        <v>4045</v>
      </c>
      <c r="C80" s="208"/>
      <c r="D80" s="209" t="s">
        <v>1030</v>
      </c>
      <c r="E80" s="210"/>
      <c r="F80" s="209"/>
      <c r="G80" s="210"/>
      <c r="H80" s="209"/>
      <c r="I80" s="210"/>
      <c r="J80" s="209"/>
      <c r="K80" s="210"/>
      <c r="L80" s="211"/>
    </row>
    <row r="81" spans="1:12" x14ac:dyDescent="0.3">
      <c r="A81" s="224" t="s">
        <v>469</v>
      </c>
      <c r="B81" s="81" t="s">
        <v>4047</v>
      </c>
      <c r="C81" s="208"/>
      <c r="D81" s="209" t="s">
        <v>1030</v>
      </c>
      <c r="E81" s="210"/>
      <c r="F81" s="209"/>
      <c r="G81" s="210"/>
      <c r="H81" s="209"/>
      <c r="I81" s="210"/>
      <c r="J81" s="209"/>
      <c r="K81" s="210"/>
      <c r="L81" s="211"/>
    </row>
    <row r="82" spans="1:12" x14ac:dyDescent="0.3">
      <c r="A82" s="224" t="s">
        <v>470</v>
      </c>
      <c r="B82" s="81" t="s">
        <v>4049</v>
      </c>
      <c r="C82" s="208"/>
      <c r="D82" s="209" t="s">
        <v>1030</v>
      </c>
      <c r="E82" s="210"/>
      <c r="F82" s="209"/>
      <c r="G82" s="210"/>
      <c r="H82" s="209"/>
      <c r="I82" s="210"/>
      <c r="J82" s="209"/>
      <c r="K82" s="210"/>
      <c r="L82" s="211"/>
    </row>
    <row r="83" spans="1:12" x14ac:dyDescent="0.3">
      <c r="A83" s="224" t="s">
        <v>471</v>
      </c>
      <c r="B83" s="81" t="s">
        <v>4051</v>
      </c>
      <c r="C83" s="208"/>
      <c r="D83" s="209"/>
      <c r="E83" s="210"/>
      <c r="F83" s="209"/>
      <c r="G83" s="210"/>
      <c r="H83" s="209"/>
      <c r="I83" s="210"/>
      <c r="J83" s="209" t="s">
        <v>1030</v>
      </c>
      <c r="K83" s="210"/>
      <c r="L83" s="211"/>
    </row>
    <row r="84" spans="1:12" x14ac:dyDescent="0.3">
      <c r="A84" s="224" t="s">
        <v>474</v>
      </c>
      <c r="B84" s="81" t="s">
        <v>4053</v>
      </c>
      <c r="C84" s="208"/>
      <c r="D84" s="209"/>
      <c r="E84" s="210"/>
      <c r="F84" s="209"/>
      <c r="G84" s="210"/>
      <c r="H84" s="209"/>
      <c r="I84" s="210"/>
      <c r="J84" s="209" t="s">
        <v>1030</v>
      </c>
      <c r="K84" s="210"/>
      <c r="L84" s="211"/>
    </row>
    <row r="85" spans="1:12" x14ac:dyDescent="0.3">
      <c r="A85" s="224" t="s">
        <v>475</v>
      </c>
      <c r="B85" s="81" t="s">
        <v>4057</v>
      </c>
      <c r="C85" s="208"/>
      <c r="D85" s="209"/>
      <c r="E85" s="210"/>
      <c r="F85" s="209"/>
      <c r="G85" s="210"/>
      <c r="H85" s="209"/>
      <c r="I85" s="210" t="s">
        <v>1030</v>
      </c>
      <c r="J85" s="209"/>
      <c r="K85" s="210"/>
      <c r="L85" s="211"/>
    </row>
    <row r="86" spans="1:12" x14ac:dyDescent="0.3">
      <c r="A86" s="224" t="s">
        <v>476</v>
      </c>
      <c r="B86" s="81" t="s">
        <v>4059</v>
      </c>
      <c r="C86" s="208"/>
      <c r="D86" s="209"/>
      <c r="E86" s="210"/>
      <c r="F86" s="209"/>
      <c r="G86" s="210"/>
      <c r="H86" s="209"/>
      <c r="I86" s="210"/>
      <c r="J86" s="209" t="s">
        <v>1030</v>
      </c>
      <c r="K86" s="210"/>
      <c r="L86" s="211"/>
    </row>
    <row r="87" spans="1:12" x14ac:dyDescent="0.3">
      <c r="A87" s="224" t="s">
        <v>477</v>
      </c>
      <c r="B87" s="81" t="s">
        <v>4061</v>
      </c>
      <c r="C87" s="208"/>
      <c r="D87" s="209"/>
      <c r="E87" s="210"/>
      <c r="F87" s="209"/>
      <c r="G87" s="210"/>
      <c r="H87" s="209"/>
      <c r="I87" s="210"/>
      <c r="J87" s="209" t="s">
        <v>1030</v>
      </c>
      <c r="K87" s="210"/>
      <c r="L87" s="211"/>
    </row>
    <row r="88" spans="1:12" x14ac:dyDescent="0.3">
      <c r="A88" s="224" t="s">
        <v>478</v>
      </c>
      <c r="B88" s="81" t="s">
        <v>4065</v>
      </c>
      <c r="C88" s="208"/>
      <c r="D88" s="209"/>
      <c r="E88" s="210"/>
      <c r="F88" s="209"/>
      <c r="G88" s="210"/>
      <c r="H88" s="209"/>
      <c r="I88" s="210"/>
      <c r="J88" s="209" t="s">
        <v>1030</v>
      </c>
      <c r="K88" s="210"/>
      <c r="L88" s="211"/>
    </row>
    <row r="89" spans="1:12" x14ac:dyDescent="0.3">
      <c r="A89" s="224" t="s">
        <v>480</v>
      </c>
      <c r="B89" s="81" t="s">
        <v>4080</v>
      </c>
      <c r="C89" s="208"/>
      <c r="D89" s="209"/>
      <c r="E89" s="210"/>
      <c r="F89" s="209" t="s">
        <v>1030</v>
      </c>
      <c r="G89" s="210"/>
      <c r="H89" s="209"/>
      <c r="I89" s="210"/>
      <c r="J89" s="209"/>
      <c r="K89" s="210"/>
      <c r="L89" s="211"/>
    </row>
    <row r="90" spans="1:12" x14ac:dyDescent="0.3">
      <c r="A90" s="224" t="s">
        <v>481</v>
      </c>
      <c r="B90" s="81" t="s">
        <v>4082</v>
      </c>
      <c r="C90" s="208"/>
      <c r="D90" s="209"/>
      <c r="E90" s="210"/>
      <c r="F90" s="209" t="s">
        <v>1030</v>
      </c>
      <c r="G90" s="210"/>
      <c r="H90" s="209"/>
      <c r="I90" s="210"/>
      <c r="J90" s="209"/>
      <c r="K90" s="210"/>
      <c r="L90" s="211"/>
    </row>
    <row r="91" spans="1:12" x14ac:dyDescent="0.3">
      <c r="A91" s="224" t="s">
        <v>484</v>
      </c>
      <c r="B91" s="81" t="s">
        <v>4086</v>
      </c>
      <c r="C91" s="208"/>
      <c r="D91" s="209"/>
      <c r="E91" s="210"/>
      <c r="F91" s="209"/>
      <c r="G91" s="210"/>
      <c r="H91" s="209"/>
      <c r="I91" s="210"/>
      <c r="J91" s="209" t="s">
        <v>1030</v>
      </c>
      <c r="K91" s="210"/>
      <c r="L91" s="211"/>
    </row>
    <row r="92" spans="1:12" x14ac:dyDescent="0.3">
      <c r="A92" s="224" t="s">
        <v>485</v>
      </c>
      <c r="B92" s="81" t="s">
        <v>4088</v>
      </c>
      <c r="C92" s="208"/>
      <c r="D92" s="209"/>
      <c r="E92" s="210"/>
      <c r="F92" s="209" t="s">
        <v>1030</v>
      </c>
      <c r="G92" s="210"/>
      <c r="H92" s="209"/>
      <c r="I92" s="210"/>
      <c r="J92" s="209"/>
      <c r="K92" s="210"/>
      <c r="L92" s="211"/>
    </row>
    <row r="93" spans="1:12" x14ac:dyDescent="0.3">
      <c r="A93" s="224" t="s">
        <v>489</v>
      </c>
      <c r="B93" s="81" t="s">
        <v>4094</v>
      </c>
      <c r="C93" s="208"/>
      <c r="D93" s="209"/>
      <c r="E93" s="210"/>
      <c r="F93" s="209"/>
      <c r="G93" s="210"/>
      <c r="H93" s="209"/>
      <c r="I93" s="210"/>
      <c r="J93" s="209" t="s">
        <v>1030</v>
      </c>
      <c r="K93" s="210"/>
      <c r="L93" s="211"/>
    </row>
    <row r="94" spans="1:12" x14ac:dyDescent="0.3">
      <c r="A94" s="224" t="s">
        <v>492</v>
      </c>
      <c r="B94" s="81" t="s">
        <v>4098</v>
      </c>
      <c r="C94" s="208"/>
      <c r="D94" s="209"/>
      <c r="E94" s="210"/>
      <c r="F94" s="209"/>
      <c r="G94" s="210"/>
      <c r="H94" s="209"/>
      <c r="I94" s="210"/>
      <c r="J94" s="209" t="s">
        <v>1030</v>
      </c>
      <c r="K94" s="210"/>
      <c r="L94" s="211"/>
    </row>
    <row r="95" spans="1:12" x14ac:dyDescent="0.3">
      <c r="A95" s="224" t="s">
        <v>493</v>
      </c>
      <c r="B95" s="81" t="s">
        <v>4104</v>
      </c>
      <c r="C95" s="208"/>
      <c r="D95" s="209"/>
      <c r="E95" s="210"/>
      <c r="F95" s="209"/>
      <c r="G95" s="210"/>
      <c r="H95" s="209"/>
      <c r="I95" s="210" t="s">
        <v>1030</v>
      </c>
      <c r="J95" s="209"/>
      <c r="K95" s="210"/>
      <c r="L95" s="211"/>
    </row>
    <row r="96" spans="1:12" x14ac:dyDescent="0.3">
      <c r="A96" s="224" t="s">
        <v>494</v>
      </c>
      <c r="B96" s="85" t="s">
        <v>4104</v>
      </c>
      <c r="C96" s="208"/>
      <c r="D96" s="209"/>
      <c r="E96" s="210"/>
      <c r="F96" s="209"/>
      <c r="G96" s="210"/>
      <c r="H96" s="209"/>
      <c r="I96" s="210" t="s">
        <v>1030</v>
      </c>
      <c r="J96" s="209"/>
      <c r="K96" s="210"/>
      <c r="L96" s="211"/>
    </row>
    <row r="97" spans="1:12" x14ac:dyDescent="0.3">
      <c r="A97" s="224" t="s">
        <v>495</v>
      </c>
      <c r="B97" s="81" t="s">
        <v>4119</v>
      </c>
      <c r="C97" s="208"/>
      <c r="D97" s="209"/>
      <c r="E97" s="210"/>
      <c r="F97" s="209"/>
      <c r="G97" s="210"/>
      <c r="H97" s="209"/>
      <c r="I97" s="210"/>
      <c r="J97" s="209" t="s">
        <v>1030</v>
      </c>
      <c r="K97" s="210"/>
      <c r="L97" s="211"/>
    </row>
    <row r="98" spans="1:12" x14ac:dyDescent="0.3">
      <c r="A98" s="224" t="s">
        <v>496</v>
      </c>
      <c r="B98" s="81" t="s">
        <v>4127</v>
      </c>
      <c r="C98" s="208"/>
      <c r="D98" s="209"/>
      <c r="E98" s="210"/>
      <c r="F98" s="209" t="s">
        <v>1030</v>
      </c>
      <c r="G98" s="210"/>
      <c r="H98" s="209"/>
      <c r="I98" s="210"/>
      <c r="J98" s="209"/>
      <c r="K98" s="210"/>
      <c r="L98" s="211"/>
    </row>
    <row r="99" spans="1:12" x14ac:dyDescent="0.3">
      <c r="A99" s="224" t="s">
        <v>497</v>
      </c>
      <c r="B99" s="81" t="s">
        <v>4131</v>
      </c>
      <c r="C99" s="208"/>
      <c r="D99" s="209"/>
      <c r="E99" s="210"/>
      <c r="F99" s="209"/>
      <c r="G99" s="210" t="s">
        <v>1030</v>
      </c>
      <c r="H99" s="209"/>
      <c r="I99" s="210"/>
      <c r="J99" s="209"/>
      <c r="K99" s="210"/>
      <c r="L99" s="211"/>
    </row>
    <row r="100" spans="1:12" x14ac:dyDescent="0.3">
      <c r="A100" s="224" t="s">
        <v>500</v>
      </c>
      <c r="B100" s="86" t="s">
        <v>4153</v>
      </c>
      <c r="C100" s="208"/>
      <c r="D100" s="209"/>
      <c r="E100" s="210"/>
      <c r="F100" s="209"/>
      <c r="G100" s="210"/>
      <c r="H100" s="209"/>
      <c r="I100" s="210"/>
      <c r="J100" s="209"/>
      <c r="K100" s="210"/>
      <c r="L100" s="211" t="s">
        <v>1030</v>
      </c>
    </row>
    <row r="101" spans="1:12" ht="13.5" thickBot="1" x14ac:dyDescent="0.35">
      <c r="A101" s="224" t="s">
        <v>501</v>
      </c>
      <c r="B101" s="81" t="s">
        <v>4157</v>
      </c>
      <c r="C101" s="212"/>
      <c r="D101" s="213"/>
      <c r="E101" s="214"/>
      <c r="F101" s="213"/>
      <c r="G101" s="214"/>
      <c r="H101" s="213"/>
      <c r="I101" s="214"/>
      <c r="J101" s="213"/>
      <c r="K101" s="214"/>
      <c r="L101" s="215" t="s">
        <v>1030</v>
      </c>
    </row>
  </sheetData>
  <autoFilter ref="A3:L101" xr:uid="{00000000-0009-0000-0000-000008000000}"/>
  <customSheetViews>
    <customSheetView guid="{F0ADC036-509F-4B65-ABB7-BB20C5F9332B}" showGridLines="0" fitToPage="1" showAutoFilter="1">
      <pane ySplit="3" topLeftCell="A85" activePane="bottomLeft" state="frozen"/>
      <selection pane="bottomLeft" activeCell="A4" sqref="A4"/>
      <pageMargins left="0" right="0" top="0" bottom="0" header="0" footer="0"/>
      <printOptions gridLines="1"/>
      <pageSetup paperSize="9" scale="76" fitToHeight="2" orientation="portrait" r:id="rId1"/>
      <headerFooter alignWithMargins="0">
        <oddFooter>&amp;L&amp;F&amp;R&amp;D</oddFooter>
      </headerFooter>
      <autoFilter ref="B1:T1" xr:uid="{A0B019E0-F4A1-4780-8EB0-7A9C7AE1F4F7}"/>
    </customSheetView>
    <customSheetView guid="{CFD4B24B-326F-455E-9EE4-C694EF0991A6}" showGridLines="0" fitToPage="1" showAutoFilter="1">
      <pane ySplit="3" topLeftCell="A85" activePane="bottomLeft" state="frozen"/>
      <selection pane="bottomLeft" activeCell="A4" sqref="A4"/>
      <pageMargins left="0" right="0" top="0" bottom="0" header="0" footer="0"/>
      <printOptions gridLines="1"/>
      <pageSetup paperSize="9" scale="76" fitToHeight="2" orientation="portrait" r:id="rId2"/>
      <headerFooter alignWithMargins="0">
        <oddFooter>&amp;L&amp;F&amp;R&amp;D</oddFooter>
      </headerFooter>
      <autoFilter ref="B1:T1" xr:uid="{6155D050-49BE-4727-BD0F-FF9ADEF0BBB7}"/>
    </customSheetView>
  </customSheetViews>
  <mergeCells count="2">
    <mergeCell ref="A2:B2"/>
    <mergeCell ref="A1:B1"/>
  </mergeCells>
  <phoneticPr fontId="30" type="noConversion"/>
  <printOptions gridLines="1"/>
  <pageMargins left="0.22" right="0.24" top="0.44" bottom="0.4" header="0.22" footer="0.28000000000000003"/>
  <pageSetup paperSize="9" scale="76" fitToHeight="2" orientation="portrait" r:id="rId3"/>
  <headerFooter alignWithMargins="0">
    <oddFooter>&amp;L&amp;F&amp;R&amp;D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3">
    <tabColor indexed="47"/>
  </sheetPr>
  <dimension ref="A1:BJ210"/>
  <sheetViews>
    <sheetView showGridLines="0" showRuler="0" topLeftCell="H1" zoomScale="70" zoomScaleNormal="70" workbookViewId="0">
      <selection activeCell="AG17" sqref="AG17"/>
    </sheetView>
  </sheetViews>
  <sheetFormatPr defaultRowHeight="13" x14ac:dyDescent="0.3"/>
  <cols>
    <col min="10" max="10" width="32.453125" customWidth="1"/>
    <col min="12" max="12" width="4.26953125" style="3" customWidth="1"/>
    <col min="13" max="13" width="26" style="3" customWidth="1"/>
    <col min="14" max="14" width="23" style="5" customWidth="1"/>
    <col min="15" max="15" width="26" style="3" customWidth="1"/>
    <col min="16" max="16" width="23" style="5" customWidth="1"/>
    <col min="17" max="22" width="15" style="4" customWidth="1"/>
    <col min="23" max="23" width="18.7265625" style="4" customWidth="1"/>
    <col min="24" max="26" width="15" style="4" customWidth="1"/>
    <col min="27" max="27" width="20.453125" style="4" customWidth="1"/>
    <col min="28" max="31" width="15" style="4" customWidth="1"/>
    <col min="32" max="32" width="4.54296875" style="4" customWidth="1"/>
    <col min="33" max="36" width="4.54296875" customWidth="1"/>
    <col min="37" max="37" width="24.26953125" customWidth="1"/>
    <col min="38" max="38" width="4.54296875" customWidth="1"/>
  </cols>
  <sheetData>
    <row r="1" spans="1:62" ht="20" x14ac:dyDescent="0.4">
      <c r="M1" s="14" t="s">
        <v>4178</v>
      </c>
      <c r="O1" s="14"/>
      <c r="Q1" s="3"/>
      <c r="R1" s="3"/>
      <c r="S1" s="3"/>
      <c r="T1" s="3"/>
      <c r="U1" s="3"/>
      <c r="V1" s="3"/>
      <c r="W1" s="3"/>
      <c r="X1" s="3"/>
      <c r="Y1" s="3"/>
      <c r="Z1" s="3"/>
      <c r="AA1" s="3"/>
      <c r="AB1" s="3"/>
      <c r="AC1" s="3"/>
      <c r="AD1" s="3"/>
      <c r="AE1" s="3"/>
      <c r="AF1"/>
    </row>
    <row r="2" spans="1:62" x14ac:dyDescent="0.3">
      <c r="Q2" s="3"/>
      <c r="R2" s="3"/>
      <c r="S2" s="3"/>
      <c r="T2" s="3"/>
      <c r="U2" s="3"/>
      <c r="V2" s="3"/>
      <c r="W2" s="3"/>
      <c r="X2" s="3"/>
      <c r="Y2" s="3"/>
      <c r="Z2" s="3"/>
      <c r="AA2" s="3"/>
      <c r="AB2" s="3"/>
      <c r="AC2" s="3"/>
      <c r="AD2" s="3"/>
      <c r="AE2" s="3"/>
      <c r="AF2"/>
    </row>
    <row r="3" spans="1:62" x14ac:dyDescent="0.3">
      <c r="Q3" s="3">
        <v>1</v>
      </c>
      <c r="R3" s="3">
        <f>1+Q3</f>
        <v>2</v>
      </c>
      <c r="S3" s="3">
        <f t="shared" ref="S3:AE3" si="0">1+R3</f>
        <v>3</v>
      </c>
      <c r="T3" s="3">
        <f t="shared" si="0"/>
        <v>4</v>
      </c>
      <c r="U3" s="3">
        <f t="shared" si="0"/>
        <v>5</v>
      </c>
      <c r="V3" s="3">
        <f t="shared" si="0"/>
        <v>6</v>
      </c>
      <c r="W3" s="3">
        <f t="shared" si="0"/>
        <v>7</v>
      </c>
      <c r="X3" s="3">
        <f t="shared" si="0"/>
        <v>8</v>
      </c>
      <c r="Y3" s="3">
        <f t="shared" si="0"/>
        <v>9</v>
      </c>
      <c r="Z3" s="3">
        <f t="shared" si="0"/>
        <v>10</v>
      </c>
      <c r="AA3" s="3">
        <f t="shared" si="0"/>
        <v>11</v>
      </c>
      <c r="AB3" s="3">
        <f t="shared" si="0"/>
        <v>12</v>
      </c>
      <c r="AC3" s="3">
        <f t="shared" si="0"/>
        <v>13</v>
      </c>
      <c r="AD3" s="3">
        <f t="shared" si="0"/>
        <v>14</v>
      </c>
      <c r="AE3" s="3">
        <f t="shared" si="0"/>
        <v>15</v>
      </c>
      <c r="AF3"/>
    </row>
    <row r="4" spans="1:62" s="1" customFormat="1" x14ac:dyDescent="0.3">
      <c r="L4" s="5"/>
      <c r="M4" s="5"/>
      <c r="N4" s="5"/>
      <c r="O4" s="5"/>
      <c r="P4" s="5"/>
      <c r="Q4" s="9">
        <f>COUNTA(Q7:Q319)</f>
        <v>9</v>
      </c>
      <c r="R4" s="9">
        <f t="shared" ref="R4:AE4" si="1">COUNTA(R7:R319)</f>
        <v>2</v>
      </c>
      <c r="S4" s="9">
        <f t="shared" si="1"/>
        <v>9</v>
      </c>
      <c r="T4" s="9">
        <f t="shared" si="1"/>
        <v>3</v>
      </c>
      <c r="U4" s="9">
        <f t="shared" si="1"/>
        <v>4</v>
      </c>
      <c r="V4" s="9">
        <f t="shared" si="1"/>
        <v>11</v>
      </c>
      <c r="W4" s="9">
        <f t="shared" si="1"/>
        <v>3</v>
      </c>
      <c r="X4" s="9">
        <f t="shared" si="1"/>
        <v>6</v>
      </c>
      <c r="Y4" s="9">
        <f t="shared" si="1"/>
        <v>15</v>
      </c>
      <c r="Z4" s="9">
        <f t="shared" si="1"/>
        <v>11</v>
      </c>
      <c r="AA4" s="9">
        <f t="shared" si="1"/>
        <v>10</v>
      </c>
      <c r="AB4" s="9">
        <f t="shared" si="1"/>
        <v>1</v>
      </c>
      <c r="AC4" s="9">
        <f t="shared" si="1"/>
        <v>3</v>
      </c>
      <c r="AD4" s="9">
        <f t="shared" si="1"/>
        <v>3</v>
      </c>
      <c r="AE4" s="9">
        <f t="shared" si="1"/>
        <v>4</v>
      </c>
      <c r="AF4" s="5"/>
    </row>
    <row r="5" spans="1:62" s="2" customFormat="1" ht="50.25" customHeight="1" x14ac:dyDescent="0.3">
      <c r="A5" s="3"/>
      <c r="B5" s="3"/>
      <c r="C5" s="3"/>
      <c r="D5" s="3"/>
      <c r="E5" s="3"/>
      <c r="F5" s="3"/>
      <c r="G5" s="3"/>
      <c r="H5" s="3"/>
      <c r="I5" s="3"/>
      <c r="J5" s="3"/>
      <c r="K5" s="3"/>
      <c r="L5" s="10"/>
      <c r="M5" s="10" t="s">
        <v>4179</v>
      </c>
      <c r="N5" s="5"/>
      <c r="O5" s="10"/>
      <c r="P5" s="5"/>
      <c r="Q5" s="11" t="s">
        <v>4180</v>
      </c>
      <c r="R5" s="11" t="s">
        <v>4181</v>
      </c>
      <c r="S5" s="11" t="s">
        <v>4182</v>
      </c>
      <c r="T5" s="11" t="s">
        <v>4183</v>
      </c>
      <c r="U5" s="11" t="s">
        <v>4184</v>
      </c>
      <c r="V5" s="11" t="s">
        <v>4185</v>
      </c>
      <c r="W5" s="11" t="s">
        <v>4084</v>
      </c>
      <c r="X5" s="11" t="s">
        <v>4186</v>
      </c>
      <c r="Y5" s="11" t="s">
        <v>4187</v>
      </c>
      <c r="Z5" s="11" t="s">
        <v>4188</v>
      </c>
      <c r="AA5" s="11" t="s">
        <v>4189</v>
      </c>
      <c r="AB5" s="11" t="s">
        <v>4190</v>
      </c>
      <c r="AC5" s="11" t="s">
        <v>4191</v>
      </c>
      <c r="AD5" s="11" t="s">
        <v>4192</v>
      </c>
      <c r="AE5" s="11" t="s">
        <v>4193</v>
      </c>
      <c r="AI5" s="18" t="s">
        <v>4194</v>
      </c>
    </row>
    <row r="6" spans="1:62" s="1" customFormat="1" x14ac:dyDescent="0.3">
      <c r="A6" s="3"/>
      <c r="B6" s="3"/>
      <c r="C6" s="3"/>
      <c r="D6" s="3"/>
      <c r="E6" s="3"/>
      <c r="F6" s="3"/>
      <c r="G6" s="3"/>
      <c r="H6" s="3"/>
      <c r="I6" s="3"/>
      <c r="J6" s="3"/>
      <c r="K6" s="3"/>
      <c r="L6" s="5"/>
      <c r="M6" s="5" t="str">
        <f t="shared" ref="M6:M37" si="2">TRIM(N6)</f>
        <v>MessageHeader</v>
      </c>
      <c r="N6" s="20" t="s">
        <v>100</v>
      </c>
      <c r="O6" s="22" t="str">
        <f>N6</f>
        <v>MessageHeader</v>
      </c>
      <c r="P6" s="16" t="str">
        <f>AI6&amp;AJ6&amp;AK6&amp;AL6&amp;AM6&amp;AN6&amp;AO6&amp;AP6&amp;AQ6&amp;AR6&amp;AS6&amp;AT6&amp;AU6&amp;AV6&amp;AW6&amp;AX6&amp;AY6</f>
        <v xml:space="preserve">Aggregation; Billing; Customer Details; De-Registration; Fieldwork Requests; Fieldwork Responses; Meter Point Characteristics; Meter Read Withdrawal; Meter Reading Related; Objection and Cancellation; Registrations; SONI; Supplier Unit Registration; Technical; Unmetered Supplies; </v>
      </c>
      <c r="Q6" s="21" t="s">
        <v>4195</v>
      </c>
      <c r="R6" s="8" t="s">
        <v>4195</v>
      </c>
      <c r="S6" s="8" t="s">
        <v>4195</v>
      </c>
      <c r="T6" s="8" t="s">
        <v>4195</v>
      </c>
      <c r="U6" s="8" t="s">
        <v>4195</v>
      </c>
      <c r="V6" s="8" t="s">
        <v>4195</v>
      </c>
      <c r="W6" s="8" t="s">
        <v>4195</v>
      </c>
      <c r="X6" s="8" t="s">
        <v>4195</v>
      </c>
      <c r="Y6" s="8" t="s">
        <v>4195</v>
      </c>
      <c r="Z6" s="8" t="s">
        <v>4195</v>
      </c>
      <c r="AA6" s="8" t="s">
        <v>4195</v>
      </c>
      <c r="AB6" s="8" t="s">
        <v>4195</v>
      </c>
      <c r="AC6" s="8" t="s">
        <v>4195</v>
      </c>
      <c r="AD6" s="8" t="s">
        <v>4195</v>
      </c>
      <c r="AE6" s="8" t="s">
        <v>4195</v>
      </c>
      <c r="AI6" s="79" t="str">
        <f>IF(Q6&lt;&gt;"X","",Q$5&amp;"; ")</f>
        <v xml:space="preserve">Aggregation; </v>
      </c>
      <c r="AJ6" s="79" t="str">
        <f t="shared" ref="AJ6:BA20" si="3">IF(R6&lt;&gt;"X","",R$5&amp;"; ")</f>
        <v xml:space="preserve">Billing; </v>
      </c>
      <c r="AK6" s="79" t="str">
        <f t="shared" si="3"/>
        <v xml:space="preserve">Customer Details; </v>
      </c>
      <c r="AL6" s="79" t="str">
        <f t="shared" si="3"/>
        <v xml:space="preserve">De-Registration; </v>
      </c>
      <c r="AM6" s="79" t="str">
        <f t="shared" si="3"/>
        <v xml:space="preserve">Fieldwork Requests; </v>
      </c>
      <c r="AN6" s="79" t="str">
        <f t="shared" si="3"/>
        <v xml:space="preserve">Fieldwork Responses; </v>
      </c>
      <c r="AO6" s="79" t="str">
        <f t="shared" si="3"/>
        <v xml:space="preserve">Meter Point Characteristics; </v>
      </c>
      <c r="AP6" s="79" t="str">
        <f t="shared" si="3"/>
        <v xml:space="preserve">Meter Read Withdrawal; </v>
      </c>
      <c r="AQ6" s="79" t="str">
        <f t="shared" si="3"/>
        <v xml:space="preserve">Meter Reading Related; </v>
      </c>
      <c r="AR6" s="79" t="str">
        <f t="shared" si="3"/>
        <v xml:space="preserve">Objection and Cancellation; </v>
      </c>
      <c r="AS6" s="79" t="str">
        <f t="shared" si="3"/>
        <v xml:space="preserve">Registrations; </v>
      </c>
      <c r="AT6" s="79" t="str">
        <f t="shared" si="3"/>
        <v xml:space="preserve">SONI; </v>
      </c>
      <c r="AU6" s="79" t="str">
        <f t="shared" si="3"/>
        <v xml:space="preserve">Supplier Unit Registration; </v>
      </c>
      <c r="AV6" s="79" t="str">
        <f t="shared" si="3"/>
        <v xml:space="preserve">Technical; </v>
      </c>
      <c r="AW6" s="79" t="str">
        <f t="shared" si="3"/>
        <v xml:space="preserve">Unmetered Supplies; </v>
      </c>
      <c r="AX6" s="79" t="str">
        <f t="shared" si="3"/>
        <v/>
      </c>
      <c r="AY6" s="79" t="str">
        <f t="shared" si="3"/>
        <v/>
      </c>
      <c r="AZ6" s="79" t="str">
        <f t="shared" si="3"/>
        <v/>
      </c>
      <c r="BA6" s="79" t="str">
        <f t="shared" si="3"/>
        <v/>
      </c>
      <c r="BB6" s="79"/>
      <c r="BC6" s="79"/>
      <c r="BD6" s="79"/>
      <c r="BE6" s="79"/>
      <c r="BF6" s="79"/>
      <c r="BG6" s="79"/>
      <c r="BH6" s="79"/>
      <c r="BI6" s="79"/>
      <c r="BJ6" s="78"/>
    </row>
    <row r="7" spans="1:62" x14ac:dyDescent="0.3">
      <c r="A7" s="3"/>
      <c r="B7" s="3"/>
      <c r="C7" s="3"/>
      <c r="D7" s="3"/>
      <c r="E7" s="5" t="s">
        <v>4196</v>
      </c>
      <c r="F7" s="3"/>
      <c r="G7" s="3"/>
      <c r="H7" s="3"/>
      <c r="I7" s="3"/>
      <c r="J7" s="339" t="s">
        <v>4197</v>
      </c>
      <c r="K7" s="339"/>
      <c r="L7" s="3">
        <f t="shared" ref="L7:L38" si="4">COUNTIF(N7:AH7,"X")</f>
        <v>1</v>
      </c>
      <c r="M7" s="5" t="str">
        <f t="shared" si="2"/>
        <v>140</v>
      </c>
      <c r="N7" s="20">
        <v>140</v>
      </c>
      <c r="O7" s="23">
        <v>140</v>
      </c>
      <c r="P7" s="16" t="str">
        <f t="shared" ref="P7:P70" si="5">AI7&amp;AJ7&amp;AK7&amp;AL7&amp;AM7&amp;AN7&amp;AO7&amp;AP7&amp;AQ7&amp;AR7&amp;AS7&amp;AT7&amp;AU7&amp;AV7&amp;AW7&amp;AX7&amp;AY7</f>
        <v xml:space="preserve">Customer Details; </v>
      </c>
      <c r="Q7" s="21"/>
      <c r="R7" s="8"/>
      <c r="S7" s="8" t="s">
        <v>4195</v>
      </c>
      <c r="T7" s="8"/>
      <c r="U7" s="8"/>
      <c r="V7" s="8"/>
      <c r="W7" s="8"/>
      <c r="X7" s="8"/>
      <c r="Y7" s="8"/>
      <c r="Z7" s="8"/>
      <c r="AA7" s="8"/>
      <c r="AB7" s="8"/>
      <c r="AC7" s="8"/>
      <c r="AD7" s="8"/>
      <c r="AE7" s="8"/>
      <c r="AI7" s="79" t="str">
        <f t="shared" ref="AI7:AI70" si="6">IF(Q7&lt;&gt;"X","",Q$5&amp;"; ")</f>
        <v/>
      </c>
      <c r="AJ7" s="79" t="str">
        <f t="shared" si="3"/>
        <v/>
      </c>
      <c r="AK7" s="79" t="str">
        <f t="shared" si="3"/>
        <v xml:space="preserve">Customer Details; </v>
      </c>
      <c r="AL7" s="79" t="str">
        <f t="shared" si="3"/>
        <v/>
      </c>
      <c r="AM7" s="79" t="str">
        <f t="shared" si="3"/>
        <v/>
      </c>
      <c r="AN7" s="79" t="str">
        <f t="shared" si="3"/>
        <v/>
      </c>
      <c r="AO7" s="79" t="str">
        <f t="shared" si="3"/>
        <v/>
      </c>
      <c r="AP7" s="79" t="str">
        <f t="shared" si="3"/>
        <v/>
      </c>
      <c r="AQ7" s="79" t="str">
        <f t="shared" si="3"/>
        <v/>
      </c>
      <c r="AR7" s="79" t="str">
        <f t="shared" si="3"/>
        <v/>
      </c>
      <c r="AS7" s="79" t="str">
        <f t="shared" si="3"/>
        <v/>
      </c>
      <c r="AT7" s="79" t="str">
        <f t="shared" si="3"/>
        <v/>
      </c>
      <c r="AU7" s="79" t="str">
        <f t="shared" si="3"/>
        <v/>
      </c>
      <c r="AV7" s="79" t="str">
        <f t="shared" si="3"/>
        <v/>
      </c>
      <c r="AW7" s="79" t="str">
        <f t="shared" si="3"/>
        <v/>
      </c>
      <c r="AX7" s="79" t="str">
        <f t="shared" si="3"/>
        <v/>
      </c>
      <c r="AY7" s="79" t="str">
        <f t="shared" si="3"/>
        <v/>
      </c>
      <c r="AZ7" s="79" t="str">
        <f t="shared" si="3"/>
        <v/>
      </c>
      <c r="BA7" s="79" t="str">
        <f t="shared" si="3"/>
        <v/>
      </c>
      <c r="BB7" s="17"/>
      <c r="BC7" s="17"/>
      <c r="BD7" s="17"/>
      <c r="BE7" s="17"/>
      <c r="BF7" s="17"/>
      <c r="BG7" s="17"/>
      <c r="BH7" s="17"/>
      <c r="BI7" s="17"/>
    </row>
    <row r="8" spans="1:62" x14ac:dyDescent="0.3">
      <c r="A8" s="6" t="s">
        <v>18</v>
      </c>
      <c r="B8" s="3"/>
      <c r="C8" s="3"/>
      <c r="D8" s="3"/>
      <c r="E8" s="6" t="s">
        <v>4198</v>
      </c>
      <c r="F8" s="3"/>
      <c r="G8" s="3"/>
      <c r="H8" s="3"/>
      <c r="I8" s="3"/>
      <c r="J8" s="5" t="s">
        <v>4199</v>
      </c>
      <c r="K8" s="3"/>
      <c r="L8" s="3">
        <f t="shared" si="4"/>
        <v>1</v>
      </c>
      <c r="M8" s="5" t="str">
        <f t="shared" si="2"/>
        <v>010 - N010</v>
      </c>
      <c r="N8" s="20" t="s">
        <v>4200</v>
      </c>
      <c r="O8" s="23" t="str">
        <f t="shared" ref="O8:O39" si="7">IF(ISERROR(TRIM(LEFT(N8,SEARCH("-",N8,1)-1))),N8,TRIM(LEFT(N8,SEARCH("-",N8,1)-1)))</f>
        <v>010</v>
      </c>
      <c r="P8" s="16" t="str">
        <f t="shared" si="5"/>
        <v xml:space="preserve">Registrations; </v>
      </c>
      <c r="Q8" s="21"/>
      <c r="R8" s="8"/>
      <c r="S8" s="8"/>
      <c r="T8" s="8"/>
      <c r="U8" s="8"/>
      <c r="V8" s="8"/>
      <c r="W8" s="8"/>
      <c r="X8" s="8"/>
      <c r="Y8" s="8"/>
      <c r="Z8" s="8"/>
      <c r="AA8" s="8" t="s">
        <v>4195</v>
      </c>
      <c r="AB8" s="8"/>
      <c r="AC8" s="8"/>
      <c r="AD8" s="8"/>
      <c r="AE8" s="8"/>
      <c r="AI8" s="79" t="str">
        <f t="shared" si="6"/>
        <v/>
      </c>
      <c r="AJ8" s="79" t="str">
        <f t="shared" si="3"/>
        <v/>
      </c>
      <c r="AK8" s="79" t="str">
        <f t="shared" si="3"/>
        <v/>
      </c>
      <c r="AL8" s="79" t="str">
        <f t="shared" si="3"/>
        <v/>
      </c>
      <c r="AM8" s="79" t="str">
        <f t="shared" si="3"/>
        <v/>
      </c>
      <c r="AN8" s="79" t="str">
        <f t="shared" si="3"/>
        <v/>
      </c>
      <c r="AO8" s="79" t="str">
        <f t="shared" si="3"/>
        <v/>
      </c>
      <c r="AP8" s="79" t="str">
        <f t="shared" si="3"/>
        <v/>
      </c>
      <c r="AQ8" s="79" t="str">
        <f t="shared" si="3"/>
        <v/>
      </c>
      <c r="AR8" s="79" t="str">
        <f t="shared" si="3"/>
        <v/>
      </c>
      <c r="AS8" s="79" t="str">
        <f t="shared" si="3"/>
        <v xml:space="preserve">Registrations; </v>
      </c>
      <c r="AT8" s="79" t="str">
        <f t="shared" si="3"/>
        <v/>
      </c>
      <c r="AU8" s="79" t="str">
        <f t="shared" si="3"/>
        <v/>
      </c>
      <c r="AV8" s="79" t="str">
        <f t="shared" si="3"/>
        <v/>
      </c>
      <c r="AW8" s="79" t="str">
        <f t="shared" si="3"/>
        <v/>
      </c>
      <c r="AX8" s="79" t="str">
        <f t="shared" si="3"/>
        <v/>
      </c>
      <c r="AY8" s="79" t="str">
        <f t="shared" si="3"/>
        <v/>
      </c>
      <c r="AZ8" s="79" t="str">
        <f t="shared" si="3"/>
        <v/>
      </c>
      <c r="BA8" s="79" t="str">
        <f t="shared" si="3"/>
        <v/>
      </c>
      <c r="BB8" s="17"/>
      <c r="BC8" s="17"/>
      <c r="BD8" s="17"/>
      <c r="BE8" s="17"/>
      <c r="BF8" s="17"/>
      <c r="BG8" s="17"/>
      <c r="BH8" s="17"/>
      <c r="BI8" s="17"/>
    </row>
    <row r="9" spans="1:62" x14ac:dyDescent="0.3">
      <c r="A9" s="6" t="s">
        <v>4201</v>
      </c>
      <c r="B9" s="3"/>
      <c r="C9" s="3"/>
      <c r="D9" s="3"/>
      <c r="E9" s="6" t="s">
        <v>4202</v>
      </c>
      <c r="F9" s="3"/>
      <c r="G9" s="3"/>
      <c r="H9" s="3"/>
      <c r="I9" s="3">
        <v>0</v>
      </c>
      <c r="J9" s="12" t="s">
        <v>1093</v>
      </c>
      <c r="K9" s="13">
        <f>IF(I9="","",I9)</f>
        <v>0</v>
      </c>
      <c r="L9" s="3">
        <f t="shared" si="4"/>
        <v>1</v>
      </c>
      <c r="M9" s="5" t="str">
        <f t="shared" si="2"/>
        <v>011 - N011</v>
      </c>
      <c r="N9" s="20" t="s">
        <v>4203</v>
      </c>
      <c r="O9" s="23" t="str">
        <f t="shared" si="7"/>
        <v>011</v>
      </c>
      <c r="P9" s="16" t="str">
        <f t="shared" si="5"/>
        <v xml:space="preserve">Objection and Cancellation; </v>
      </c>
      <c r="Q9" s="21"/>
      <c r="R9" s="8"/>
      <c r="S9" s="8"/>
      <c r="T9" s="8"/>
      <c r="U9" s="8"/>
      <c r="V9" s="8"/>
      <c r="W9" s="8"/>
      <c r="X9" s="8"/>
      <c r="Y9" s="8"/>
      <c r="Z9" s="8" t="s">
        <v>4195</v>
      </c>
      <c r="AA9" s="8"/>
      <c r="AB9" s="8"/>
      <c r="AC9" s="8"/>
      <c r="AD9" s="8"/>
      <c r="AE9" s="8"/>
      <c r="AI9" s="79" t="str">
        <f t="shared" si="6"/>
        <v/>
      </c>
      <c r="AJ9" s="79" t="str">
        <f t="shared" si="3"/>
        <v/>
      </c>
      <c r="AK9" s="79" t="str">
        <f t="shared" si="3"/>
        <v/>
      </c>
      <c r="AL9" s="79" t="str">
        <f t="shared" si="3"/>
        <v/>
      </c>
      <c r="AM9" s="79" t="str">
        <f t="shared" si="3"/>
        <v/>
      </c>
      <c r="AN9" s="79" t="str">
        <f t="shared" si="3"/>
        <v/>
      </c>
      <c r="AO9" s="79" t="str">
        <f t="shared" si="3"/>
        <v/>
      </c>
      <c r="AP9" s="79" t="str">
        <f t="shared" si="3"/>
        <v/>
      </c>
      <c r="AQ9" s="79" t="str">
        <f t="shared" si="3"/>
        <v/>
      </c>
      <c r="AR9" s="79" t="str">
        <f t="shared" si="3"/>
        <v xml:space="preserve">Objection and Cancellation; </v>
      </c>
      <c r="AS9" s="79" t="str">
        <f t="shared" si="3"/>
        <v/>
      </c>
      <c r="AT9" s="79" t="str">
        <f t="shared" si="3"/>
        <v/>
      </c>
      <c r="AU9" s="79" t="str">
        <f t="shared" si="3"/>
        <v/>
      </c>
      <c r="AV9" s="79" t="str">
        <f t="shared" si="3"/>
        <v/>
      </c>
      <c r="AW9" s="79" t="str">
        <f t="shared" si="3"/>
        <v/>
      </c>
      <c r="AX9" s="79" t="str">
        <f t="shared" si="3"/>
        <v/>
      </c>
      <c r="AY9" s="79" t="str">
        <f t="shared" si="3"/>
        <v/>
      </c>
      <c r="AZ9" s="79" t="str">
        <f t="shared" si="3"/>
        <v/>
      </c>
      <c r="BA9" s="79" t="str">
        <f t="shared" si="3"/>
        <v/>
      </c>
      <c r="BB9" s="17"/>
      <c r="BC9" s="17"/>
      <c r="BD9" s="17"/>
      <c r="BE9" s="17"/>
      <c r="BF9" s="17"/>
      <c r="BG9" s="17"/>
      <c r="BH9" s="17"/>
      <c r="BI9" s="17"/>
    </row>
    <row r="10" spans="1:62" x14ac:dyDescent="0.3">
      <c r="A10" s="6"/>
      <c r="B10" s="3"/>
      <c r="C10" s="3"/>
      <c r="D10" s="3"/>
      <c r="E10" s="6" t="s">
        <v>4204</v>
      </c>
      <c r="F10" s="3"/>
      <c r="G10" s="3"/>
      <c r="H10" s="3"/>
      <c r="I10" s="3">
        <v>1</v>
      </c>
      <c r="J10" s="12" t="str">
        <f t="shared" ref="J10:J24" si="8">HLOOKUP(I10,message_groups,3,FALSE)</f>
        <v>Aggregation</v>
      </c>
      <c r="K10" s="13">
        <f>IF(I10="","",I10)</f>
        <v>1</v>
      </c>
      <c r="L10" s="3">
        <f t="shared" si="4"/>
        <v>1</v>
      </c>
      <c r="M10" s="5" t="str">
        <f t="shared" si="2"/>
        <v>011A - N011A</v>
      </c>
      <c r="N10" s="20" t="s">
        <v>4205</v>
      </c>
      <c r="O10" s="23" t="str">
        <f t="shared" si="7"/>
        <v>011A</v>
      </c>
      <c r="P10" s="16" t="str">
        <f t="shared" si="5"/>
        <v xml:space="preserve">Objection and Cancellation; </v>
      </c>
      <c r="Q10" s="21"/>
      <c r="R10" s="8"/>
      <c r="S10" s="8"/>
      <c r="T10" s="8"/>
      <c r="U10" s="8"/>
      <c r="V10" s="8"/>
      <c r="W10" s="8"/>
      <c r="X10" s="8"/>
      <c r="Y10" s="8"/>
      <c r="Z10" s="8" t="s">
        <v>4195</v>
      </c>
      <c r="AA10" s="8"/>
      <c r="AB10" s="8"/>
      <c r="AC10" s="8"/>
      <c r="AD10" s="8"/>
      <c r="AE10" s="8"/>
      <c r="AI10" s="79" t="str">
        <f t="shared" si="6"/>
        <v/>
      </c>
      <c r="AJ10" s="79" t="str">
        <f t="shared" si="3"/>
        <v/>
      </c>
      <c r="AK10" s="79" t="str">
        <f t="shared" si="3"/>
        <v/>
      </c>
      <c r="AL10" s="79" t="str">
        <f t="shared" si="3"/>
        <v/>
      </c>
      <c r="AM10" s="79" t="str">
        <f t="shared" si="3"/>
        <v/>
      </c>
      <c r="AN10" s="79" t="str">
        <f t="shared" si="3"/>
        <v/>
      </c>
      <c r="AO10" s="79" t="str">
        <f t="shared" si="3"/>
        <v/>
      </c>
      <c r="AP10" s="79" t="str">
        <f t="shared" si="3"/>
        <v/>
      </c>
      <c r="AQ10" s="79" t="str">
        <f t="shared" si="3"/>
        <v/>
      </c>
      <c r="AR10" s="79" t="str">
        <f t="shared" si="3"/>
        <v xml:space="preserve">Objection and Cancellation; </v>
      </c>
      <c r="AS10" s="79" t="str">
        <f t="shared" si="3"/>
        <v/>
      </c>
      <c r="AT10" s="79" t="str">
        <f t="shared" si="3"/>
        <v/>
      </c>
      <c r="AU10" s="79" t="str">
        <f t="shared" si="3"/>
        <v/>
      </c>
      <c r="AV10" s="79" t="str">
        <f t="shared" si="3"/>
        <v/>
      </c>
      <c r="AW10" s="79" t="str">
        <f t="shared" si="3"/>
        <v/>
      </c>
      <c r="AX10" s="79" t="str">
        <f t="shared" si="3"/>
        <v/>
      </c>
      <c r="AY10" s="79" t="str">
        <f t="shared" si="3"/>
        <v/>
      </c>
      <c r="AZ10" s="79" t="str">
        <f t="shared" si="3"/>
        <v/>
      </c>
      <c r="BA10" s="79" t="str">
        <f t="shared" si="3"/>
        <v/>
      </c>
      <c r="BB10" s="17"/>
      <c r="BC10" s="17"/>
      <c r="BD10" s="17"/>
      <c r="BE10" s="17"/>
      <c r="BF10" s="17"/>
      <c r="BG10" s="17"/>
      <c r="BH10" s="17"/>
      <c r="BI10" s="17"/>
    </row>
    <row r="11" spans="1:62" x14ac:dyDescent="0.3">
      <c r="A11" s="6"/>
      <c r="B11" s="3"/>
      <c r="C11" s="3"/>
      <c r="D11" s="3"/>
      <c r="E11" s="6" t="s">
        <v>4206</v>
      </c>
      <c r="F11" s="3"/>
      <c r="G11" s="3"/>
      <c r="H11" s="3"/>
      <c r="I11" s="3">
        <f t="shared" ref="I11:I24" si="9">1+I10</f>
        <v>2</v>
      </c>
      <c r="J11" s="12" t="str">
        <f t="shared" si="8"/>
        <v>Billing</v>
      </c>
      <c r="K11" s="13">
        <f t="shared" ref="K11:K25" si="10">IF(I11="","",I11)</f>
        <v>2</v>
      </c>
      <c r="L11" s="3">
        <f t="shared" si="4"/>
        <v>1</v>
      </c>
      <c r="M11" s="5" t="str">
        <f t="shared" si="2"/>
        <v>012 - N012</v>
      </c>
      <c r="N11" s="20" t="s">
        <v>4207</v>
      </c>
      <c r="O11" s="23" t="str">
        <f t="shared" si="7"/>
        <v>012</v>
      </c>
      <c r="P11" s="16" t="str">
        <f t="shared" si="5"/>
        <v xml:space="preserve">Objection and Cancellation; </v>
      </c>
      <c r="Q11" s="21"/>
      <c r="R11" s="8"/>
      <c r="S11" s="8"/>
      <c r="T11" s="8"/>
      <c r="U11" s="8"/>
      <c r="V11" s="8"/>
      <c r="W11" s="8"/>
      <c r="X11" s="8"/>
      <c r="Y11" s="8"/>
      <c r="Z11" s="8" t="s">
        <v>4195</v>
      </c>
      <c r="AA11" s="8"/>
      <c r="AB11" s="8"/>
      <c r="AC11" s="8"/>
      <c r="AD11" s="8"/>
      <c r="AE11" s="8"/>
      <c r="AI11" s="79" t="str">
        <f t="shared" si="6"/>
        <v/>
      </c>
      <c r="AJ11" s="79" t="str">
        <f t="shared" si="3"/>
        <v/>
      </c>
      <c r="AK11" s="79" t="str">
        <f t="shared" si="3"/>
        <v/>
      </c>
      <c r="AL11" s="79" t="str">
        <f t="shared" si="3"/>
        <v/>
      </c>
      <c r="AM11" s="79" t="str">
        <f t="shared" si="3"/>
        <v/>
      </c>
      <c r="AN11" s="79" t="str">
        <f t="shared" si="3"/>
        <v/>
      </c>
      <c r="AO11" s="79" t="str">
        <f t="shared" si="3"/>
        <v/>
      </c>
      <c r="AP11" s="79" t="str">
        <f t="shared" si="3"/>
        <v/>
      </c>
      <c r="AQ11" s="79" t="str">
        <f t="shared" si="3"/>
        <v/>
      </c>
      <c r="AR11" s="79" t="str">
        <f t="shared" si="3"/>
        <v xml:space="preserve">Objection and Cancellation; </v>
      </c>
      <c r="AS11" s="79" t="str">
        <f t="shared" si="3"/>
        <v/>
      </c>
      <c r="AT11" s="79" t="str">
        <f t="shared" si="3"/>
        <v/>
      </c>
      <c r="AU11" s="79" t="str">
        <f t="shared" si="3"/>
        <v/>
      </c>
      <c r="AV11" s="79" t="str">
        <f t="shared" si="3"/>
        <v/>
      </c>
      <c r="AW11" s="79" t="str">
        <f t="shared" si="3"/>
        <v/>
      </c>
      <c r="AX11" s="79" t="str">
        <f t="shared" si="3"/>
        <v/>
      </c>
      <c r="AY11" s="79" t="str">
        <f t="shared" si="3"/>
        <v/>
      </c>
      <c r="AZ11" s="79" t="str">
        <f t="shared" si="3"/>
        <v/>
      </c>
      <c r="BA11" s="79" t="str">
        <f t="shared" si="3"/>
        <v/>
      </c>
      <c r="BB11" s="17"/>
      <c r="BC11" s="17"/>
      <c r="BD11" s="17"/>
      <c r="BE11" s="17"/>
      <c r="BF11" s="17"/>
      <c r="BG11" s="17"/>
      <c r="BH11" s="17"/>
      <c r="BI11" s="17"/>
    </row>
    <row r="12" spans="1:62" x14ac:dyDescent="0.3">
      <c r="A12" s="6"/>
      <c r="B12" s="3"/>
      <c r="C12" s="3"/>
      <c r="D12" s="3"/>
      <c r="E12" s="6" t="s">
        <v>4208</v>
      </c>
      <c r="F12" s="3"/>
      <c r="G12" s="3"/>
      <c r="H12" s="3"/>
      <c r="I12" s="3">
        <f t="shared" si="9"/>
        <v>3</v>
      </c>
      <c r="J12" s="12" t="str">
        <f t="shared" si="8"/>
        <v>Customer Details</v>
      </c>
      <c r="K12" s="13">
        <f t="shared" si="10"/>
        <v>3</v>
      </c>
      <c r="L12" s="3">
        <f t="shared" si="4"/>
        <v>1</v>
      </c>
      <c r="M12" s="5" t="str">
        <f t="shared" si="2"/>
        <v>012W - N012W</v>
      </c>
      <c r="N12" s="20" t="s">
        <v>4209</v>
      </c>
      <c r="O12" s="23" t="str">
        <f t="shared" si="7"/>
        <v>012W</v>
      </c>
      <c r="P12" s="16" t="str">
        <f t="shared" si="5"/>
        <v xml:space="preserve">Objection and Cancellation; </v>
      </c>
      <c r="Q12" s="21"/>
      <c r="R12" s="8"/>
      <c r="S12" s="8"/>
      <c r="T12" s="8"/>
      <c r="U12" s="8"/>
      <c r="V12" s="8"/>
      <c r="W12" s="8"/>
      <c r="X12" s="8"/>
      <c r="Y12" s="8"/>
      <c r="Z12" s="8" t="s">
        <v>4195</v>
      </c>
      <c r="AA12" s="8"/>
      <c r="AB12" s="8"/>
      <c r="AC12" s="8"/>
      <c r="AD12" s="8"/>
      <c r="AE12" s="8"/>
      <c r="AI12" s="79" t="str">
        <f t="shared" si="6"/>
        <v/>
      </c>
      <c r="AJ12" s="79" t="str">
        <f t="shared" si="3"/>
        <v/>
      </c>
      <c r="AK12" s="79" t="str">
        <f t="shared" si="3"/>
        <v/>
      </c>
      <c r="AL12" s="79" t="str">
        <f t="shared" si="3"/>
        <v/>
      </c>
      <c r="AM12" s="79" t="str">
        <f t="shared" si="3"/>
        <v/>
      </c>
      <c r="AN12" s="79" t="str">
        <f t="shared" si="3"/>
        <v/>
      </c>
      <c r="AO12" s="79" t="str">
        <f t="shared" si="3"/>
        <v/>
      </c>
      <c r="AP12" s="79" t="str">
        <f t="shared" si="3"/>
        <v/>
      </c>
      <c r="AQ12" s="79" t="str">
        <f t="shared" si="3"/>
        <v/>
      </c>
      <c r="AR12" s="79" t="str">
        <f t="shared" si="3"/>
        <v xml:space="preserve">Objection and Cancellation; </v>
      </c>
      <c r="AS12" s="79" t="str">
        <f t="shared" si="3"/>
        <v/>
      </c>
      <c r="AT12" s="79" t="str">
        <f t="shared" si="3"/>
        <v/>
      </c>
      <c r="AU12" s="79" t="str">
        <f t="shared" si="3"/>
        <v/>
      </c>
      <c r="AV12" s="79" t="str">
        <f t="shared" si="3"/>
        <v/>
      </c>
      <c r="AW12" s="79" t="str">
        <f t="shared" si="3"/>
        <v/>
      </c>
      <c r="AX12" s="79" t="str">
        <f t="shared" si="3"/>
        <v/>
      </c>
      <c r="AY12" s="79" t="str">
        <f t="shared" si="3"/>
        <v/>
      </c>
      <c r="AZ12" s="79" t="str">
        <f t="shared" si="3"/>
        <v/>
      </c>
      <c r="BA12" s="79" t="str">
        <f t="shared" si="3"/>
        <v/>
      </c>
      <c r="BB12" s="17"/>
      <c r="BC12" s="17"/>
      <c r="BD12" s="17"/>
      <c r="BE12" s="17"/>
      <c r="BF12" s="17"/>
      <c r="BG12" s="17"/>
      <c r="BH12" s="17"/>
      <c r="BI12" s="17"/>
    </row>
    <row r="13" spans="1:62" x14ac:dyDescent="0.3">
      <c r="A13" s="6"/>
      <c r="B13" s="3"/>
      <c r="C13" s="3"/>
      <c r="D13" s="3"/>
      <c r="E13" s="6" t="s">
        <v>4210</v>
      </c>
      <c r="F13" s="3"/>
      <c r="G13" s="3"/>
      <c r="H13" s="3"/>
      <c r="I13" s="3">
        <f t="shared" si="9"/>
        <v>4</v>
      </c>
      <c r="J13" s="12" t="str">
        <f t="shared" si="8"/>
        <v>De-Registration</v>
      </c>
      <c r="K13" s="13">
        <f t="shared" si="10"/>
        <v>4</v>
      </c>
      <c r="L13" s="3">
        <f t="shared" si="4"/>
        <v>1</v>
      </c>
      <c r="M13" s="5" t="str">
        <f t="shared" si="2"/>
        <v>013 - N013</v>
      </c>
      <c r="N13" s="20" t="s">
        <v>4211</v>
      </c>
      <c r="O13" s="23" t="str">
        <f t="shared" si="7"/>
        <v>013</v>
      </c>
      <c r="P13" s="16" t="str">
        <f t="shared" si="5"/>
        <v xml:space="preserve">Customer Details; </v>
      </c>
      <c r="Q13" s="21"/>
      <c r="R13" s="8"/>
      <c r="S13" s="8" t="s">
        <v>4195</v>
      </c>
      <c r="T13" s="8"/>
      <c r="U13" s="8"/>
      <c r="V13" s="8"/>
      <c r="W13" s="8"/>
      <c r="X13" s="8"/>
      <c r="Y13" s="8"/>
      <c r="Z13" s="8"/>
      <c r="AA13" s="8"/>
      <c r="AB13" s="8"/>
      <c r="AC13" s="8"/>
      <c r="AD13" s="8"/>
      <c r="AE13" s="8"/>
      <c r="AI13" s="79" t="str">
        <f t="shared" si="6"/>
        <v/>
      </c>
      <c r="AJ13" s="79" t="str">
        <f t="shared" si="3"/>
        <v/>
      </c>
      <c r="AK13" s="79" t="str">
        <f t="shared" si="3"/>
        <v xml:space="preserve">Customer Details; </v>
      </c>
      <c r="AL13" s="79" t="str">
        <f t="shared" si="3"/>
        <v/>
      </c>
      <c r="AM13" s="79" t="str">
        <f t="shared" si="3"/>
        <v/>
      </c>
      <c r="AN13" s="79" t="str">
        <f t="shared" si="3"/>
        <v/>
      </c>
      <c r="AO13" s="79" t="str">
        <f t="shared" si="3"/>
        <v/>
      </c>
      <c r="AP13" s="79" t="str">
        <f t="shared" si="3"/>
        <v/>
      </c>
      <c r="AQ13" s="79" t="str">
        <f t="shared" si="3"/>
        <v/>
      </c>
      <c r="AR13" s="79" t="str">
        <f t="shared" si="3"/>
        <v/>
      </c>
      <c r="AS13" s="79" t="str">
        <f t="shared" si="3"/>
        <v/>
      </c>
      <c r="AT13" s="79" t="str">
        <f t="shared" si="3"/>
        <v/>
      </c>
      <c r="AU13" s="79" t="str">
        <f t="shared" si="3"/>
        <v/>
      </c>
      <c r="AV13" s="79" t="str">
        <f t="shared" si="3"/>
        <v/>
      </c>
      <c r="AW13" s="79" t="str">
        <f t="shared" si="3"/>
        <v/>
      </c>
      <c r="AX13" s="79" t="str">
        <f t="shared" si="3"/>
        <v/>
      </c>
      <c r="AY13" s="79" t="str">
        <f t="shared" si="3"/>
        <v/>
      </c>
      <c r="AZ13" s="79" t="str">
        <f t="shared" si="3"/>
        <v/>
      </c>
      <c r="BA13" s="79" t="str">
        <f t="shared" si="3"/>
        <v/>
      </c>
      <c r="BB13" s="17"/>
      <c r="BC13" s="17"/>
      <c r="BD13" s="17"/>
      <c r="BE13" s="17"/>
      <c r="BF13" s="17"/>
      <c r="BG13" s="17"/>
      <c r="BH13" s="17"/>
      <c r="BI13" s="17"/>
    </row>
    <row r="14" spans="1:62" x14ac:dyDescent="0.3">
      <c r="A14" s="6"/>
      <c r="B14" s="3"/>
      <c r="C14" s="3"/>
      <c r="D14" s="3"/>
      <c r="E14" s="6" t="s">
        <v>4212</v>
      </c>
      <c r="F14" s="3"/>
      <c r="G14" s="3"/>
      <c r="H14" s="3"/>
      <c r="I14" s="3">
        <f t="shared" si="9"/>
        <v>5</v>
      </c>
      <c r="J14" s="12" t="str">
        <f t="shared" si="8"/>
        <v>Fieldwork Requests</v>
      </c>
      <c r="K14" s="13">
        <f t="shared" si="10"/>
        <v>5</v>
      </c>
      <c r="L14" s="3">
        <f t="shared" si="4"/>
        <v>1</v>
      </c>
      <c r="M14" s="5" t="str">
        <f t="shared" si="2"/>
        <v>014R - N014R</v>
      </c>
      <c r="N14" s="20" t="s">
        <v>4213</v>
      </c>
      <c r="O14" s="23" t="str">
        <f t="shared" si="7"/>
        <v>014R</v>
      </c>
      <c r="P14" s="16" t="str">
        <f t="shared" si="5"/>
        <v xml:space="preserve">Customer Details; </v>
      </c>
      <c r="Q14" s="21"/>
      <c r="R14" s="8"/>
      <c r="S14" s="8" t="s">
        <v>4195</v>
      </c>
      <c r="T14" s="8"/>
      <c r="U14" s="8"/>
      <c r="V14" s="8"/>
      <c r="W14" s="8"/>
      <c r="X14" s="8"/>
      <c r="Y14" s="8"/>
      <c r="Z14" s="8"/>
      <c r="AA14" s="8"/>
      <c r="AB14" s="8"/>
      <c r="AC14" s="8"/>
      <c r="AD14" s="8"/>
      <c r="AE14" s="8"/>
      <c r="AI14" s="79" t="str">
        <f t="shared" si="6"/>
        <v/>
      </c>
      <c r="AJ14" s="79" t="str">
        <f t="shared" si="3"/>
        <v/>
      </c>
      <c r="AK14" s="79" t="str">
        <f t="shared" si="3"/>
        <v xml:space="preserve">Customer Details; </v>
      </c>
      <c r="AL14" s="79" t="str">
        <f t="shared" si="3"/>
        <v/>
      </c>
      <c r="AM14" s="79" t="str">
        <f t="shared" si="3"/>
        <v/>
      </c>
      <c r="AN14" s="79" t="str">
        <f t="shared" si="3"/>
        <v/>
      </c>
      <c r="AO14" s="79" t="str">
        <f t="shared" si="3"/>
        <v/>
      </c>
      <c r="AP14" s="79" t="str">
        <f t="shared" si="3"/>
        <v/>
      </c>
      <c r="AQ14" s="79" t="str">
        <f t="shared" si="3"/>
        <v/>
      </c>
      <c r="AR14" s="79" t="str">
        <f t="shared" si="3"/>
        <v/>
      </c>
      <c r="AS14" s="79" t="str">
        <f t="shared" si="3"/>
        <v/>
      </c>
      <c r="AT14" s="79" t="str">
        <f t="shared" si="3"/>
        <v/>
      </c>
      <c r="AU14" s="79" t="str">
        <f t="shared" si="3"/>
        <v/>
      </c>
      <c r="AV14" s="79" t="str">
        <f t="shared" si="3"/>
        <v/>
      </c>
      <c r="AW14" s="79" t="str">
        <f t="shared" si="3"/>
        <v/>
      </c>
      <c r="AX14" s="79" t="str">
        <f t="shared" si="3"/>
        <v/>
      </c>
      <c r="AY14" s="79" t="str">
        <f t="shared" si="3"/>
        <v/>
      </c>
      <c r="AZ14" s="79" t="str">
        <f t="shared" si="3"/>
        <v/>
      </c>
      <c r="BA14" s="79" t="str">
        <f t="shared" si="3"/>
        <v/>
      </c>
      <c r="BB14" s="17"/>
      <c r="BC14" s="17"/>
      <c r="BD14" s="17"/>
      <c r="BE14" s="17"/>
      <c r="BF14" s="17"/>
      <c r="BG14" s="17"/>
      <c r="BH14" s="17"/>
      <c r="BI14" s="17"/>
    </row>
    <row r="15" spans="1:62" x14ac:dyDescent="0.3">
      <c r="A15" s="6"/>
      <c r="B15" s="3"/>
      <c r="C15" s="3"/>
      <c r="D15" s="3"/>
      <c r="E15" s="6" t="s">
        <v>4214</v>
      </c>
      <c r="F15" s="3"/>
      <c r="G15" s="3"/>
      <c r="H15" s="3"/>
      <c r="I15" s="3">
        <f t="shared" si="9"/>
        <v>6</v>
      </c>
      <c r="J15" s="12" t="str">
        <f t="shared" si="8"/>
        <v>Fieldwork Responses</v>
      </c>
      <c r="K15" s="13">
        <f t="shared" si="10"/>
        <v>6</v>
      </c>
      <c r="L15" s="3">
        <f t="shared" si="4"/>
        <v>1</v>
      </c>
      <c r="M15" s="5" t="str">
        <f t="shared" si="2"/>
        <v>015 - N015</v>
      </c>
      <c r="N15" s="20" t="s">
        <v>4215</v>
      </c>
      <c r="O15" s="23" t="str">
        <f t="shared" si="7"/>
        <v>015</v>
      </c>
      <c r="P15" s="16" t="str">
        <f t="shared" si="5"/>
        <v xml:space="preserve">Supplier Unit Registration; </v>
      </c>
      <c r="Q15" s="21"/>
      <c r="R15" s="8"/>
      <c r="S15" s="8"/>
      <c r="T15" s="8"/>
      <c r="U15" s="8"/>
      <c r="V15" s="8"/>
      <c r="W15" s="8"/>
      <c r="X15" s="8"/>
      <c r="Y15" s="8"/>
      <c r="Z15" s="8"/>
      <c r="AA15" s="8"/>
      <c r="AB15" s="8"/>
      <c r="AC15" s="8" t="s">
        <v>4195</v>
      </c>
      <c r="AD15" s="8"/>
      <c r="AE15" s="8"/>
      <c r="AI15" s="79" t="str">
        <f t="shared" si="6"/>
        <v/>
      </c>
      <c r="AJ15" s="79" t="str">
        <f t="shared" si="3"/>
        <v/>
      </c>
      <c r="AK15" s="79" t="str">
        <f t="shared" si="3"/>
        <v/>
      </c>
      <c r="AL15" s="79" t="str">
        <f t="shared" si="3"/>
        <v/>
      </c>
      <c r="AM15" s="79" t="str">
        <f t="shared" si="3"/>
        <v/>
      </c>
      <c r="AN15" s="79" t="str">
        <f t="shared" si="3"/>
        <v/>
      </c>
      <c r="AO15" s="79" t="str">
        <f t="shared" si="3"/>
        <v/>
      </c>
      <c r="AP15" s="79" t="str">
        <f t="shared" si="3"/>
        <v/>
      </c>
      <c r="AQ15" s="79" t="str">
        <f t="shared" si="3"/>
        <v/>
      </c>
      <c r="AR15" s="79" t="str">
        <f t="shared" si="3"/>
        <v/>
      </c>
      <c r="AS15" s="79" t="str">
        <f t="shared" si="3"/>
        <v/>
      </c>
      <c r="AT15" s="79" t="str">
        <f t="shared" si="3"/>
        <v/>
      </c>
      <c r="AU15" s="79" t="str">
        <f t="shared" si="3"/>
        <v xml:space="preserve">Supplier Unit Registration; </v>
      </c>
      <c r="AV15" s="79" t="str">
        <f t="shared" si="3"/>
        <v/>
      </c>
      <c r="AW15" s="79" t="str">
        <f t="shared" si="3"/>
        <v/>
      </c>
      <c r="AX15" s="79" t="str">
        <f t="shared" si="3"/>
        <v/>
      </c>
      <c r="AY15" s="79" t="str">
        <f t="shared" si="3"/>
        <v/>
      </c>
      <c r="AZ15" s="79" t="str">
        <f t="shared" si="3"/>
        <v/>
      </c>
      <c r="BA15" s="79" t="str">
        <f t="shared" si="3"/>
        <v/>
      </c>
      <c r="BB15" s="17"/>
      <c r="BC15" s="17"/>
      <c r="BD15" s="17"/>
      <c r="BE15" s="17"/>
      <c r="BF15" s="17"/>
      <c r="BG15" s="17"/>
      <c r="BH15" s="17"/>
      <c r="BI15" s="17"/>
    </row>
    <row r="16" spans="1:62" x14ac:dyDescent="0.3">
      <c r="A16" s="6"/>
      <c r="B16" s="3"/>
      <c r="C16" s="3"/>
      <c r="D16" s="3"/>
      <c r="E16" s="6" t="s">
        <v>4216</v>
      </c>
      <c r="F16" s="3"/>
      <c r="G16" s="3"/>
      <c r="H16" s="3"/>
      <c r="I16" s="3">
        <f t="shared" si="9"/>
        <v>7</v>
      </c>
      <c r="J16" s="12" t="str">
        <f t="shared" si="8"/>
        <v>Meter Point Characteristics</v>
      </c>
      <c r="K16" s="13">
        <f t="shared" si="10"/>
        <v>7</v>
      </c>
      <c r="L16" s="3">
        <f t="shared" si="4"/>
        <v>1</v>
      </c>
      <c r="M16" s="5" t="str">
        <f t="shared" si="2"/>
        <v>016 - N013</v>
      </c>
      <c r="N16" s="20" t="s">
        <v>4217</v>
      </c>
      <c r="O16" s="23" t="str">
        <f t="shared" si="7"/>
        <v>016</v>
      </c>
      <c r="P16" s="16" t="str">
        <f t="shared" si="5"/>
        <v xml:space="preserve">Customer Details; </v>
      </c>
      <c r="Q16" s="21"/>
      <c r="R16" s="8"/>
      <c r="S16" s="8" t="s">
        <v>4195</v>
      </c>
      <c r="T16" s="8"/>
      <c r="U16" s="8"/>
      <c r="V16" s="8"/>
      <c r="W16" s="8"/>
      <c r="X16" s="8"/>
      <c r="Y16" s="8"/>
      <c r="Z16" s="8"/>
      <c r="AA16" s="8"/>
      <c r="AB16" s="8"/>
      <c r="AC16" s="8"/>
      <c r="AD16" s="8"/>
      <c r="AE16" s="8"/>
      <c r="AI16" s="79" t="str">
        <f t="shared" si="6"/>
        <v/>
      </c>
      <c r="AJ16" s="79" t="str">
        <f t="shared" si="3"/>
        <v/>
      </c>
      <c r="AK16" s="79" t="str">
        <f t="shared" si="3"/>
        <v xml:space="preserve">Customer Details; </v>
      </c>
      <c r="AL16" s="79" t="str">
        <f t="shared" si="3"/>
        <v/>
      </c>
      <c r="AM16" s="79" t="str">
        <f t="shared" si="3"/>
        <v/>
      </c>
      <c r="AN16" s="79" t="str">
        <f t="shared" si="3"/>
        <v/>
      </c>
      <c r="AO16" s="79" t="str">
        <f t="shared" si="3"/>
        <v/>
      </c>
      <c r="AP16" s="79" t="str">
        <f t="shared" si="3"/>
        <v/>
      </c>
      <c r="AQ16" s="79" t="str">
        <f t="shared" si="3"/>
        <v/>
      </c>
      <c r="AR16" s="79" t="str">
        <f t="shared" si="3"/>
        <v/>
      </c>
      <c r="AS16" s="79" t="str">
        <f t="shared" si="3"/>
        <v/>
      </c>
      <c r="AT16" s="79" t="str">
        <f t="shared" si="3"/>
        <v/>
      </c>
      <c r="AU16" s="79" t="str">
        <f t="shared" si="3"/>
        <v/>
      </c>
      <c r="AV16" s="79" t="str">
        <f t="shared" si="3"/>
        <v/>
      </c>
      <c r="AW16" s="79" t="str">
        <f t="shared" si="3"/>
        <v/>
      </c>
      <c r="AX16" s="79" t="str">
        <f t="shared" si="3"/>
        <v/>
      </c>
      <c r="AY16" s="79" t="str">
        <f t="shared" si="3"/>
        <v/>
      </c>
      <c r="AZ16" s="79" t="str">
        <f t="shared" si="3"/>
        <v/>
      </c>
      <c r="BA16" s="79" t="str">
        <f t="shared" si="3"/>
        <v/>
      </c>
      <c r="BB16" s="17"/>
      <c r="BC16" s="17"/>
      <c r="BD16" s="17"/>
      <c r="BE16" s="17"/>
      <c r="BF16" s="17"/>
      <c r="BG16" s="17"/>
      <c r="BH16" s="17"/>
      <c r="BI16" s="17"/>
    </row>
    <row r="17" spans="1:61" x14ac:dyDescent="0.3">
      <c r="A17" s="6"/>
      <c r="B17" s="3"/>
      <c r="C17" s="3"/>
      <c r="D17" s="3"/>
      <c r="E17" s="6" t="s">
        <v>4218</v>
      </c>
      <c r="F17" s="3"/>
      <c r="G17" s="3"/>
      <c r="H17" s="3"/>
      <c r="I17" s="3">
        <f t="shared" si="9"/>
        <v>8</v>
      </c>
      <c r="J17" s="12" t="str">
        <f t="shared" si="8"/>
        <v>Meter Read Withdrawal</v>
      </c>
      <c r="K17" s="13">
        <f t="shared" si="10"/>
        <v>8</v>
      </c>
      <c r="L17" s="3">
        <f t="shared" si="4"/>
        <v>1</v>
      </c>
      <c r="M17" s="5" t="str">
        <f t="shared" si="2"/>
        <v>017 - N031</v>
      </c>
      <c r="N17" s="20" t="s">
        <v>4219</v>
      </c>
      <c r="O17" s="23" t="str">
        <f t="shared" si="7"/>
        <v>017</v>
      </c>
      <c r="P17" s="16" t="str">
        <f t="shared" si="5"/>
        <v xml:space="preserve">Fieldwork Requests; </v>
      </c>
      <c r="Q17" s="21"/>
      <c r="R17" s="8"/>
      <c r="S17" s="8"/>
      <c r="T17" s="8"/>
      <c r="U17" s="8" t="s">
        <v>4195</v>
      </c>
      <c r="V17" s="8"/>
      <c r="W17" s="8"/>
      <c r="X17" s="8"/>
      <c r="Y17" s="8"/>
      <c r="Z17" s="8"/>
      <c r="AA17" s="8"/>
      <c r="AB17" s="8"/>
      <c r="AC17" s="8"/>
      <c r="AD17" s="8"/>
      <c r="AE17" s="8"/>
      <c r="AI17" s="79" t="str">
        <f t="shared" si="6"/>
        <v/>
      </c>
      <c r="AJ17" s="79" t="str">
        <f t="shared" si="3"/>
        <v/>
      </c>
      <c r="AK17" s="79" t="str">
        <f t="shared" si="3"/>
        <v/>
      </c>
      <c r="AL17" s="79" t="str">
        <f t="shared" si="3"/>
        <v/>
      </c>
      <c r="AM17" s="79" t="str">
        <f t="shared" si="3"/>
        <v xml:space="preserve">Fieldwork Requests; </v>
      </c>
      <c r="AN17" s="79" t="str">
        <f t="shared" si="3"/>
        <v/>
      </c>
      <c r="AO17" s="79" t="str">
        <f t="shared" si="3"/>
        <v/>
      </c>
      <c r="AP17" s="79" t="str">
        <f t="shared" si="3"/>
        <v/>
      </c>
      <c r="AQ17" s="79" t="str">
        <f t="shared" si="3"/>
        <v/>
      </c>
      <c r="AR17" s="79" t="str">
        <f t="shared" si="3"/>
        <v/>
      </c>
      <c r="AS17" s="79" t="str">
        <f t="shared" si="3"/>
        <v/>
      </c>
      <c r="AT17" s="79" t="str">
        <f t="shared" si="3"/>
        <v/>
      </c>
      <c r="AU17" s="79" t="str">
        <f t="shared" si="3"/>
        <v/>
      </c>
      <c r="AV17" s="79" t="str">
        <f t="shared" si="3"/>
        <v/>
      </c>
      <c r="AW17" s="79" t="str">
        <f t="shared" si="3"/>
        <v/>
      </c>
      <c r="AX17" s="79" t="str">
        <f t="shared" si="3"/>
        <v/>
      </c>
      <c r="AY17" s="79" t="str">
        <f t="shared" si="3"/>
        <v/>
      </c>
      <c r="AZ17" s="79" t="str">
        <f t="shared" si="3"/>
        <v/>
      </c>
      <c r="BA17" s="79" t="str">
        <f t="shared" si="3"/>
        <v/>
      </c>
      <c r="BB17" s="17"/>
      <c r="BC17" s="17"/>
      <c r="BD17" s="17"/>
      <c r="BE17" s="17"/>
      <c r="BF17" s="17"/>
      <c r="BG17" s="17"/>
      <c r="BH17" s="17"/>
      <c r="BI17" s="17"/>
    </row>
    <row r="18" spans="1:61" x14ac:dyDescent="0.3">
      <c r="A18" s="6"/>
      <c r="B18" s="3"/>
      <c r="C18" s="3"/>
      <c r="D18" s="3"/>
      <c r="E18" s="6" t="s">
        <v>4220</v>
      </c>
      <c r="F18" s="3"/>
      <c r="G18" s="3"/>
      <c r="H18" s="3"/>
      <c r="I18" s="3">
        <f t="shared" si="9"/>
        <v>9</v>
      </c>
      <c r="J18" s="12" t="str">
        <f t="shared" si="8"/>
        <v>Meter Reading Related</v>
      </c>
      <c r="K18" s="13">
        <f t="shared" si="10"/>
        <v>9</v>
      </c>
      <c r="L18" s="3">
        <f t="shared" si="4"/>
        <v>1</v>
      </c>
      <c r="M18" s="5" t="str">
        <f t="shared" si="2"/>
        <v>021</v>
      </c>
      <c r="N18" s="20" t="s">
        <v>228</v>
      </c>
      <c r="O18" s="23" t="str">
        <f t="shared" si="7"/>
        <v>021</v>
      </c>
      <c r="P18" s="16" t="str">
        <f t="shared" si="5"/>
        <v xml:space="preserve">De-Registration; </v>
      </c>
      <c r="Q18" s="21"/>
      <c r="R18" s="8"/>
      <c r="S18" s="8"/>
      <c r="T18" s="8" t="s">
        <v>4195</v>
      </c>
      <c r="U18" s="8"/>
      <c r="V18" s="8"/>
      <c r="W18" s="8"/>
      <c r="X18" s="8"/>
      <c r="Y18" s="8"/>
      <c r="Z18" s="8"/>
      <c r="AA18" s="8"/>
      <c r="AB18" s="8"/>
      <c r="AC18" s="8"/>
      <c r="AD18" s="8"/>
      <c r="AE18" s="8"/>
      <c r="AI18" s="79" t="str">
        <f t="shared" si="6"/>
        <v/>
      </c>
      <c r="AJ18" s="79" t="str">
        <f t="shared" si="3"/>
        <v/>
      </c>
      <c r="AK18" s="79" t="str">
        <f t="shared" si="3"/>
        <v/>
      </c>
      <c r="AL18" s="79" t="str">
        <f t="shared" si="3"/>
        <v xml:space="preserve">De-Registration; </v>
      </c>
      <c r="AM18" s="79" t="str">
        <f t="shared" si="3"/>
        <v/>
      </c>
      <c r="AN18" s="79" t="str">
        <f t="shared" si="3"/>
        <v/>
      </c>
      <c r="AO18" s="79" t="str">
        <f t="shared" si="3"/>
        <v/>
      </c>
      <c r="AP18" s="79" t="str">
        <f t="shared" si="3"/>
        <v/>
      </c>
      <c r="AQ18" s="79" t="str">
        <f t="shared" si="3"/>
        <v/>
      </c>
      <c r="AR18" s="79" t="str">
        <f t="shared" si="3"/>
        <v/>
      </c>
      <c r="AS18" s="79" t="str">
        <f t="shared" si="3"/>
        <v/>
      </c>
      <c r="AT18" s="79" t="str">
        <f t="shared" si="3"/>
        <v/>
      </c>
      <c r="AU18" s="79" t="str">
        <f t="shared" si="3"/>
        <v/>
      </c>
      <c r="AV18" s="79" t="str">
        <f t="shared" si="3"/>
        <v/>
      </c>
      <c r="AW18" s="79" t="str">
        <f t="shared" si="3"/>
        <v/>
      </c>
      <c r="AX18" s="79" t="str">
        <f t="shared" si="3"/>
        <v/>
      </c>
      <c r="AY18" s="79" t="str">
        <f t="shared" si="3"/>
        <v/>
      </c>
      <c r="AZ18" s="79" t="str">
        <f t="shared" si="3"/>
        <v/>
      </c>
      <c r="BA18" s="79" t="str">
        <f t="shared" si="3"/>
        <v/>
      </c>
      <c r="BB18" s="17"/>
      <c r="BC18" s="17"/>
      <c r="BD18" s="17"/>
      <c r="BE18" s="17"/>
      <c r="BF18" s="17"/>
      <c r="BG18" s="17"/>
      <c r="BH18" s="17"/>
      <c r="BI18" s="17"/>
    </row>
    <row r="19" spans="1:61" x14ac:dyDescent="0.3">
      <c r="A19" s="6"/>
      <c r="B19" s="3"/>
      <c r="C19" s="3"/>
      <c r="D19" s="3"/>
      <c r="E19" s="6"/>
      <c r="F19" s="3"/>
      <c r="G19" s="3"/>
      <c r="H19" s="3"/>
      <c r="I19" s="3">
        <f t="shared" si="9"/>
        <v>10</v>
      </c>
      <c r="J19" s="12" t="str">
        <f t="shared" si="8"/>
        <v>Objection and Cancellation</v>
      </c>
      <c r="K19" s="13">
        <f t="shared" si="10"/>
        <v>10</v>
      </c>
      <c r="L19" s="3">
        <f t="shared" si="4"/>
        <v>1</v>
      </c>
      <c r="M19" s="5" t="str">
        <f t="shared" si="2"/>
        <v>030 - N031</v>
      </c>
      <c r="N19" s="20" t="s">
        <v>4221</v>
      </c>
      <c r="O19" s="23" t="str">
        <f t="shared" si="7"/>
        <v>030</v>
      </c>
      <c r="P19" s="16" t="str">
        <f t="shared" si="5"/>
        <v xml:space="preserve">Fieldwork Requests; </v>
      </c>
      <c r="Q19" s="21"/>
      <c r="R19" s="8"/>
      <c r="S19" s="8"/>
      <c r="T19" s="8"/>
      <c r="U19" s="8" t="s">
        <v>4195</v>
      </c>
      <c r="V19" s="8"/>
      <c r="W19" s="8"/>
      <c r="X19" s="8"/>
      <c r="Y19" s="8"/>
      <c r="Z19" s="8"/>
      <c r="AA19" s="8"/>
      <c r="AB19" s="8"/>
      <c r="AC19" s="8"/>
      <c r="AD19" s="8"/>
      <c r="AE19" s="8"/>
      <c r="AI19" s="79" t="str">
        <f t="shared" si="6"/>
        <v/>
      </c>
      <c r="AJ19" s="79" t="str">
        <f t="shared" si="3"/>
        <v/>
      </c>
      <c r="AK19" s="79" t="str">
        <f t="shared" si="3"/>
        <v/>
      </c>
      <c r="AL19" s="79" t="str">
        <f t="shared" si="3"/>
        <v/>
      </c>
      <c r="AM19" s="79" t="str">
        <f t="shared" si="3"/>
        <v xml:space="preserve">Fieldwork Requests; </v>
      </c>
      <c r="AN19" s="79" t="str">
        <f t="shared" si="3"/>
        <v/>
      </c>
      <c r="AO19" s="79" t="str">
        <f t="shared" si="3"/>
        <v/>
      </c>
      <c r="AP19" s="79" t="str">
        <f t="shared" si="3"/>
        <v/>
      </c>
      <c r="AQ19" s="79" t="str">
        <f t="shared" si="3"/>
        <v/>
      </c>
      <c r="AR19" s="79" t="str">
        <f t="shared" si="3"/>
        <v/>
      </c>
      <c r="AS19" s="79" t="str">
        <f t="shared" si="3"/>
        <v/>
      </c>
      <c r="AT19" s="79" t="str">
        <f t="shared" si="3"/>
        <v/>
      </c>
      <c r="AU19" s="79" t="str">
        <f t="shared" si="3"/>
        <v/>
      </c>
      <c r="AV19" s="79" t="str">
        <f t="shared" si="3"/>
        <v/>
      </c>
      <c r="AW19" s="79" t="str">
        <f t="shared" si="3"/>
        <v/>
      </c>
      <c r="AX19" s="79" t="str">
        <f t="shared" si="3"/>
        <v/>
      </c>
      <c r="AY19" s="79" t="str">
        <f t="shared" si="3"/>
        <v/>
      </c>
      <c r="AZ19" s="79" t="str">
        <f t="shared" si="3"/>
        <v/>
      </c>
      <c r="BA19" s="79" t="str">
        <f t="shared" si="3"/>
        <v/>
      </c>
      <c r="BB19" s="17"/>
      <c r="BC19" s="17"/>
      <c r="BD19" s="17"/>
      <c r="BE19" s="17"/>
      <c r="BF19" s="17"/>
      <c r="BG19" s="17"/>
      <c r="BH19" s="17"/>
      <c r="BI19" s="17"/>
    </row>
    <row r="20" spans="1:61" x14ac:dyDescent="0.3">
      <c r="A20" s="6"/>
      <c r="B20" s="3"/>
      <c r="C20" s="3"/>
      <c r="D20" s="3"/>
      <c r="E20" s="6"/>
      <c r="F20" s="3"/>
      <c r="G20" s="3"/>
      <c r="H20" s="3"/>
      <c r="I20" s="3">
        <f t="shared" si="9"/>
        <v>11</v>
      </c>
      <c r="J20" s="12" t="str">
        <f t="shared" si="8"/>
        <v>Registrations</v>
      </c>
      <c r="K20" s="13">
        <f t="shared" si="10"/>
        <v>11</v>
      </c>
      <c r="L20" s="3">
        <f t="shared" si="4"/>
        <v>1</v>
      </c>
      <c r="M20" s="5" t="str">
        <f t="shared" si="2"/>
        <v>101 - N101</v>
      </c>
      <c r="N20" s="20" t="s">
        <v>4222</v>
      </c>
      <c r="O20" s="23" t="str">
        <f t="shared" si="7"/>
        <v>101</v>
      </c>
      <c r="P20" s="16" t="str">
        <f t="shared" si="5"/>
        <v xml:space="preserve">Registrations; </v>
      </c>
      <c r="Q20" s="21"/>
      <c r="R20" s="8"/>
      <c r="S20" s="8"/>
      <c r="T20" s="8"/>
      <c r="U20" s="8"/>
      <c r="V20" s="8"/>
      <c r="W20" s="8"/>
      <c r="X20" s="8"/>
      <c r="Y20" s="8"/>
      <c r="Z20" s="8"/>
      <c r="AA20" s="8" t="s">
        <v>4195</v>
      </c>
      <c r="AB20" s="8"/>
      <c r="AC20" s="8"/>
      <c r="AD20" s="8"/>
      <c r="AE20" s="8"/>
      <c r="AI20" s="79" t="str">
        <f t="shared" si="6"/>
        <v/>
      </c>
      <c r="AJ20" s="79" t="str">
        <f t="shared" si="3"/>
        <v/>
      </c>
      <c r="AK20" s="79" t="str">
        <f t="shared" si="3"/>
        <v/>
      </c>
      <c r="AL20" s="79" t="str">
        <f t="shared" si="3"/>
        <v/>
      </c>
      <c r="AM20" s="79" t="str">
        <f t="shared" ref="AM20:AM83" si="11">IF(U20&lt;&gt;"X","",U$5&amp;"; ")</f>
        <v/>
      </c>
      <c r="AN20" s="79" t="str">
        <f t="shared" ref="AN20:AN83" si="12">IF(V20&lt;&gt;"X","",V$5&amp;"; ")</f>
        <v/>
      </c>
      <c r="AO20" s="79" t="str">
        <f t="shared" ref="AO20:AO83" si="13">IF(W20&lt;&gt;"X","",W$5&amp;"; ")</f>
        <v/>
      </c>
      <c r="AP20" s="79" t="str">
        <f t="shared" ref="AP20:AP83" si="14">IF(X20&lt;&gt;"X","",X$5&amp;"; ")</f>
        <v/>
      </c>
      <c r="AQ20" s="79" t="str">
        <f t="shared" ref="AQ20:AQ83" si="15">IF(Y20&lt;&gt;"X","",Y$5&amp;"; ")</f>
        <v/>
      </c>
      <c r="AR20" s="79" t="str">
        <f t="shared" ref="AR20:AR83" si="16">IF(Z20&lt;&gt;"X","",Z$5&amp;"; ")</f>
        <v/>
      </c>
      <c r="AS20" s="79" t="str">
        <f t="shared" ref="AS20:AS83" si="17">IF(AA20&lt;&gt;"X","",AA$5&amp;"; ")</f>
        <v xml:space="preserve">Registrations; </v>
      </c>
      <c r="AT20" s="79" t="str">
        <f t="shared" ref="AT20:AT83" si="18">IF(AB20&lt;&gt;"X","",AB$5&amp;"; ")</f>
        <v/>
      </c>
      <c r="AU20" s="79" t="str">
        <f t="shared" ref="AU20:AU83" si="19">IF(AC20&lt;&gt;"X","",AC$5&amp;"; ")</f>
        <v/>
      </c>
      <c r="AV20" s="79" t="str">
        <f t="shared" ref="AV20:AV83" si="20">IF(AD20&lt;&gt;"X","",AD$5&amp;"; ")</f>
        <v/>
      </c>
      <c r="AW20" s="79" t="str">
        <f t="shared" ref="AW20:AW83" si="21">IF(AE20&lt;&gt;"X","",AE$5&amp;"; ")</f>
        <v/>
      </c>
      <c r="AX20" s="79" t="str">
        <f t="shared" ref="AX20:AX83" si="22">IF(AF20&lt;&gt;"X","",AF$5&amp;"; ")</f>
        <v/>
      </c>
      <c r="AY20" s="79" t="str">
        <f t="shared" ref="AY20:AY83" si="23">IF(AG20&lt;&gt;"X","",AG$5&amp;"; ")</f>
        <v/>
      </c>
      <c r="AZ20" s="79" t="str">
        <f t="shared" ref="AZ20:AZ83" si="24">IF(AH20&lt;&gt;"X","",AH$5&amp;"; ")</f>
        <v/>
      </c>
      <c r="BA20" s="79" t="str">
        <f t="shared" ref="BA20:BA83" si="25">IF(AI20&lt;&gt;"X","",AI$5&amp;"; ")</f>
        <v/>
      </c>
      <c r="BB20" s="17"/>
      <c r="BC20" s="17"/>
      <c r="BD20" s="17"/>
      <c r="BE20" s="17"/>
      <c r="BF20" s="17"/>
      <c r="BG20" s="17"/>
      <c r="BH20" s="17"/>
      <c r="BI20" s="17"/>
    </row>
    <row r="21" spans="1:61" x14ac:dyDescent="0.3">
      <c r="A21" s="3"/>
      <c r="B21" s="3"/>
      <c r="C21" s="3"/>
      <c r="D21" s="3"/>
      <c r="E21" s="3"/>
      <c r="F21" s="3"/>
      <c r="G21" s="3"/>
      <c r="H21" s="3"/>
      <c r="I21" s="3">
        <f t="shared" si="9"/>
        <v>12</v>
      </c>
      <c r="J21" s="12" t="str">
        <f t="shared" si="8"/>
        <v>SONI</v>
      </c>
      <c r="K21" s="13">
        <f t="shared" si="10"/>
        <v>12</v>
      </c>
      <c r="L21" s="3">
        <f t="shared" si="4"/>
        <v>1</v>
      </c>
      <c r="M21" s="5" t="str">
        <f t="shared" si="2"/>
        <v>101P - N101P</v>
      </c>
      <c r="N21" s="20" t="s">
        <v>4223</v>
      </c>
      <c r="O21" s="23" t="str">
        <f t="shared" si="7"/>
        <v>101P</v>
      </c>
      <c r="P21" s="16" t="str">
        <f t="shared" si="5"/>
        <v xml:space="preserve">Registrations; </v>
      </c>
      <c r="Q21" s="21"/>
      <c r="R21" s="8"/>
      <c r="S21" s="8"/>
      <c r="T21" s="8"/>
      <c r="U21" s="8"/>
      <c r="V21" s="8"/>
      <c r="W21" s="8"/>
      <c r="X21" s="8"/>
      <c r="Y21" s="8"/>
      <c r="Z21" s="8"/>
      <c r="AA21" s="8" t="s">
        <v>4195</v>
      </c>
      <c r="AB21" s="8"/>
      <c r="AC21" s="8"/>
      <c r="AD21" s="8"/>
      <c r="AE21" s="8"/>
      <c r="AI21" s="79" t="str">
        <f t="shared" si="6"/>
        <v/>
      </c>
      <c r="AJ21" s="79" t="str">
        <f t="shared" ref="AJ21:AJ84" si="26">IF(R21&lt;&gt;"X","",R$5&amp;"; ")</f>
        <v/>
      </c>
      <c r="AK21" s="79" t="str">
        <f t="shared" ref="AK21:AK84" si="27">IF(S21&lt;&gt;"X","",S$5&amp;"; ")</f>
        <v/>
      </c>
      <c r="AL21" s="79" t="str">
        <f t="shared" ref="AL21:AL84" si="28">IF(T21&lt;&gt;"X","",T$5&amp;"; ")</f>
        <v/>
      </c>
      <c r="AM21" s="79" t="str">
        <f t="shared" si="11"/>
        <v/>
      </c>
      <c r="AN21" s="79" t="str">
        <f t="shared" si="12"/>
        <v/>
      </c>
      <c r="AO21" s="79" t="str">
        <f t="shared" si="13"/>
        <v/>
      </c>
      <c r="AP21" s="79" t="str">
        <f t="shared" si="14"/>
        <v/>
      </c>
      <c r="AQ21" s="79" t="str">
        <f t="shared" si="15"/>
        <v/>
      </c>
      <c r="AR21" s="79" t="str">
        <f t="shared" si="16"/>
        <v/>
      </c>
      <c r="AS21" s="79" t="str">
        <f t="shared" si="17"/>
        <v xml:space="preserve">Registrations; </v>
      </c>
      <c r="AT21" s="79" t="str">
        <f t="shared" si="18"/>
        <v/>
      </c>
      <c r="AU21" s="79" t="str">
        <f t="shared" si="19"/>
        <v/>
      </c>
      <c r="AV21" s="79" t="str">
        <f t="shared" si="20"/>
        <v/>
      </c>
      <c r="AW21" s="79" t="str">
        <f t="shared" si="21"/>
        <v/>
      </c>
      <c r="AX21" s="79" t="str">
        <f t="shared" si="22"/>
        <v/>
      </c>
      <c r="AY21" s="79" t="str">
        <f t="shared" si="23"/>
        <v/>
      </c>
      <c r="AZ21" s="79" t="str">
        <f t="shared" si="24"/>
        <v/>
      </c>
      <c r="BA21" s="79" t="str">
        <f t="shared" si="25"/>
        <v/>
      </c>
      <c r="BB21" s="17"/>
      <c r="BC21" s="17"/>
      <c r="BD21" s="17"/>
      <c r="BE21" s="17"/>
      <c r="BF21" s="17"/>
      <c r="BG21" s="17"/>
      <c r="BH21" s="17"/>
      <c r="BI21" s="17"/>
    </row>
    <row r="22" spans="1:61" x14ac:dyDescent="0.3">
      <c r="A22" s="3"/>
      <c r="B22" s="3"/>
      <c r="C22" s="3"/>
      <c r="D22" s="3"/>
      <c r="E22" s="3"/>
      <c r="F22" s="3"/>
      <c r="G22" s="3"/>
      <c r="H22" s="3"/>
      <c r="I22" s="3">
        <f t="shared" si="9"/>
        <v>13</v>
      </c>
      <c r="J22" s="12" t="str">
        <f t="shared" si="8"/>
        <v>Supplier Unit Registration</v>
      </c>
      <c r="K22" s="13">
        <f t="shared" si="10"/>
        <v>13</v>
      </c>
      <c r="L22" s="3">
        <f t="shared" si="4"/>
        <v>1</v>
      </c>
      <c r="M22" s="5" t="str">
        <f t="shared" si="2"/>
        <v>101R - N101R</v>
      </c>
      <c r="N22" s="20" t="s">
        <v>4224</v>
      </c>
      <c r="O22" s="23" t="str">
        <f t="shared" si="7"/>
        <v>101R</v>
      </c>
      <c r="P22" s="16" t="str">
        <f t="shared" si="5"/>
        <v xml:space="preserve">Registrations; </v>
      </c>
      <c r="Q22" s="21"/>
      <c r="R22" s="8"/>
      <c r="S22" s="8"/>
      <c r="T22" s="8"/>
      <c r="U22" s="8"/>
      <c r="V22" s="8"/>
      <c r="W22" s="8"/>
      <c r="X22" s="8"/>
      <c r="Y22" s="8"/>
      <c r="Z22" s="8"/>
      <c r="AA22" s="8" t="s">
        <v>4195</v>
      </c>
      <c r="AB22" s="8"/>
      <c r="AC22" s="8"/>
      <c r="AD22" s="8"/>
      <c r="AE22" s="8"/>
      <c r="AI22" s="79" t="str">
        <f t="shared" si="6"/>
        <v/>
      </c>
      <c r="AJ22" s="79" t="str">
        <f t="shared" si="26"/>
        <v/>
      </c>
      <c r="AK22" s="79" t="str">
        <f t="shared" si="27"/>
        <v/>
      </c>
      <c r="AL22" s="79" t="str">
        <f t="shared" si="28"/>
        <v/>
      </c>
      <c r="AM22" s="79" t="str">
        <f t="shared" si="11"/>
        <v/>
      </c>
      <c r="AN22" s="79" t="str">
        <f t="shared" si="12"/>
        <v/>
      </c>
      <c r="AO22" s="79" t="str">
        <f t="shared" si="13"/>
        <v/>
      </c>
      <c r="AP22" s="79" t="str">
        <f t="shared" si="14"/>
        <v/>
      </c>
      <c r="AQ22" s="79" t="str">
        <f t="shared" si="15"/>
        <v/>
      </c>
      <c r="AR22" s="79" t="str">
        <f t="shared" si="16"/>
        <v/>
      </c>
      <c r="AS22" s="79" t="str">
        <f t="shared" si="17"/>
        <v xml:space="preserve">Registrations; </v>
      </c>
      <c r="AT22" s="79" t="str">
        <f t="shared" si="18"/>
        <v/>
      </c>
      <c r="AU22" s="79" t="str">
        <f t="shared" si="19"/>
        <v/>
      </c>
      <c r="AV22" s="79" t="str">
        <f t="shared" si="20"/>
        <v/>
      </c>
      <c r="AW22" s="79" t="str">
        <f t="shared" si="21"/>
        <v/>
      </c>
      <c r="AX22" s="79" t="str">
        <f t="shared" si="22"/>
        <v/>
      </c>
      <c r="AY22" s="79" t="str">
        <f t="shared" si="23"/>
        <v/>
      </c>
      <c r="AZ22" s="79" t="str">
        <f t="shared" si="24"/>
        <v/>
      </c>
      <c r="BA22" s="79" t="str">
        <f t="shared" si="25"/>
        <v/>
      </c>
      <c r="BB22" s="17"/>
      <c r="BC22" s="17"/>
      <c r="BD22" s="17"/>
      <c r="BE22" s="17"/>
      <c r="BF22" s="17"/>
      <c r="BG22" s="17"/>
      <c r="BH22" s="17"/>
      <c r="BI22" s="17"/>
    </row>
    <row r="23" spans="1:61" x14ac:dyDescent="0.3">
      <c r="A23" s="3"/>
      <c r="B23" s="3"/>
      <c r="C23" s="3"/>
      <c r="D23" s="3"/>
      <c r="E23" s="3"/>
      <c r="F23" s="3"/>
      <c r="G23" s="3"/>
      <c r="H23" s="3"/>
      <c r="I23" s="3">
        <f t="shared" si="9"/>
        <v>14</v>
      </c>
      <c r="J23" s="12" t="str">
        <f t="shared" si="8"/>
        <v>Technical</v>
      </c>
      <c r="K23" s="13">
        <f t="shared" si="10"/>
        <v>14</v>
      </c>
      <c r="L23" s="3">
        <f t="shared" si="4"/>
        <v>1</v>
      </c>
      <c r="M23" s="5" t="str">
        <f t="shared" si="2"/>
        <v>102</v>
      </c>
      <c r="N23" s="20" t="s">
        <v>253</v>
      </c>
      <c r="O23" s="23" t="str">
        <f t="shared" si="7"/>
        <v>102</v>
      </c>
      <c r="P23" s="16" t="str">
        <f t="shared" si="5"/>
        <v xml:space="preserve">Registrations; </v>
      </c>
      <c r="Q23" s="21"/>
      <c r="R23" s="8"/>
      <c r="S23" s="8"/>
      <c r="T23" s="8"/>
      <c r="U23" s="8"/>
      <c r="V23" s="8"/>
      <c r="W23" s="8"/>
      <c r="X23" s="8"/>
      <c r="Y23" s="8"/>
      <c r="Z23" s="8"/>
      <c r="AA23" s="8" t="s">
        <v>4195</v>
      </c>
      <c r="AB23" s="8"/>
      <c r="AC23" s="8"/>
      <c r="AD23" s="8"/>
      <c r="AE23" s="8"/>
      <c r="AI23" s="79" t="str">
        <f t="shared" si="6"/>
        <v/>
      </c>
      <c r="AJ23" s="79" t="str">
        <f t="shared" si="26"/>
        <v/>
      </c>
      <c r="AK23" s="79" t="str">
        <f t="shared" si="27"/>
        <v/>
      </c>
      <c r="AL23" s="79" t="str">
        <f t="shared" si="28"/>
        <v/>
      </c>
      <c r="AM23" s="79" t="str">
        <f t="shared" si="11"/>
        <v/>
      </c>
      <c r="AN23" s="79" t="str">
        <f t="shared" si="12"/>
        <v/>
      </c>
      <c r="AO23" s="79" t="str">
        <f t="shared" si="13"/>
        <v/>
      </c>
      <c r="AP23" s="79" t="str">
        <f t="shared" si="14"/>
        <v/>
      </c>
      <c r="AQ23" s="79" t="str">
        <f t="shared" si="15"/>
        <v/>
      </c>
      <c r="AR23" s="79" t="str">
        <f t="shared" si="16"/>
        <v/>
      </c>
      <c r="AS23" s="79" t="str">
        <f t="shared" si="17"/>
        <v xml:space="preserve">Registrations; </v>
      </c>
      <c r="AT23" s="79" t="str">
        <f t="shared" si="18"/>
        <v/>
      </c>
      <c r="AU23" s="79" t="str">
        <f t="shared" si="19"/>
        <v/>
      </c>
      <c r="AV23" s="79" t="str">
        <f t="shared" si="20"/>
        <v/>
      </c>
      <c r="AW23" s="79" t="str">
        <f t="shared" si="21"/>
        <v/>
      </c>
      <c r="AX23" s="79" t="str">
        <f t="shared" si="22"/>
        <v/>
      </c>
      <c r="AY23" s="79" t="str">
        <f t="shared" si="23"/>
        <v/>
      </c>
      <c r="AZ23" s="79" t="str">
        <f t="shared" si="24"/>
        <v/>
      </c>
      <c r="BA23" s="79" t="str">
        <f t="shared" si="25"/>
        <v/>
      </c>
      <c r="BB23" s="17"/>
      <c r="BC23" s="17"/>
      <c r="BD23" s="17"/>
      <c r="BE23" s="17"/>
      <c r="BF23" s="17"/>
      <c r="BG23" s="17"/>
      <c r="BH23" s="17"/>
      <c r="BI23" s="17"/>
    </row>
    <row r="24" spans="1:61" x14ac:dyDescent="0.3">
      <c r="A24" s="3"/>
      <c r="B24" s="3"/>
      <c r="C24" s="3"/>
      <c r="D24" s="3"/>
      <c r="E24" s="3"/>
      <c r="F24" s="3"/>
      <c r="G24" s="3"/>
      <c r="H24" s="3"/>
      <c r="I24" s="3">
        <f t="shared" si="9"/>
        <v>15</v>
      </c>
      <c r="J24" s="12" t="str">
        <f t="shared" si="8"/>
        <v>Unmetered Supplies</v>
      </c>
      <c r="K24" s="13">
        <f t="shared" si="10"/>
        <v>15</v>
      </c>
      <c r="L24" s="3">
        <f t="shared" si="4"/>
        <v>1</v>
      </c>
      <c r="M24" s="5" t="str">
        <f t="shared" si="2"/>
        <v>102P - N102P</v>
      </c>
      <c r="N24" s="20" t="s">
        <v>4225</v>
      </c>
      <c r="O24" s="23" t="str">
        <f t="shared" si="7"/>
        <v>102P</v>
      </c>
      <c r="P24" s="16" t="str">
        <f t="shared" si="5"/>
        <v xml:space="preserve">Registrations; </v>
      </c>
      <c r="Q24" s="21"/>
      <c r="R24" s="8"/>
      <c r="S24" s="8"/>
      <c r="T24" s="8"/>
      <c r="U24" s="8"/>
      <c r="V24" s="8"/>
      <c r="W24" s="8"/>
      <c r="X24" s="8"/>
      <c r="Y24" s="8"/>
      <c r="Z24" s="8"/>
      <c r="AA24" s="8" t="s">
        <v>4195</v>
      </c>
      <c r="AB24" s="8"/>
      <c r="AC24" s="8"/>
      <c r="AD24" s="8"/>
      <c r="AE24" s="8"/>
      <c r="AI24" s="79" t="str">
        <f t="shared" si="6"/>
        <v/>
      </c>
      <c r="AJ24" s="79" t="str">
        <f t="shared" si="26"/>
        <v/>
      </c>
      <c r="AK24" s="79" t="str">
        <f t="shared" si="27"/>
        <v/>
      </c>
      <c r="AL24" s="79" t="str">
        <f t="shared" si="28"/>
        <v/>
      </c>
      <c r="AM24" s="79" t="str">
        <f t="shared" si="11"/>
        <v/>
      </c>
      <c r="AN24" s="79" t="str">
        <f t="shared" si="12"/>
        <v/>
      </c>
      <c r="AO24" s="79" t="str">
        <f t="shared" si="13"/>
        <v/>
      </c>
      <c r="AP24" s="79" t="str">
        <f t="shared" si="14"/>
        <v/>
      </c>
      <c r="AQ24" s="79" t="str">
        <f t="shared" si="15"/>
        <v/>
      </c>
      <c r="AR24" s="79" t="str">
        <f t="shared" si="16"/>
        <v/>
      </c>
      <c r="AS24" s="79" t="str">
        <f t="shared" si="17"/>
        <v xml:space="preserve">Registrations; </v>
      </c>
      <c r="AT24" s="79" t="str">
        <f t="shared" si="18"/>
        <v/>
      </c>
      <c r="AU24" s="79" t="str">
        <f t="shared" si="19"/>
        <v/>
      </c>
      <c r="AV24" s="79" t="str">
        <f t="shared" si="20"/>
        <v/>
      </c>
      <c r="AW24" s="79" t="str">
        <f t="shared" si="21"/>
        <v/>
      </c>
      <c r="AX24" s="79" t="str">
        <f t="shared" si="22"/>
        <v/>
      </c>
      <c r="AY24" s="79" t="str">
        <f t="shared" si="23"/>
        <v/>
      </c>
      <c r="AZ24" s="79" t="str">
        <f t="shared" si="24"/>
        <v/>
      </c>
      <c r="BA24" s="79" t="str">
        <f t="shared" si="25"/>
        <v/>
      </c>
      <c r="BB24" s="17"/>
      <c r="BC24" s="17"/>
      <c r="BD24" s="17"/>
      <c r="BE24" s="17"/>
      <c r="BF24" s="17"/>
      <c r="BG24" s="17"/>
      <c r="BH24" s="17"/>
      <c r="BI24" s="17"/>
    </row>
    <row r="25" spans="1:61" x14ac:dyDescent="0.3">
      <c r="A25" s="3"/>
      <c r="B25" s="3"/>
      <c r="C25" s="3"/>
      <c r="D25" s="3"/>
      <c r="E25" s="3"/>
      <c r="F25" s="3"/>
      <c r="G25" s="3"/>
      <c r="H25" s="3"/>
      <c r="I25" s="3"/>
      <c r="J25" s="12"/>
      <c r="K25" s="13" t="str">
        <f t="shared" si="10"/>
        <v/>
      </c>
      <c r="L25" s="3">
        <f t="shared" si="4"/>
        <v>1</v>
      </c>
      <c r="M25" s="5" t="str">
        <f t="shared" si="2"/>
        <v>102R - N102R</v>
      </c>
      <c r="N25" s="20" t="s">
        <v>4226</v>
      </c>
      <c r="O25" s="23" t="str">
        <f t="shared" si="7"/>
        <v>102R</v>
      </c>
      <c r="P25" s="16" t="str">
        <f t="shared" si="5"/>
        <v xml:space="preserve">Registrations; </v>
      </c>
      <c r="Q25" s="21"/>
      <c r="R25" s="8"/>
      <c r="S25" s="8"/>
      <c r="T25" s="8"/>
      <c r="U25" s="8"/>
      <c r="V25" s="8"/>
      <c r="W25" s="8"/>
      <c r="X25" s="8"/>
      <c r="Y25" s="8"/>
      <c r="Z25" s="8"/>
      <c r="AA25" s="8" t="s">
        <v>4195</v>
      </c>
      <c r="AB25" s="8"/>
      <c r="AC25" s="8"/>
      <c r="AD25" s="8"/>
      <c r="AE25" s="8"/>
      <c r="AI25" s="79" t="str">
        <f t="shared" si="6"/>
        <v/>
      </c>
      <c r="AJ25" s="79" t="str">
        <f t="shared" si="26"/>
        <v/>
      </c>
      <c r="AK25" s="79" t="str">
        <f t="shared" si="27"/>
        <v/>
      </c>
      <c r="AL25" s="79" t="str">
        <f t="shared" si="28"/>
        <v/>
      </c>
      <c r="AM25" s="79" t="str">
        <f t="shared" si="11"/>
        <v/>
      </c>
      <c r="AN25" s="79" t="str">
        <f t="shared" si="12"/>
        <v/>
      </c>
      <c r="AO25" s="79" t="str">
        <f t="shared" si="13"/>
        <v/>
      </c>
      <c r="AP25" s="79" t="str">
        <f t="shared" si="14"/>
        <v/>
      </c>
      <c r="AQ25" s="79" t="str">
        <f t="shared" si="15"/>
        <v/>
      </c>
      <c r="AR25" s="79" t="str">
        <f t="shared" si="16"/>
        <v/>
      </c>
      <c r="AS25" s="79" t="str">
        <f t="shared" si="17"/>
        <v xml:space="preserve">Registrations; </v>
      </c>
      <c r="AT25" s="79" t="str">
        <f t="shared" si="18"/>
        <v/>
      </c>
      <c r="AU25" s="79" t="str">
        <f t="shared" si="19"/>
        <v/>
      </c>
      <c r="AV25" s="79" t="str">
        <f t="shared" si="20"/>
        <v/>
      </c>
      <c r="AW25" s="79" t="str">
        <f t="shared" si="21"/>
        <v/>
      </c>
      <c r="AX25" s="79" t="str">
        <f t="shared" si="22"/>
        <v/>
      </c>
      <c r="AY25" s="79" t="str">
        <f t="shared" si="23"/>
        <v/>
      </c>
      <c r="AZ25" s="79" t="str">
        <f t="shared" si="24"/>
        <v/>
      </c>
      <c r="BA25" s="79" t="str">
        <f t="shared" si="25"/>
        <v/>
      </c>
      <c r="BB25" s="17"/>
      <c r="BC25" s="17"/>
      <c r="BD25" s="17"/>
      <c r="BE25" s="17"/>
      <c r="BF25" s="17"/>
      <c r="BG25" s="17"/>
      <c r="BH25" s="17"/>
      <c r="BI25" s="17"/>
    </row>
    <row r="26" spans="1:61" x14ac:dyDescent="0.3">
      <c r="A26" s="3"/>
      <c r="B26" s="3"/>
      <c r="C26" s="3"/>
      <c r="D26" s="3"/>
      <c r="E26" s="3"/>
      <c r="F26" s="3"/>
      <c r="G26" s="3"/>
      <c r="H26" s="3"/>
      <c r="I26" s="3"/>
      <c r="J26" s="3"/>
      <c r="K26" s="3"/>
      <c r="L26" s="3">
        <f t="shared" si="4"/>
        <v>1</v>
      </c>
      <c r="M26" s="5" t="str">
        <f t="shared" si="2"/>
        <v>105 - N105</v>
      </c>
      <c r="N26" s="20" t="s">
        <v>4227</v>
      </c>
      <c r="O26" s="23" t="str">
        <f t="shared" si="7"/>
        <v>105</v>
      </c>
      <c r="P26" s="16" t="str">
        <f t="shared" si="5"/>
        <v xml:space="preserve">Registrations; </v>
      </c>
      <c r="Q26" s="21"/>
      <c r="R26" s="8"/>
      <c r="S26" s="8"/>
      <c r="T26" s="8"/>
      <c r="U26" s="8"/>
      <c r="V26" s="8"/>
      <c r="W26" s="8"/>
      <c r="X26" s="8"/>
      <c r="Y26" s="8"/>
      <c r="Z26" s="8"/>
      <c r="AA26" s="8" t="s">
        <v>4195</v>
      </c>
      <c r="AB26" s="8"/>
      <c r="AC26" s="8"/>
      <c r="AD26" s="8"/>
      <c r="AE26" s="8"/>
      <c r="AI26" s="79" t="str">
        <f t="shared" si="6"/>
        <v/>
      </c>
      <c r="AJ26" s="79" t="str">
        <f t="shared" si="26"/>
        <v/>
      </c>
      <c r="AK26" s="79" t="str">
        <f t="shared" si="27"/>
        <v/>
      </c>
      <c r="AL26" s="79" t="str">
        <f t="shared" si="28"/>
        <v/>
      </c>
      <c r="AM26" s="79" t="str">
        <f t="shared" si="11"/>
        <v/>
      </c>
      <c r="AN26" s="79" t="str">
        <f t="shared" si="12"/>
        <v/>
      </c>
      <c r="AO26" s="79" t="str">
        <f t="shared" si="13"/>
        <v/>
      </c>
      <c r="AP26" s="79" t="str">
        <f t="shared" si="14"/>
        <v/>
      </c>
      <c r="AQ26" s="79" t="str">
        <f t="shared" si="15"/>
        <v/>
      </c>
      <c r="AR26" s="79" t="str">
        <f t="shared" si="16"/>
        <v/>
      </c>
      <c r="AS26" s="79" t="str">
        <f t="shared" si="17"/>
        <v xml:space="preserve">Registrations; </v>
      </c>
      <c r="AT26" s="79" t="str">
        <f t="shared" si="18"/>
        <v/>
      </c>
      <c r="AU26" s="79" t="str">
        <f t="shared" si="19"/>
        <v/>
      </c>
      <c r="AV26" s="79" t="str">
        <f t="shared" si="20"/>
        <v/>
      </c>
      <c r="AW26" s="79" t="str">
        <f t="shared" si="21"/>
        <v/>
      </c>
      <c r="AX26" s="79" t="str">
        <f t="shared" si="22"/>
        <v/>
      </c>
      <c r="AY26" s="79" t="str">
        <f t="shared" si="23"/>
        <v/>
      </c>
      <c r="AZ26" s="79" t="str">
        <f t="shared" si="24"/>
        <v/>
      </c>
      <c r="BA26" s="79" t="str">
        <f t="shared" si="25"/>
        <v/>
      </c>
      <c r="BB26" s="17"/>
      <c r="BC26" s="17"/>
      <c r="BD26" s="17"/>
      <c r="BE26" s="17"/>
      <c r="BF26" s="17"/>
      <c r="BG26" s="17"/>
      <c r="BH26" s="17"/>
      <c r="BI26" s="17"/>
    </row>
    <row r="27" spans="1:61" x14ac:dyDescent="0.3">
      <c r="A27" s="3"/>
      <c r="B27" s="3"/>
      <c r="C27" s="3"/>
      <c r="D27" s="3"/>
      <c r="E27" s="3"/>
      <c r="F27" s="3"/>
      <c r="G27" s="3"/>
      <c r="H27" s="3"/>
      <c r="I27" s="3"/>
      <c r="J27" s="3"/>
      <c r="K27" s="3"/>
      <c r="L27" s="3">
        <f t="shared" si="4"/>
        <v>1</v>
      </c>
      <c r="M27" s="5" t="str">
        <f t="shared" si="2"/>
        <v>105L - N105L</v>
      </c>
      <c r="N27" s="20" t="s">
        <v>4228</v>
      </c>
      <c r="O27" s="23" t="str">
        <f t="shared" si="7"/>
        <v>105L</v>
      </c>
      <c r="P27" s="16" t="str">
        <f t="shared" si="5"/>
        <v xml:space="preserve">Registrations; </v>
      </c>
      <c r="Q27" s="21"/>
      <c r="R27" s="8"/>
      <c r="S27" s="8"/>
      <c r="T27" s="8"/>
      <c r="U27" s="8"/>
      <c r="V27" s="8"/>
      <c r="W27" s="8"/>
      <c r="X27" s="8"/>
      <c r="Y27" s="8"/>
      <c r="Z27" s="8"/>
      <c r="AA27" s="8" t="s">
        <v>4195</v>
      </c>
      <c r="AB27" s="8"/>
      <c r="AC27" s="8"/>
      <c r="AD27" s="8"/>
      <c r="AE27" s="8"/>
      <c r="AI27" s="79" t="str">
        <f t="shared" si="6"/>
        <v/>
      </c>
      <c r="AJ27" s="79" t="str">
        <f t="shared" si="26"/>
        <v/>
      </c>
      <c r="AK27" s="79" t="str">
        <f t="shared" si="27"/>
        <v/>
      </c>
      <c r="AL27" s="79" t="str">
        <f t="shared" si="28"/>
        <v/>
      </c>
      <c r="AM27" s="79" t="str">
        <f t="shared" si="11"/>
        <v/>
      </c>
      <c r="AN27" s="79" t="str">
        <f t="shared" si="12"/>
        <v/>
      </c>
      <c r="AO27" s="79" t="str">
        <f t="shared" si="13"/>
        <v/>
      </c>
      <c r="AP27" s="79" t="str">
        <f t="shared" si="14"/>
        <v/>
      </c>
      <c r="AQ27" s="79" t="str">
        <f t="shared" si="15"/>
        <v/>
      </c>
      <c r="AR27" s="79" t="str">
        <f t="shared" si="16"/>
        <v/>
      </c>
      <c r="AS27" s="79" t="str">
        <f t="shared" si="17"/>
        <v xml:space="preserve">Registrations; </v>
      </c>
      <c r="AT27" s="79" t="str">
        <f t="shared" si="18"/>
        <v/>
      </c>
      <c r="AU27" s="79" t="str">
        <f t="shared" si="19"/>
        <v/>
      </c>
      <c r="AV27" s="79" t="str">
        <f t="shared" si="20"/>
        <v/>
      </c>
      <c r="AW27" s="79" t="str">
        <f t="shared" si="21"/>
        <v/>
      </c>
      <c r="AX27" s="79" t="str">
        <f t="shared" si="22"/>
        <v/>
      </c>
      <c r="AY27" s="79" t="str">
        <f t="shared" si="23"/>
        <v/>
      </c>
      <c r="AZ27" s="79" t="str">
        <f t="shared" si="24"/>
        <v/>
      </c>
      <c r="BA27" s="79" t="str">
        <f t="shared" si="25"/>
        <v/>
      </c>
      <c r="BB27" s="17"/>
      <c r="BC27" s="17"/>
      <c r="BD27" s="17"/>
      <c r="BE27" s="17"/>
      <c r="BF27" s="17"/>
      <c r="BG27" s="17"/>
      <c r="BH27" s="17"/>
      <c r="BI27" s="17"/>
    </row>
    <row r="28" spans="1:61" x14ac:dyDescent="0.3">
      <c r="A28" s="3"/>
      <c r="B28" s="3"/>
      <c r="C28" s="3"/>
      <c r="D28" s="3"/>
      <c r="E28" s="3"/>
      <c r="F28" s="3"/>
      <c r="G28" s="3"/>
      <c r="H28" s="3"/>
      <c r="I28" s="3"/>
      <c r="J28" s="3"/>
      <c r="K28" s="3"/>
      <c r="L28" s="3">
        <f t="shared" si="4"/>
        <v>1</v>
      </c>
      <c r="M28" s="5" t="str">
        <f t="shared" si="2"/>
        <v>106D - N131-C</v>
      </c>
      <c r="N28" s="20" t="s">
        <v>4229</v>
      </c>
      <c r="O28" s="23" t="str">
        <f t="shared" si="7"/>
        <v>106D</v>
      </c>
      <c r="P28" s="16" t="str">
        <f t="shared" si="5"/>
        <v xml:space="preserve">Fieldwork Responses; </v>
      </c>
      <c r="Q28" s="21"/>
      <c r="R28" s="8"/>
      <c r="S28" s="8"/>
      <c r="T28" s="8"/>
      <c r="U28" s="8"/>
      <c r="V28" s="8" t="s">
        <v>4195</v>
      </c>
      <c r="W28" s="8"/>
      <c r="X28" s="8"/>
      <c r="Y28" s="8"/>
      <c r="Z28" s="8"/>
      <c r="AA28" s="8"/>
      <c r="AB28" s="8"/>
      <c r="AC28" s="8"/>
      <c r="AD28" s="8"/>
      <c r="AE28" s="8"/>
      <c r="AI28" s="79" t="str">
        <f t="shared" si="6"/>
        <v/>
      </c>
      <c r="AJ28" s="79" t="str">
        <f t="shared" si="26"/>
        <v/>
      </c>
      <c r="AK28" s="79" t="str">
        <f t="shared" si="27"/>
        <v/>
      </c>
      <c r="AL28" s="79" t="str">
        <f t="shared" si="28"/>
        <v/>
      </c>
      <c r="AM28" s="79" t="str">
        <f t="shared" si="11"/>
        <v/>
      </c>
      <c r="AN28" s="79" t="str">
        <f t="shared" si="12"/>
        <v xml:space="preserve">Fieldwork Responses; </v>
      </c>
      <c r="AO28" s="79" t="str">
        <f t="shared" si="13"/>
        <v/>
      </c>
      <c r="AP28" s="79" t="str">
        <f t="shared" si="14"/>
        <v/>
      </c>
      <c r="AQ28" s="79" t="str">
        <f t="shared" si="15"/>
        <v/>
      </c>
      <c r="AR28" s="79" t="str">
        <f t="shared" si="16"/>
        <v/>
      </c>
      <c r="AS28" s="79" t="str">
        <f t="shared" si="17"/>
        <v/>
      </c>
      <c r="AT28" s="79" t="str">
        <f t="shared" si="18"/>
        <v/>
      </c>
      <c r="AU28" s="79" t="str">
        <f t="shared" si="19"/>
        <v/>
      </c>
      <c r="AV28" s="79" t="str">
        <f t="shared" si="20"/>
        <v/>
      </c>
      <c r="AW28" s="79" t="str">
        <f t="shared" si="21"/>
        <v/>
      </c>
      <c r="AX28" s="79" t="str">
        <f t="shared" si="22"/>
        <v/>
      </c>
      <c r="AY28" s="79" t="str">
        <f t="shared" si="23"/>
        <v/>
      </c>
      <c r="AZ28" s="79" t="str">
        <f t="shared" si="24"/>
        <v/>
      </c>
      <c r="BA28" s="79" t="str">
        <f t="shared" si="25"/>
        <v/>
      </c>
      <c r="BB28" s="17"/>
      <c r="BC28" s="17"/>
      <c r="BD28" s="17"/>
      <c r="BE28" s="17"/>
      <c r="BF28" s="17"/>
      <c r="BG28" s="17"/>
      <c r="BH28" s="17"/>
      <c r="BI28" s="17"/>
    </row>
    <row r="29" spans="1:61" x14ac:dyDescent="0.3">
      <c r="A29" s="3"/>
      <c r="B29" s="3"/>
      <c r="C29" s="3"/>
      <c r="D29" s="3"/>
      <c r="E29" s="3"/>
      <c r="F29" s="3"/>
      <c r="G29" s="3"/>
      <c r="H29" s="3"/>
      <c r="I29" s="3"/>
      <c r="J29" s="3"/>
      <c r="K29" s="3"/>
      <c r="L29" s="3">
        <f t="shared" si="4"/>
        <v>1</v>
      </c>
      <c r="M29" s="5" t="str">
        <f t="shared" si="2"/>
        <v>106E - N131-C</v>
      </c>
      <c r="N29" s="20" t="s">
        <v>4230</v>
      </c>
      <c r="O29" s="23" t="str">
        <f t="shared" si="7"/>
        <v>106E</v>
      </c>
      <c r="P29" s="16" t="str">
        <f t="shared" si="5"/>
        <v xml:space="preserve">Fieldwork Responses; </v>
      </c>
      <c r="Q29" s="21"/>
      <c r="R29" s="8"/>
      <c r="S29" s="8"/>
      <c r="T29" s="8"/>
      <c r="U29" s="8"/>
      <c r="V29" s="8" t="s">
        <v>4195</v>
      </c>
      <c r="W29" s="8"/>
      <c r="X29" s="8"/>
      <c r="Y29" s="8"/>
      <c r="Z29" s="8"/>
      <c r="AA29" s="8"/>
      <c r="AB29" s="8"/>
      <c r="AC29" s="8"/>
      <c r="AD29" s="8"/>
      <c r="AE29" s="8"/>
      <c r="AI29" s="79" t="str">
        <f t="shared" si="6"/>
        <v/>
      </c>
      <c r="AJ29" s="79" t="str">
        <f t="shared" si="26"/>
        <v/>
      </c>
      <c r="AK29" s="79" t="str">
        <f t="shared" si="27"/>
        <v/>
      </c>
      <c r="AL29" s="79" t="str">
        <f t="shared" si="28"/>
        <v/>
      </c>
      <c r="AM29" s="79" t="str">
        <f t="shared" si="11"/>
        <v/>
      </c>
      <c r="AN29" s="79" t="str">
        <f t="shared" si="12"/>
        <v xml:space="preserve">Fieldwork Responses; </v>
      </c>
      <c r="AO29" s="79" t="str">
        <f t="shared" si="13"/>
        <v/>
      </c>
      <c r="AP29" s="79" t="str">
        <f t="shared" si="14"/>
        <v/>
      </c>
      <c r="AQ29" s="79" t="str">
        <f t="shared" si="15"/>
        <v/>
      </c>
      <c r="AR29" s="79" t="str">
        <f t="shared" si="16"/>
        <v/>
      </c>
      <c r="AS29" s="79" t="str">
        <f t="shared" si="17"/>
        <v/>
      </c>
      <c r="AT29" s="79" t="str">
        <f t="shared" si="18"/>
        <v/>
      </c>
      <c r="AU29" s="79" t="str">
        <f t="shared" si="19"/>
        <v/>
      </c>
      <c r="AV29" s="79" t="str">
        <f t="shared" si="20"/>
        <v/>
      </c>
      <c r="AW29" s="79" t="str">
        <f t="shared" si="21"/>
        <v/>
      </c>
      <c r="AX29" s="79" t="str">
        <f t="shared" si="22"/>
        <v/>
      </c>
      <c r="AY29" s="79" t="str">
        <f t="shared" si="23"/>
        <v/>
      </c>
      <c r="AZ29" s="79" t="str">
        <f t="shared" si="24"/>
        <v/>
      </c>
      <c r="BA29" s="79" t="str">
        <f t="shared" si="25"/>
        <v/>
      </c>
      <c r="BB29" s="17"/>
      <c r="BC29" s="17"/>
      <c r="BD29" s="17"/>
      <c r="BE29" s="17"/>
      <c r="BF29" s="17"/>
      <c r="BG29" s="17"/>
      <c r="BH29" s="17"/>
      <c r="BI29" s="17"/>
    </row>
    <row r="30" spans="1:61" x14ac:dyDescent="0.3">
      <c r="A30" s="3"/>
      <c r="B30" s="3"/>
      <c r="C30" s="3"/>
      <c r="D30" s="3"/>
      <c r="E30" s="3"/>
      <c r="F30" s="3"/>
      <c r="G30" s="3"/>
      <c r="H30" s="3"/>
      <c r="I30" s="3"/>
      <c r="J30" s="3"/>
      <c r="K30" s="3"/>
      <c r="L30" s="3">
        <f t="shared" si="4"/>
        <v>1</v>
      </c>
      <c r="M30" s="5" t="str">
        <f t="shared" si="2"/>
        <v>110 - N110</v>
      </c>
      <c r="N30" s="20" t="s">
        <v>4231</v>
      </c>
      <c r="O30" s="23" t="str">
        <f t="shared" si="7"/>
        <v>110</v>
      </c>
      <c r="P30" s="16" t="str">
        <f t="shared" si="5"/>
        <v xml:space="preserve">Registrations; </v>
      </c>
      <c r="Q30" s="21"/>
      <c r="R30" s="8"/>
      <c r="S30" s="8"/>
      <c r="T30" s="8"/>
      <c r="U30" s="8"/>
      <c r="V30" s="8"/>
      <c r="W30" s="8"/>
      <c r="X30" s="8"/>
      <c r="Y30" s="8"/>
      <c r="Z30" s="8"/>
      <c r="AA30" s="8" t="s">
        <v>4195</v>
      </c>
      <c r="AB30" s="8"/>
      <c r="AC30" s="8"/>
      <c r="AD30" s="8"/>
      <c r="AE30" s="8"/>
      <c r="AI30" s="79" t="str">
        <f t="shared" si="6"/>
        <v/>
      </c>
      <c r="AJ30" s="79" t="str">
        <f t="shared" si="26"/>
        <v/>
      </c>
      <c r="AK30" s="79" t="str">
        <f t="shared" si="27"/>
        <v/>
      </c>
      <c r="AL30" s="79" t="str">
        <f t="shared" si="28"/>
        <v/>
      </c>
      <c r="AM30" s="79" t="str">
        <f t="shared" si="11"/>
        <v/>
      </c>
      <c r="AN30" s="79" t="str">
        <f t="shared" si="12"/>
        <v/>
      </c>
      <c r="AO30" s="79" t="str">
        <f t="shared" si="13"/>
        <v/>
      </c>
      <c r="AP30" s="79" t="str">
        <f t="shared" si="14"/>
        <v/>
      </c>
      <c r="AQ30" s="79" t="str">
        <f t="shared" si="15"/>
        <v/>
      </c>
      <c r="AR30" s="79" t="str">
        <f t="shared" si="16"/>
        <v/>
      </c>
      <c r="AS30" s="79" t="str">
        <f t="shared" si="17"/>
        <v xml:space="preserve">Registrations; </v>
      </c>
      <c r="AT30" s="79" t="str">
        <f t="shared" si="18"/>
        <v/>
      </c>
      <c r="AU30" s="79" t="str">
        <f t="shared" si="19"/>
        <v/>
      </c>
      <c r="AV30" s="79" t="str">
        <f t="shared" si="20"/>
        <v/>
      </c>
      <c r="AW30" s="79" t="str">
        <f t="shared" si="21"/>
        <v/>
      </c>
      <c r="AX30" s="79" t="str">
        <f t="shared" si="22"/>
        <v/>
      </c>
      <c r="AY30" s="79" t="str">
        <f t="shared" si="23"/>
        <v/>
      </c>
      <c r="AZ30" s="79" t="str">
        <f t="shared" si="24"/>
        <v/>
      </c>
      <c r="BA30" s="79" t="str">
        <f t="shared" si="25"/>
        <v/>
      </c>
      <c r="BB30" s="17"/>
      <c r="BC30" s="17"/>
      <c r="BD30" s="17"/>
      <c r="BE30" s="17"/>
      <c r="BF30" s="17"/>
      <c r="BG30" s="17"/>
      <c r="BH30" s="17"/>
      <c r="BI30" s="17"/>
    </row>
    <row r="31" spans="1:61" x14ac:dyDescent="0.3">
      <c r="A31" s="3"/>
      <c r="B31" s="3"/>
      <c r="C31" s="3"/>
      <c r="D31" s="3"/>
      <c r="E31" s="3"/>
      <c r="F31" s="3"/>
      <c r="G31" s="3"/>
      <c r="H31" s="3"/>
      <c r="I31" s="3"/>
      <c r="J31" s="3"/>
      <c r="K31" s="3"/>
      <c r="L31" s="3">
        <f t="shared" si="4"/>
        <v>1</v>
      </c>
      <c r="M31" s="5" t="str">
        <f t="shared" si="2"/>
        <v>111- N111</v>
      </c>
      <c r="N31" s="20" t="s">
        <v>4232</v>
      </c>
      <c r="O31" s="23" t="str">
        <f t="shared" si="7"/>
        <v>111</v>
      </c>
      <c r="P31" s="16" t="str">
        <f t="shared" si="5"/>
        <v xml:space="preserve">Objection and Cancellation; </v>
      </c>
      <c r="Q31" s="21"/>
      <c r="R31" s="8"/>
      <c r="S31" s="8"/>
      <c r="T31" s="8"/>
      <c r="U31" s="8"/>
      <c r="V31" s="8"/>
      <c r="W31" s="8"/>
      <c r="X31" s="8"/>
      <c r="Y31" s="8"/>
      <c r="Z31" s="8" t="s">
        <v>4195</v>
      </c>
      <c r="AA31" s="8"/>
      <c r="AB31" s="8"/>
      <c r="AC31" s="8"/>
      <c r="AD31" s="8"/>
      <c r="AE31" s="8"/>
      <c r="AI31" s="79" t="str">
        <f t="shared" si="6"/>
        <v/>
      </c>
      <c r="AJ31" s="79" t="str">
        <f t="shared" si="26"/>
        <v/>
      </c>
      <c r="AK31" s="79" t="str">
        <f t="shared" si="27"/>
        <v/>
      </c>
      <c r="AL31" s="79" t="str">
        <f t="shared" si="28"/>
        <v/>
      </c>
      <c r="AM31" s="79" t="str">
        <f t="shared" si="11"/>
        <v/>
      </c>
      <c r="AN31" s="79" t="str">
        <f t="shared" si="12"/>
        <v/>
      </c>
      <c r="AO31" s="79" t="str">
        <f t="shared" si="13"/>
        <v/>
      </c>
      <c r="AP31" s="79" t="str">
        <f t="shared" si="14"/>
        <v/>
      </c>
      <c r="AQ31" s="79" t="str">
        <f t="shared" si="15"/>
        <v/>
      </c>
      <c r="AR31" s="79" t="str">
        <f t="shared" si="16"/>
        <v xml:space="preserve">Objection and Cancellation; </v>
      </c>
      <c r="AS31" s="79" t="str">
        <f t="shared" si="17"/>
        <v/>
      </c>
      <c r="AT31" s="79" t="str">
        <f t="shared" si="18"/>
        <v/>
      </c>
      <c r="AU31" s="79" t="str">
        <f t="shared" si="19"/>
        <v/>
      </c>
      <c r="AV31" s="79" t="str">
        <f t="shared" si="20"/>
        <v/>
      </c>
      <c r="AW31" s="79" t="str">
        <f t="shared" si="21"/>
        <v/>
      </c>
      <c r="AX31" s="79" t="str">
        <f t="shared" si="22"/>
        <v/>
      </c>
      <c r="AY31" s="79" t="str">
        <f t="shared" si="23"/>
        <v/>
      </c>
      <c r="AZ31" s="79" t="str">
        <f t="shared" si="24"/>
        <v/>
      </c>
      <c r="BA31" s="79" t="str">
        <f t="shared" si="25"/>
        <v/>
      </c>
      <c r="BB31" s="17"/>
      <c r="BC31" s="17"/>
      <c r="BD31" s="17"/>
      <c r="BE31" s="17"/>
      <c r="BF31" s="17"/>
      <c r="BG31" s="17"/>
      <c r="BH31" s="17"/>
      <c r="BI31" s="17"/>
    </row>
    <row r="32" spans="1:61" x14ac:dyDescent="0.3">
      <c r="I32" s="3"/>
      <c r="J32" s="3"/>
      <c r="K32" s="3"/>
      <c r="L32" s="3">
        <f t="shared" si="4"/>
        <v>1</v>
      </c>
      <c r="M32" s="5" t="str">
        <f t="shared" si="2"/>
        <v>111A - N111A</v>
      </c>
      <c r="N32" s="20" t="s">
        <v>4233</v>
      </c>
      <c r="O32" s="23" t="str">
        <f t="shared" si="7"/>
        <v>111A</v>
      </c>
      <c r="P32" s="16" t="str">
        <f t="shared" si="5"/>
        <v xml:space="preserve">Objection and Cancellation; </v>
      </c>
      <c r="Q32" s="21"/>
      <c r="R32" s="8"/>
      <c r="S32" s="8"/>
      <c r="T32" s="8"/>
      <c r="U32" s="8"/>
      <c r="V32" s="8"/>
      <c r="W32" s="8"/>
      <c r="X32" s="8"/>
      <c r="Y32" s="8"/>
      <c r="Z32" s="8" t="s">
        <v>4195</v>
      </c>
      <c r="AA32" s="8"/>
      <c r="AB32" s="8"/>
      <c r="AC32" s="8"/>
      <c r="AD32" s="8"/>
      <c r="AE32" s="8"/>
      <c r="AI32" s="79" t="str">
        <f t="shared" si="6"/>
        <v/>
      </c>
      <c r="AJ32" s="79" t="str">
        <f t="shared" si="26"/>
        <v/>
      </c>
      <c r="AK32" s="79" t="str">
        <f t="shared" si="27"/>
        <v/>
      </c>
      <c r="AL32" s="79" t="str">
        <f t="shared" si="28"/>
        <v/>
      </c>
      <c r="AM32" s="79" t="str">
        <f t="shared" si="11"/>
        <v/>
      </c>
      <c r="AN32" s="79" t="str">
        <f t="shared" si="12"/>
        <v/>
      </c>
      <c r="AO32" s="79" t="str">
        <f t="shared" si="13"/>
        <v/>
      </c>
      <c r="AP32" s="79" t="str">
        <f t="shared" si="14"/>
        <v/>
      </c>
      <c r="AQ32" s="79" t="str">
        <f t="shared" si="15"/>
        <v/>
      </c>
      <c r="AR32" s="79" t="str">
        <f t="shared" si="16"/>
        <v xml:space="preserve">Objection and Cancellation; </v>
      </c>
      <c r="AS32" s="79" t="str">
        <f t="shared" si="17"/>
        <v/>
      </c>
      <c r="AT32" s="79" t="str">
        <f t="shared" si="18"/>
        <v/>
      </c>
      <c r="AU32" s="79" t="str">
        <f t="shared" si="19"/>
        <v/>
      </c>
      <c r="AV32" s="79" t="str">
        <f t="shared" si="20"/>
        <v/>
      </c>
      <c r="AW32" s="79" t="str">
        <f t="shared" si="21"/>
        <v/>
      </c>
      <c r="AX32" s="79" t="str">
        <f t="shared" si="22"/>
        <v/>
      </c>
      <c r="AY32" s="79" t="str">
        <f t="shared" si="23"/>
        <v/>
      </c>
      <c r="AZ32" s="79" t="str">
        <f t="shared" si="24"/>
        <v/>
      </c>
      <c r="BA32" s="79" t="str">
        <f t="shared" si="25"/>
        <v/>
      </c>
      <c r="BB32" s="17"/>
      <c r="BC32" s="17"/>
      <c r="BD32" s="17"/>
      <c r="BE32" s="17"/>
      <c r="BF32" s="17"/>
      <c r="BG32" s="17"/>
      <c r="BH32" s="17"/>
      <c r="BI32" s="17"/>
    </row>
    <row r="33" spans="12:61" x14ac:dyDescent="0.3">
      <c r="L33" s="3">
        <f t="shared" si="4"/>
        <v>1</v>
      </c>
      <c r="M33" s="5" t="str">
        <f t="shared" si="2"/>
        <v>111L- N111L</v>
      </c>
      <c r="N33" s="20" t="s">
        <v>4234</v>
      </c>
      <c r="O33" s="23" t="str">
        <f t="shared" si="7"/>
        <v>111L</v>
      </c>
      <c r="P33" s="16" t="str">
        <f t="shared" si="5"/>
        <v xml:space="preserve">Objection and Cancellation; </v>
      </c>
      <c r="Q33" s="21"/>
      <c r="R33" s="8"/>
      <c r="S33" s="8"/>
      <c r="T33" s="8"/>
      <c r="U33" s="8"/>
      <c r="V33" s="8"/>
      <c r="W33" s="8"/>
      <c r="X33" s="8"/>
      <c r="Y33" s="8"/>
      <c r="Z33" s="8" t="s">
        <v>4195</v>
      </c>
      <c r="AA33" s="8"/>
      <c r="AB33" s="8"/>
      <c r="AC33" s="8"/>
      <c r="AD33" s="8"/>
      <c r="AE33" s="8"/>
      <c r="AI33" s="79" t="str">
        <f t="shared" si="6"/>
        <v/>
      </c>
      <c r="AJ33" s="79" t="str">
        <f t="shared" si="26"/>
        <v/>
      </c>
      <c r="AK33" s="79" t="str">
        <f t="shared" si="27"/>
        <v/>
      </c>
      <c r="AL33" s="79" t="str">
        <f t="shared" si="28"/>
        <v/>
      </c>
      <c r="AM33" s="79" t="str">
        <f t="shared" si="11"/>
        <v/>
      </c>
      <c r="AN33" s="79" t="str">
        <f t="shared" si="12"/>
        <v/>
      </c>
      <c r="AO33" s="79" t="str">
        <f t="shared" si="13"/>
        <v/>
      </c>
      <c r="AP33" s="79" t="str">
        <f t="shared" si="14"/>
        <v/>
      </c>
      <c r="AQ33" s="79" t="str">
        <f t="shared" si="15"/>
        <v/>
      </c>
      <c r="AR33" s="79" t="str">
        <f t="shared" si="16"/>
        <v xml:space="preserve">Objection and Cancellation; </v>
      </c>
      <c r="AS33" s="79" t="str">
        <f t="shared" si="17"/>
        <v/>
      </c>
      <c r="AT33" s="79" t="str">
        <f t="shared" si="18"/>
        <v/>
      </c>
      <c r="AU33" s="79" t="str">
        <f t="shared" si="19"/>
        <v/>
      </c>
      <c r="AV33" s="79" t="str">
        <f t="shared" si="20"/>
        <v/>
      </c>
      <c r="AW33" s="79" t="str">
        <f t="shared" si="21"/>
        <v/>
      </c>
      <c r="AX33" s="79" t="str">
        <f t="shared" si="22"/>
        <v/>
      </c>
      <c r="AY33" s="79" t="str">
        <f t="shared" si="23"/>
        <v/>
      </c>
      <c r="AZ33" s="79" t="str">
        <f t="shared" si="24"/>
        <v/>
      </c>
      <c r="BA33" s="79" t="str">
        <f t="shared" si="25"/>
        <v/>
      </c>
      <c r="BB33" s="17"/>
      <c r="BC33" s="17"/>
      <c r="BD33" s="17"/>
      <c r="BE33" s="17"/>
      <c r="BF33" s="17"/>
      <c r="BG33" s="17"/>
      <c r="BH33" s="17"/>
      <c r="BI33" s="17"/>
    </row>
    <row r="34" spans="12:61" x14ac:dyDescent="0.3">
      <c r="L34" s="3">
        <f t="shared" si="4"/>
        <v>1</v>
      </c>
      <c r="M34" s="5" t="str">
        <f t="shared" si="2"/>
        <v>111R- N111R</v>
      </c>
      <c r="N34" s="20" t="s">
        <v>4235</v>
      </c>
      <c r="O34" s="23" t="str">
        <f t="shared" si="7"/>
        <v>111R</v>
      </c>
      <c r="P34" s="16" t="str">
        <f t="shared" si="5"/>
        <v xml:space="preserve">Objection and Cancellation; </v>
      </c>
      <c r="Q34" s="21"/>
      <c r="R34" s="8"/>
      <c r="S34" s="8"/>
      <c r="T34" s="8"/>
      <c r="U34" s="8"/>
      <c r="V34" s="8"/>
      <c r="W34" s="8"/>
      <c r="X34" s="8"/>
      <c r="Y34" s="8"/>
      <c r="Z34" s="8" t="s">
        <v>4195</v>
      </c>
      <c r="AA34" s="8"/>
      <c r="AB34" s="8"/>
      <c r="AC34" s="8"/>
      <c r="AD34" s="8"/>
      <c r="AE34" s="8"/>
      <c r="AI34" s="79" t="str">
        <f t="shared" si="6"/>
        <v/>
      </c>
      <c r="AJ34" s="79" t="str">
        <f t="shared" si="26"/>
        <v/>
      </c>
      <c r="AK34" s="79" t="str">
        <f t="shared" si="27"/>
        <v/>
      </c>
      <c r="AL34" s="79" t="str">
        <f t="shared" si="28"/>
        <v/>
      </c>
      <c r="AM34" s="79" t="str">
        <f t="shared" si="11"/>
        <v/>
      </c>
      <c r="AN34" s="79" t="str">
        <f t="shared" si="12"/>
        <v/>
      </c>
      <c r="AO34" s="79" t="str">
        <f t="shared" si="13"/>
        <v/>
      </c>
      <c r="AP34" s="79" t="str">
        <f t="shared" si="14"/>
        <v/>
      </c>
      <c r="AQ34" s="79" t="str">
        <f t="shared" si="15"/>
        <v/>
      </c>
      <c r="AR34" s="79" t="str">
        <f t="shared" si="16"/>
        <v xml:space="preserve">Objection and Cancellation; </v>
      </c>
      <c r="AS34" s="79" t="str">
        <f t="shared" si="17"/>
        <v/>
      </c>
      <c r="AT34" s="79" t="str">
        <f t="shared" si="18"/>
        <v/>
      </c>
      <c r="AU34" s="79" t="str">
        <f t="shared" si="19"/>
        <v/>
      </c>
      <c r="AV34" s="79" t="str">
        <f t="shared" si="20"/>
        <v/>
      </c>
      <c r="AW34" s="79" t="str">
        <f t="shared" si="21"/>
        <v/>
      </c>
      <c r="AX34" s="79" t="str">
        <f t="shared" si="22"/>
        <v/>
      </c>
      <c r="AY34" s="79" t="str">
        <f t="shared" si="23"/>
        <v/>
      </c>
      <c r="AZ34" s="79" t="str">
        <f t="shared" si="24"/>
        <v/>
      </c>
      <c r="BA34" s="79" t="str">
        <f t="shared" si="25"/>
        <v/>
      </c>
      <c r="BB34" s="17"/>
      <c r="BC34" s="17"/>
      <c r="BD34" s="17"/>
      <c r="BE34" s="17"/>
      <c r="BF34" s="17"/>
      <c r="BG34" s="17"/>
      <c r="BH34" s="17"/>
      <c r="BI34" s="17"/>
    </row>
    <row r="35" spans="12:61" x14ac:dyDescent="0.3">
      <c r="L35" s="3">
        <f t="shared" si="4"/>
        <v>1</v>
      </c>
      <c r="M35" s="5" t="str">
        <f t="shared" si="2"/>
        <v>112- N112</v>
      </c>
      <c r="N35" s="20" t="s">
        <v>4236</v>
      </c>
      <c r="O35" s="23" t="str">
        <f t="shared" si="7"/>
        <v>112</v>
      </c>
      <c r="P35" s="16" t="str">
        <f t="shared" si="5"/>
        <v xml:space="preserve">Objection and Cancellation; </v>
      </c>
      <c r="Q35" s="21"/>
      <c r="R35" s="8"/>
      <c r="S35" s="8"/>
      <c r="T35" s="8"/>
      <c r="U35" s="8"/>
      <c r="V35" s="8"/>
      <c r="W35" s="8"/>
      <c r="X35" s="8"/>
      <c r="Y35" s="8"/>
      <c r="Z35" s="8" t="s">
        <v>4195</v>
      </c>
      <c r="AA35" s="8"/>
      <c r="AB35" s="8"/>
      <c r="AC35" s="8"/>
      <c r="AD35" s="8"/>
      <c r="AE35" s="8"/>
      <c r="AI35" s="79" t="str">
        <f t="shared" si="6"/>
        <v/>
      </c>
      <c r="AJ35" s="79" t="str">
        <f t="shared" si="26"/>
        <v/>
      </c>
      <c r="AK35" s="79" t="str">
        <f t="shared" si="27"/>
        <v/>
      </c>
      <c r="AL35" s="79" t="str">
        <f t="shared" si="28"/>
        <v/>
      </c>
      <c r="AM35" s="79" t="str">
        <f t="shared" si="11"/>
        <v/>
      </c>
      <c r="AN35" s="79" t="str">
        <f t="shared" si="12"/>
        <v/>
      </c>
      <c r="AO35" s="79" t="str">
        <f t="shared" si="13"/>
        <v/>
      </c>
      <c r="AP35" s="79" t="str">
        <f t="shared" si="14"/>
        <v/>
      </c>
      <c r="AQ35" s="79" t="str">
        <f t="shared" si="15"/>
        <v/>
      </c>
      <c r="AR35" s="79" t="str">
        <f t="shared" si="16"/>
        <v xml:space="preserve">Objection and Cancellation; </v>
      </c>
      <c r="AS35" s="79" t="str">
        <f t="shared" si="17"/>
        <v/>
      </c>
      <c r="AT35" s="79" t="str">
        <f t="shared" si="18"/>
        <v/>
      </c>
      <c r="AU35" s="79" t="str">
        <f t="shared" si="19"/>
        <v/>
      </c>
      <c r="AV35" s="79" t="str">
        <f t="shared" si="20"/>
        <v/>
      </c>
      <c r="AW35" s="79" t="str">
        <f t="shared" si="21"/>
        <v/>
      </c>
      <c r="AX35" s="79" t="str">
        <f t="shared" si="22"/>
        <v/>
      </c>
      <c r="AY35" s="79" t="str">
        <f t="shared" si="23"/>
        <v/>
      </c>
      <c r="AZ35" s="79" t="str">
        <f t="shared" si="24"/>
        <v/>
      </c>
      <c r="BA35" s="79" t="str">
        <f t="shared" si="25"/>
        <v/>
      </c>
      <c r="BB35" s="17"/>
      <c r="BC35" s="17"/>
      <c r="BD35" s="17"/>
      <c r="BE35" s="17"/>
      <c r="BF35" s="17"/>
      <c r="BG35" s="17"/>
      <c r="BH35" s="17"/>
      <c r="BI35" s="17"/>
    </row>
    <row r="36" spans="12:61" x14ac:dyDescent="0.3">
      <c r="L36" s="3">
        <f t="shared" si="4"/>
        <v>1</v>
      </c>
      <c r="M36" s="5" t="str">
        <f t="shared" si="2"/>
        <v>112R- N112R</v>
      </c>
      <c r="N36" s="20" t="s">
        <v>4237</v>
      </c>
      <c r="O36" s="23" t="str">
        <f t="shared" si="7"/>
        <v>112R</v>
      </c>
      <c r="P36" s="16" t="str">
        <f t="shared" si="5"/>
        <v xml:space="preserve">Objection and Cancellation; </v>
      </c>
      <c r="Q36" s="21"/>
      <c r="R36" s="8"/>
      <c r="S36" s="8"/>
      <c r="T36" s="8"/>
      <c r="U36" s="8"/>
      <c r="V36" s="8"/>
      <c r="W36" s="8"/>
      <c r="X36" s="8"/>
      <c r="Y36" s="8"/>
      <c r="Z36" s="8" t="s">
        <v>4195</v>
      </c>
      <c r="AA36" s="8"/>
      <c r="AB36" s="8"/>
      <c r="AC36" s="8"/>
      <c r="AD36" s="8"/>
      <c r="AE36" s="8"/>
      <c r="AI36" s="79" t="str">
        <f t="shared" si="6"/>
        <v/>
      </c>
      <c r="AJ36" s="79" t="str">
        <f t="shared" si="26"/>
        <v/>
      </c>
      <c r="AK36" s="79" t="str">
        <f t="shared" si="27"/>
        <v/>
      </c>
      <c r="AL36" s="79" t="str">
        <f t="shared" si="28"/>
        <v/>
      </c>
      <c r="AM36" s="79" t="str">
        <f t="shared" si="11"/>
        <v/>
      </c>
      <c r="AN36" s="79" t="str">
        <f t="shared" si="12"/>
        <v/>
      </c>
      <c r="AO36" s="79" t="str">
        <f t="shared" si="13"/>
        <v/>
      </c>
      <c r="AP36" s="79" t="str">
        <f t="shared" si="14"/>
        <v/>
      </c>
      <c r="AQ36" s="79" t="str">
        <f t="shared" si="15"/>
        <v/>
      </c>
      <c r="AR36" s="79" t="str">
        <f t="shared" si="16"/>
        <v xml:space="preserve">Objection and Cancellation; </v>
      </c>
      <c r="AS36" s="79" t="str">
        <f t="shared" si="17"/>
        <v/>
      </c>
      <c r="AT36" s="79" t="str">
        <f t="shared" si="18"/>
        <v/>
      </c>
      <c r="AU36" s="79" t="str">
        <f t="shared" si="19"/>
        <v/>
      </c>
      <c r="AV36" s="79" t="str">
        <f t="shared" si="20"/>
        <v/>
      </c>
      <c r="AW36" s="79" t="str">
        <f t="shared" si="21"/>
        <v/>
      </c>
      <c r="AX36" s="79" t="str">
        <f t="shared" si="22"/>
        <v/>
      </c>
      <c r="AY36" s="79" t="str">
        <f t="shared" si="23"/>
        <v/>
      </c>
      <c r="AZ36" s="79" t="str">
        <f t="shared" si="24"/>
        <v/>
      </c>
      <c r="BA36" s="79" t="str">
        <f t="shared" si="25"/>
        <v/>
      </c>
      <c r="BB36" s="17"/>
      <c r="BC36" s="17"/>
      <c r="BD36" s="17"/>
      <c r="BE36" s="17"/>
      <c r="BF36" s="17"/>
      <c r="BG36" s="17"/>
      <c r="BH36" s="17"/>
      <c r="BI36" s="17"/>
    </row>
    <row r="37" spans="12:61" x14ac:dyDescent="0.3">
      <c r="L37" s="3">
        <f t="shared" si="4"/>
        <v>1</v>
      </c>
      <c r="M37" s="5" t="str">
        <f t="shared" si="2"/>
        <v>112W - N112W</v>
      </c>
      <c r="N37" s="20" t="s">
        <v>4238</v>
      </c>
      <c r="O37" s="23" t="str">
        <f t="shared" si="7"/>
        <v>112W</v>
      </c>
      <c r="P37" s="16" t="str">
        <f t="shared" si="5"/>
        <v xml:space="preserve">Objection and Cancellation; </v>
      </c>
      <c r="Q37" s="21"/>
      <c r="R37" s="8"/>
      <c r="S37" s="8"/>
      <c r="T37" s="8"/>
      <c r="U37" s="8"/>
      <c r="V37" s="8"/>
      <c r="W37" s="8"/>
      <c r="X37" s="8"/>
      <c r="Y37" s="8"/>
      <c r="Z37" s="8" t="s">
        <v>4195</v>
      </c>
      <c r="AA37" s="8"/>
      <c r="AB37" s="8"/>
      <c r="AC37" s="8"/>
      <c r="AD37" s="8"/>
      <c r="AE37" s="8"/>
      <c r="AI37" s="79" t="str">
        <f t="shared" si="6"/>
        <v/>
      </c>
      <c r="AJ37" s="79" t="str">
        <f t="shared" si="26"/>
        <v/>
      </c>
      <c r="AK37" s="79" t="str">
        <f t="shared" si="27"/>
        <v/>
      </c>
      <c r="AL37" s="79" t="str">
        <f t="shared" si="28"/>
        <v/>
      </c>
      <c r="AM37" s="79" t="str">
        <f t="shared" si="11"/>
        <v/>
      </c>
      <c r="AN37" s="79" t="str">
        <f t="shared" si="12"/>
        <v/>
      </c>
      <c r="AO37" s="79" t="str">
        <f t="shared" si="13"/>
        <v/>
      </c>
      <c r="AP37" s="79" t="str">
        <f t="shared" si="14"/>
        <v/>
      </c>
      <c r="AQ37" s="79" t="str">
        <f t="shared" si="15"/>
        <v/>
      </c>
      <c r="AR37" s="79" t="str">
        <f t="shared" si="16"/>
        <v xml:space="preserve">Objection and Cancellation; </v>
      </c>
      <c r="AS37" s="79" t="str">
        <f t="shared" si="17"/>
        <v/>
      </c>
      <c r="AT37" s="79" t="str">
        <f t="shared" si="18"/>
        <v/>
      </c>
      <c r="AU37" s="79" t="str">
        <f t="shared" si="19"/>
        <v/>
      </c>
      <c r="AV37" s="79" t="str">
        <f t="shared" si="20"/>
        <v/>
      </c>
      <c r="AW37" s="79" t="str">
        <f t="shared" si="21"/>
        <v/>
      </c>
      <c r="AX37" s="79" t="str">
        <f t="shared" si="22"/>
        <v/>
      </c>
      <c r="AY37" s="79" t="str">
        <f t="shared" si="23"/>
        <v/>
      </c>
      <c r="AZ37" s="79" t="str">
        <f t="shared" si="24"/>
        <v/>
      </c>
      <c r="BA37" s="79" t="str">
        <f t="shared" si="25"/>
        <v/>
      </c>
      <c r="BB37" s="17"/>
      <c r="BC37" s="17"/>
      <c r="BD37" s="17"/>
      <c r="BE37" s="17"/>
      <c r="BF37" s="17"/>
      <c r="BG37" s="17"/>
      <c r="BH37" s="17"/>
      <c r="BI37" s="17"/>
    </row>
    <row r="38" spans="12:61" x14ac:dyDescent="0.3">
      <c r="L38" s="3">
        <f t="shared" si="4"/>
        <v>1</v>
      </c>
      <c r="M38" s="5" t="str">
        <f t="shared" ref="M38:M69" si="29">TRIM(N38)</f>
        <v>114 - N114</v>
      </c>
      <c r="N38" s="20" t="s">
        <v>4239</v>
      </c>
      <c r="O38" s="23" t="str">
        <f t="shared" si="7"/>
        <v>114</v>
      </c>
      <c r="P38" s="16" t="str">
        <f t="shared" si="5"/>
        <v xml:space="preserve">Customer Details; </v>
      </c>
      <c r="Q38" s="21"/>
      <c r="R38" s="8"/>
      <c r="S38" s="8" t="s">
        <v>4195</v>
      </c>
      <c r="T38" s="8"/>
      <c r="U38" s="8"/>
      <c r="V38" s="8"/>
      <c r="W38" s="8"/>
      <c r="X38" s="8"/>
      <c r="Y38" s="8"/>
      <c r="Z38" s="8"/>
      <c r="AA38" s="8"/>
      <c r="AB38" s="8"/>
      <c r="AC38" s="8"/>
      <c r="AD38" s="8"/>
      <c r="AE38" s="8"/>
      <c r="AI38" s="79" t="str">
        <f t="shared" si="6"/>
        <v/>
      </c>
      <c r="AJ38" s="79" t="str">
        <f t="shared" si="26"/>
        <v/>
      </c>
      <c r="AK38" s="79" t="str">
        <f t="shared" si="27"/>
        <v xml:space="preserve">Customer Details; </v>
      </c>
      <c r="AL38" s="79" t="str">
        <f t="shared" si="28"/>
        <v/>
      </c>
      <c r="AM38" s="79" t="str">
        <f t="shared" si="11"/>
        <v/>
      </c>
      <c r="AN38" s="79" t="str">
        <f t="shared" si="12"/>
        <v/>
      </c>
      <c r="AO38" s="79" t="str">
        <f t="shared" si="13"/>
        <v/>
      </c>
      <c r="AP38" s="79" t="str">
        <f t="shared" si="14"/>
        <v/>
      </c>
      <c r="AQ38" s="79" t="str">
        <f t="shared" si="15"/>
        <v/>
      </c>
      <c r="AR38" s="79" t="str">
        <f t="shared" si="16"/>
        <v/>
      </c>
      <c r="AS38" s="79" t="str">
        <f t="shared" si="17"/>
        <v/>
      </c>
      <c r="AT38" s="79" t="str">
        <f t="shared" si="18"/>
        <v/>
      </c>
      <c r="AU38" s="79" t="str">
        <f t="shared" si="19"/>
        <v/>
      </c>
      <c r="AV38" s="79" t="str">
        <f t="shared" si="20"/>
        <v/>
      </c>
      <c r="AW38" s="79" t="str">
        <f t="shared" si="21"/>
        <v/>
      </c>
      <c r="AX38" s="79" t="str">
        <f t="shared" si="22"/>
        <v/>
      </c>
      <c r="AY38" s="79" t="str">
        <f t="shared" si="23"/>
        <v/>
      </c>
      <c r="AZ38" s="79" t="str">
        <f t="shared" si="24"/>
        <v/>
      </c>
      <c r="BA38" s="79" t="str">
        <f t="shared" si="25"/>
        <v/>
      </c>
      <c r="BB38" s="17"/>
      <c r="BC38" s="17"/>
      <c r="BD38" s="17"/>
      <c r="BE38" s="17"/>
      <c r="BF38" s="17"/>
      <c r="BG38" s="17"/>
      <c r="BH38" s="17"/>
      <c r="BI38" s="17"/>
    </row>
    <row r="39" spans="12:61" x14ac:dyDescent="0.3">
      <c r="L39" s="3">
        <f t="shared" ref="L39:L70" si="30">COUNTIF(N39:AH39,"X")</f>
        <v>1</v>
      </c>
      <c r="M39" s="5" t="str">
        <f t="shared" si="29"/>
        <v>115 - N115</v>
      </c>
      <c r="N39" s="20" t="s">
        <v>4240</v>
      </c>
      <c r="O39" s="23" t="str">
        <f t="shared" si="7"/>
        <v>115</v>
      </c>
      <c r="P39" s="16" t="str">
        <f t="shared" si="5"/>
        <v xml:space="preserve">Supplier Unit Registration; </v>
      </c>
      <c r="Q39" s="21"/>
      <c r="R39" s="8"/>
      <c r="S39" s="8"/>
      <c r="T39" s="8"/>
      <c r="U39" s="8"/>
      <c r="V39" s="8"/>
      <c r="W39" s="8"/>
      <c r="X39" s="8"/>
      <c r="Y39" s="8"/>
      <c r="Z39" s="8"/>
      <c r="AA39" s="8"/>
      <c r="AB39" s="8"/>
      <c r="AC39" s="8" t="s">
        <v>4195</v>
      </c>
      <c r="AD39" s="8"/>
      <c r="AE39" s="8"/>
      <c r="AI39" s="79" t="str">
        <f t="shared" si="6"/>
        <v/>
      </c>
      <c r="AJ39" s="79" t="str">
        <f t="shared" si="26"/>
        <v/>
      </c>
      <c r="AK39" s="79" t="str">
        <f t="shared" si="27"/>
        <v/>
      </c>
      <c r="AL39" s="79" t="str">
        <f t="shared" si="28"/>
        <v/>
      </c>
      <c r="AM39" s="79" t="str">
        <f t="shared" si="11"/>
        <v/>
      </c>
      <c r="AN39" s="79" t="str">
        <f t="shared" si="12"/>
        <v/>
      </c>
      <c r="AO39" s="79" t="str">
        <f t="shared" si="13"/>
        <v/>
      </c>
      <c r="AP39" s="79" t="str">
        <f t="shared" si="14"/>
        <v/>
      </c>
      <c r="AQ39" s="79" t="str">
        <f t="shared" si="15"/>
        <v/>
      </c>
      <c r="AR39" s="79" t="str">
        <f t="shared" si="16"/>
        <v/>
      </c>
      <c r="AS39" s="79" t="str">
        <f t="shared" si="17"/>
        <v/>
      </c>
      <c r="AT39" s="79" t="str">
        <f t="shared" si="18"/>
        <v/>
      </c>
      <c r="AU39" s="79" t="str">
        <f t="shared" si="19"/>
        <v xml:space="preserve">Supplier Unit Registration; </v>
      </c>
      <c r="AV39" s="79" t="str">
        <f t="shared" si="20"/>
        <v/>
      </c>
      <c r="AW39" s="79" t="str">
        <f t="shared" si="21"/>
        <v/>
      </c>
      <c r="AX39" s="79" t="str">
        <f t="shared" si="22"/>
        <v/>
      </c>
      <c r="AY39" s="79" t="str">
        <f t="shared" si="23"/>
        <v/>
      </c>
      <c r="AZ39" s="79" t="str">
        <f t="shared" si="24"/>
        <v/>
      </c>
      <c r="BA39" s="79" t="str">
        <f t="shared" si="25"/>
        <v/>
      </c>
      <c r="BB39" s="17"/>
      <c r="BC39" s="17"/>
      <c r="BD39" s="17"/>
      <c r="BE39" s="17"/>
      <c r="BF39" s="17"/>
      <c r="BG39" s="17"/>
      <c r="BH39" s="17"/>
      <c r="BI39" s="17"/>
    </row>
    <row r="40" spans="12:61" x14ac:dyDescent="0.3">
      <c r="L40" s="3">
        <f t="shared" si="30"/>
        <v>1</v>
      </c>
      <c r="M40" s="5" t="str">
        <f t="shared" si="29"/>
        <v>115R - N115R</v>
      </c>
      <c r="N40" s="20" t="s">
        <v>4241</v>
      </c>
      <c r="O40" s="23" t="str">
        <f t="shared" ref="O40:O71" si="31">IF(ISERROR(TRIM(LEFT(N40,SEARCH("-",N40,1)-1))),N40,TRIM(LEFT(N40,SEARCH("-",N40,1)-1)))</f>
        <v>115R</v>
      </c>
      <c r="P40" s="16" t="str">
        <f t="shared" si="5"/>
        <v xml:space="preserve">Supplier Unit Registration; </v>
      </c>
      <c r="Q40" s="21"/>
      <c r="R40" s="8"/>
      <c r="S40" s="8"/>
      <c r="T40" s="8"/>
      <c r="U40" s="8"/>
      <c r="V40" s="8"/>
      <c r="W40" s="8"/>
      <c r="X40" s="8"/>
      <c r="Y40" s="8"/>
      <c r="Z40" s="8"/>
      <c r="AA40" s="8"/>
      <c r="AB40" s="8"/>
      <c r="AC40" s="8" t="s">
        <v>4195</v>
      </c>
      <c r="AD40" s="8"/>
      <c r="AE40" s="8"/>
      <c r="AI40" s="79" t="str">
        <f t="shared" si="6"/>
        <v/>
      </c>
      <c r="AJ40" s="79" t="str">
        <f t="shared" si="26"/>
        <v/>
      </c>
      <c r="AK40" s="79" t="str">
        <f t="shared" si="27"/>
        <v/>
      </c>
      <c r="AL40" s="79" t="str">
        <f t="shared" si="28"/>
        <v/>
      </c>
      <c r="AM40" s="79" t="str">
        <f t="shared" si="11"/>
        <v/>
      </c>
      <c r="AN40" s="79" t="str">
        <f t="shared" si="12"/>
        <v/>
      </c>
      <c r="AO40" s="79" t="str">
        <f t="shared" si="13"/>
        <v/>
      </c>
      <c r="AP40" s="79" t="str">
        <f t="shared" si="14"/>
        <v/>
      </c>
      <c r="AQ40" s="79" t="str">
        <f t="shared" si="15"/>
        <v/>
      </c>
      <c r="AR40" s="79" t="str">
        <f t="shared" si="16"/>
        <v/>
      </c>
      <c r="AS40" s="79" t="str">
        <f t="shared" si="17"/>
        <v/>
      </c>
      <c r="AT40" s="79" t="str">
        <f t="shared" si="18"/>
        <v/>
      </c>
      <c r="AU40" s="79" t="str">
        <f t="shared" si="19"/>
        <v xml:space="preserve">Supplier Unit Registration; </v>
      </c>
      <c r="AV40" s="79" t="str">
        <f t="shared" si="20"/>
        <v/>
      </c>
      <c r="AW40" s="79" t="str">
        <f t="shared" si="21"/>
        <v/>
      </c>
      <c r="AX40" s="79" t="str">
        <f t="shared" si="22"/>
        <v/>
      </c>
      <c r="AY40" s="79" t="str">
        <f t="shared" si="23"/>
        <v/>
      </c>
      <c r="AZ40" s="79" t="str">
        <f t="shared" si="24"/>
        <v/>
      </c>
      <c r="BA40" s="79" t="str">
        <f t="shared" si="25"/>
        <v/>
      </c>
      <c r="BB40" s="17"/>
      <c r="BC40" s="17"/>
      <c r="BD40" s="17"/>
      <c r="BE40" s="17"/>
      <c r="BF40" s="17"/>
      <c r="BG40" s="17"/>
      <c r="BH40" s="17"/>
      <c r="BI40" s="17"/>
    </row>
    <row r="41" spans="12:61" x14ac:dyDescent="0.3">
      <c r="L41" s="3">
        <f t="shared" si="30"/>
        <v>1</v>
      </c>
      <c r="M41" s="5" t="str">
        <f t="shared" si="29"/>
        <v>116 -</v>
      </c>
      <c r="N41" s="20" t="s">
        <v>4242</v>
      </c>
      <c r="O41" s="23" t="str">
        <f t="shared" si="31"/>
        <v>116</v>
      </c>
      <c r="P41" s="16" t="str">
        <f t="shared" si="5"/>
        <v xml:space="preserve">Customer Details; </v>
      </c>
      <c r="Q41" s="21"/>
      <c r="R41" s="8"/>
      <c r="S41" s="8" t="s">
        <v>4195</v>
      </c>
      <c r="T41" s="8"/>
      <c r="U41" s="8"/>
      <c r="V41" s="8"/>
      <c r="W41" s="8"/>
      <c r="X41" s="8"/>
      <c r="Y41" s="8"/>
      <c r="Z41" s="8"/>
      <c r="AA41" s="8"/>
      <c r="AB41" s="8"/>
      <c r="AC41" s="8"/>
      <c r="AD41" s="8"/>
      <c r="AE41" s="8"/>
      <c r="AI41" s="79" t="str">
        <f t="shared" si="6"/>
        <v/>
      </c>
      <c r="AJ41" s="79" t="str">
        <f t="shared" si="26"/>
        <v/>
      </c>
      <c r="AK41" s="79" t="str">
        <f t="shared" si="27"/>
        <v xml:space="preserve">Customer Details; </v>
      </c>
      <c r="AL41" s="79" t="str">
        <f t="shared" si="28"/>
        <v/>
      </c>
      <c r="AM41" s="79" t="str">
        <f t="shared" si="11"/>
        <v/>
      </c>
      <c r="AN41" s="79" t="str">
        <f t="shared" si="12"/>
        <v/>
      </c>
      <c r="AO41" s="79" t="str">
        <f t="shared" si="13"/>
        <v/>
      </c>
      <c r="AP41" s="79" t="str">
        <f t="shared" si="14"/>
        <v/>
      </c>
      <c r="AQ41" s="79" t="str">
        <f t="shared" si="15"/>
        <v/>
      </c>
      <c r="AR41" s="79" t="str">
        <f t="shared" si="16"/>
        <v/>
      </c>
      <c r="AS41" s="79" t="str">
        <f t="shared" si="17"/>
        <v/>
      </c>
      <c r="AT41" s="79" t="str">
        <f t="shared" si="18"/>
        <v/>
      </c>
      <c r="AU41" s="79" t="str">
        <f t="shared" si="19"/>
        <v/>
      </c>
      <c r="AV41" s="79" t="str">
        <f t="shared" si="20"/>
        <v/>
      </c>
      <c r="AW41" s="79" t="str">
        <f t="shared" si="21"/>
        <v/>
      </c>
      <c r="AX41" s="79" t="str">
        <f t="shared" si="22"/>
        <v/>
      </c>
      <c r="AY41" s="79" t="str">
        <f t="shared" si="23"/>
        <v/>
      </c>
      <c r="AZ41" s="79" t="str">
        <f t="shared" si="24"/>
        <v/>
      </c>
      <c r="BA41" s="79" t="str">
        <f t="shared" si="25"/>
        <v/>
      </c>
      <c r="BB41" s="17"/>
      <c r="BC41" s="17"/>
      <c r="BD41" s="17"/>
      <c r="BE41" s="17"/>
      <c r="BF41" s="17"/>
      <c r="BG41" s="17"/>
      <c r="BH41" s="17"/>
      <c r="BI41" s="17"/>
    </row>
    <row r="42" spans="12:61" x14ac:dyDescent="0.3">
      <c r="L42" s="3">
        <f t="shared" si="30"/>
        <v>1</v>
      </c>
      <c r="M42" s="5" t="str">
        <f t="shared" si="29"/>
        <v>116A -</v>
      </c>
      <c r="N42" s="20" t="s">
        <v>4243</v>
      </c>
      <c r="O42" s="23" t="str">
        <f t="shared" si="31"/>
        <v>116A</v>
      </c>
      <c r="P42" s="16" t="str">
        <f t="shared" si="5"/>
        <v xml:space="preserve">Customer Details; </v>
      </c>
      <c r="Q42" s="21"/>
      <c r="R42" s="8"/>
      <c r="S42" s="8" t="s">
        <v>4195</v>
      </c>
      <c r="T42" s="8"/>
      <c r="U42" s="8"/>
      <c r="V42" s="8"/>
      <c r="W42" s="8"/>
      <c r="X42" s="8"/>
      <c r="Y42" s="8"/>
      <c r="Z42" s="8"/>
      <c r="AA42" s="8"/>
      <c r="AB42" s="8"/>
      <c r="AC42" s="8"/>
      <c r="AD42" s="8"/>
      <c r="AE42" s="8"/>
      <c r="AI42" s="79" t="str">
        <f t="shared" si="6"/>
        <v/>
      </c>
      <c r="AJ42" s="79" t="str">
        <f t="shared" si="26"/>
        <v/>
      </c>
      <c r="AK42" s="79" t="str">
        <f t="shared" si="27"/>
        <v xml:space="preserve">Customer Details; </v>
      </c>
      <c r="AL42" s="79" t="str">
        <f t="shared" si="28"/>
        <v/>
      </c>
      <c r="AM42" s="79" t="str">
        <f t="shared" si="11"/>
        <v/>
      </c>
      <c r="AN42" s="79" t="str">
        <f t="shared" si="12"/>
        <v/>
      </c>
      <c r="AO42" s="79" t="str">
        <f t="shared" si="13"/>
        <v/>
      </c>
      <c r="AP42" s="79" t="str">
        <f t="shared" si="14"/>
        <v/>
      </c>
      <c r="AQ42" s="79" t="str">
        <f t="shared" si="15"/>
        <v/>
      </c>
      <c r="AR42" s="79" t="str">
        <f t="shared" si="16"/>
        <v/>
      </c>
      <c r="AS42" s="79" t="str">
        <f t="shared" si="17"/>
        <v/>
      </c>
      <c r="AT42" s="79" t="str">
        <f t="shared" si="18"/>
        <v/>
      </c>
      <c r="AU42" s="79" t="str">
        <f t="shared" si="19"/>
        <v/>
      </c>
      <c r="AV42" s="79" t="str">
        <f t="shared" si="20"/>
        <v/>
      </c>
      <c r="AW42" s="79" t="str">
        <f t="shared" si="21"/>
        <v/>
      </c>
      <c r="AX42" s="79" t="str">
        <f t="shared" si="22"/>
        <v/>
      </c>
      <c r="AY42" s="79" t="str">
        <f t="shared" si="23"/>
        <v/>
      </c>
      <c r="AZ42" s="79" t="str">
        <f t="shared" si="24"/>
        <v/>
      </c>
      <c r="BA42" s="79" t="str">
        <f t="shared" si="25"/>
        <v/>
      </c>
      <c r="BB42" s="17"/>
      <c r="BC42" s="17"/>
      <c r="BD42" s="17"/>
      <c r="BE42" s="17"/>
      <c r="BF42" s="17"/>
      <c r="BG42" s="17"/>
      <c r="BH42" s="17"/>
      <c r="BI42" s="17"/>
    </row>
    <row r="43" spans="12:61" x14ac:dyDescent="0.3">
      <c r="L43" s="3">
        <f t="shared" si="30"/>
        <v>1</v>
      </c>
      <c r="M43" s="5" t="str">
        <f t="shared" si="29"/>
        <v>116N -</v>
      </c>
      <c r="N43" s="20" t="s">
        <v>4244</v>
      </c>
      <c r="O43" s="23" t="str">
        <f t="shared" si="31"/>
        <v>116N</v>
      </c>
      <c r="P43" s="16" t="str">
        <f t="shared" si="5"/>
        <v xml:space="preserve">Customer Details; </v>
      </c>
      <c r="Q43" s="21"/>
      <c r="R43" s="8"/>
      <c r="S43" s="8" t="s">
        <v>4195</v>
      </c>
      <c r="T43" s="8"/>
      <c r="U43" s="8"/>
      <c r="V43" s="8"/>
      <c r="W43" s="8"/>
      <c r="X43" s="8"/>
      <c r="Y43" s="8"/>
      <c r="Z43" s="8"/>
      <c r="AA43" s="8"/>
      <c r="AB43" s="8"/>
      <c r="AC43" s="8"/>
      <c r="AD43" s="8"/>
      <c r="AE43" s="8"/>
      <c r="AI43" s="79" t="str">
        <f t="shared" si="6"/>
        <v/>
      </c>
      <c r="AJ43" s="79" t="str">
        <f t="shared" si="26"/>
        <v/>
      </c>
      <c r="AK43" s="79" t="str">
        <f t="shared" si="27"/>
        <v xml:space="preserve">Customer Details; </v>
      </c>
      <c r="AL43" s="79" t="str">
        <f t="shared" si="28"/>
        <v/>
      </c>
      <c r="AM43" s="79" t="str">
        <f t="shared" si="11"/>
        <v/>
      </c>
      <c r="AN43" s="79" t="str">
        <f t="shared" si="12"/>
        <v/>
      </c>
      <c r="AO43" s="79" t="str">
        <f t="shared" si="13"/>
        <v/>
      </c>
      <c r="AP43" s="79" t="str">
        <f t="shared" si="14"/>
        <v/>
      </c>
      <c r="AQ43" s="79" t="str">
        <f t="shared" si="15"/>
        <v/>
      </c>
      <c r="AR43" s="79" t="str">
        <f t="shared" si="16"/>
        <v/>
      </c>
      <c r="AS43" s="79" t="str">
        <f t="shared" si="17"/>
        <v/>
      </c>
      <c r="AT43" s="79" t="str">
        <f t="shared" si="18"/>
        <v/>
      </c>
      <c r="AU43" s="79" t="str">
        <f t="shared" si="19"/>
        <v/>
      </c>
      <c r="AV43" s="79" t="str">
        <f t="shared" si="20"/>
        <v/>
      </c>
      <c r="AW43" s="79" t="str">
        <f t="shared" si="21"/>
        <v/>
      </c>
      <c r="AX43" s="79" t="str">
        <f t="shared" si="22"/>
        <v/>
      </c>
      <c r="AY43" s="79" t="str">
        <f t="shared" si="23"/>
        <v/>
      </c>
      <c r="AZ43" s="79" t="str">
        <f t="shared" si="24"/>
        <v/>
      </c>
      <c r="BA43" s="79" t="str">
        <f t="shared" si="25"/>
        <v/>
      </c>
      <c r="BB43" s="17"/>
      <c r="BC43" s="17"/>
      <c r="BD43" s="17"/>
      <c r="BE43" s="17"/>
      <c r="BF43" s="17"/>
      <c r="BG43" s="17"/>
      <c r="BH43" s="17"/>
      <c r="BI43" s="17"/>
    </row>
    <row r="44" spans="12:61" x14ac:dyDescent="0.3">
      <c r="L44" s="3">
        <f t="shared" si="30"/>
        <v>1</v>
      </c>
      <c r="M44" s="5" t="str">
        <f t="shared" si="29"/>
        <v>116R -</v>
      </c>
      <c r="N44" s="20" t="s">
        <v>4245</v>
      </c>
      <c r="O44" s="23" t="str">
        <f t="shared" si="31"/>
        <v>116R</v>
      </c>
      <c r="P44" s="16" t="str">
        <f t="shared" si="5"/>
        <v xml:space="preserve">Customer Details; </v>
      </c>
      <c r="Q44" s="21"/>
      <c r="R44" s="8"/>
      <c r="S44" s="8" t="s">
        <v>4195</v>
      </c>
      <c r="T44" s="8"/>
      <c r="U44" s="8"/>
      <c r="V44" s="8"/>
      <c r="W44" s="8"/>
      <c r="X44" s="8"/>
      <c r="Y44" s="8"/>
      <c r="Z44" s="8"/>
      <c r="AA44" s="8"/>
      <c r="AB44" s="8"/>
      <c r="AC44" s="8"/>
      <c r="AD44" s="8"/>
      <c r="AE44" s="8"/>
      <c r="AI44" s="79" t="str">
        <f t="shared" si="6"/>
        <v/>
      </c>
      <c r="AJ44" s="79" t="str">
        <f t="shared" si="26"/>
        <v/>
      </c>
      <c r="AK44" s="79" t="str">
        <f t="shared" si="27"/>
        <v xml:space="preserve">Customer Details; </v>
      </c>
      <c r="AL44" s="79" t="str">
        <f t="shared" si="28"/>
        <v/>
      </c>
      <c r="AM44" s="79" t="str">
        <f t="shared" si="11"/>
        <v/>
      </c>
      <c r="AN44" s="79" t="str">
        <f t="shared" si="12"/>
        <v/>
      </c>
      <c r="AO44" s="79" t="str">
        <f t="shared" si="13"/>
        <v/>
      </c>
      <c r="AP44" s="79" t="str">
        <f t="shared" si="14"/>
        <v/>
      </c>
      <c r="AQ44" s="79" t="str">
        <f t="shared" si="15"/>
        <v/>
      </c>
      <c r="AR44" s="79" t="str">
        <f t="shared" si="16"/>
        <v/>
      </c>
      <c r="AS44" s="79" t="str">
        <f t="shared" si="17"/>
        <v/>
      </c>
      <c r="AT44" s="79" t="str">
        <f t="shared" si="18"/>
        <v/>
      </c>
      <c r="AU44" s="79" t="str">
        <f t="shared" si="19"/>
        <v/>
      </c>
      <c r="AV44" s="79" t="str">
        <f t="shared" si="20"/>
        <v/>
      </c>
      <c r="AW44" s="79" t="str">
        <f t="shared" si="21"/>
        <v/>
      </c>
      <c r="AX44" s="79" t="str">
        <f t="shared" si="22"/>
        <v/>
      </c>
      <c r="AY44" s="79" t="str">
        <f t="shared" si="23"/>
        <v/>
      </c>
      <c r="AZ44" s="79" t="str">
        <f t="shared" si="24"/>
        <v/>
      </c>
      <c r="BA44" s="79" t="str">
        <f t="shared" si="25"/>
        <v/>
      </c>
      <c r="BB44" s="17"/>
      <c r="BC44" s="17"/>
      <c r="BD44" s="17"/>
      <c r="BE44" s="17"/>
      <c r="BF44" s="17"/>
      <c r="BG44" s="17"/>
      <c r="BH44" s="17"/>
      <c r="BI44" s="17"/>
    </row>
    <row r="45" spans="12:61" x14ac:dyDescent="0.3">
      <c r="L45" s="3">
        <f t="shared" si="30"/>
        <v>1</v>
      </c>
      <c r="M45" s="5" t="str">
        <f t="shared" si="29"/>
        <v>117D - N131-D</v>
      </c>
      <c r="N45" s="20" t="s">
        <v>4246</v>
      </c>
      <c r="O45" s="23" t="str">
        <f t="shared" si="31"/>
        <v>117D</v>
      </c>
      <c r="P45" s="16" t="str">
        <f t="shared" si="5"/>
        <v xml:space="preserve">Fieldwork Responses; </v>
      </c>
      <c r="Q45" s="21"/>
      <c r="R45" s="8"/>
      <c r="S45" s="8"/>
      <c r="T45" s="8"/>
      <c r="U45" s="8"/>
      <c r="V45" s="8" t="s">
        <v>4195</v>
      </c>
      <c r="W45" s="8"/>
      <c r="X45" s="8"/>
      <c r="Y45" s="8"/>
      <c r="Z45" s="8"/>
      <c r="AA45" s="8"/>
      <c r="AB45" s="8"/>
      <c r="AC45" s="8"/>
      <c r="AD45" s="8"/>
      <c r="AE45" s="8"/>
      <c r="AI45" s="79" t="str">
        <f t="shared" si="6"/>
        <v/>
      </c>
      <c r="AJ45" s="79" t="str">
        <f t="shared" si="26"/>
        <v/>
      </c>
      <c r="AK45" s="79" t="str">
        <f t="shared" si="27"/>
        <v/>
      </c>
      <c r="AL45" s="79" t="str">
        <f t="shared" si="28"/>
        <v/>
      </c>
      <c r="AM45" s="79" t="str">
        <f t="shared" si="11"/>
        <v/>
      </c>
      <c r="AN45" s="79" t="str">
        <f t="shared" si="12"/>
        <v xml:space="preserve">Fieldwork Responses; </v>
      </c>
      <c r="AO45" s="79" t="str">
        <f t="shared" si="13"/>
        <v/>
      </c>
      <c r="AP45" s="79" t="str">
        <f t="shared" si="14"/>
        <v/>
      </c>
      <c r="AQ45" s="79" t="str">
        <f t="shared" si="15"/>
        <v/>
      </c>
      <c r="AR45" s="79" t="str">
        <f t="shared" si="16"/>
        <v/>
      </c>
      <c r="AS45" s="79" t="str">
        <f t="shared" si="17"/>
        <v/>
      </c>
      <c r="AT45" s="79" t="str">
        <f t="shared" si="18"/>
        <v/>
      </c>
      <c r="AU45" s="79" t="str">
        <f t="shared" si="19"/>
        <v/>
      </c>
      <c r="AV45" s="79" t="str">
        <f t="shared" si="20"/>
        <v/>
      </c>
      <c r="AW45" s="79" t="str">
        <f t="shared" si="21"/>
        <v/>
      </c>
      <c r="AX45" s="79" t="str">
        <f t="shared" si="22"/>
        <v/>
      </c>
      <c r="AY45" s="79" t="str">
        <f t="shared" si="23"/>
        <v/>
      </c>
      <c r="AZ45" s="79" t="str">
        <f t="shared" si="24"/>
        <v/>
      </c>
      <c r="BA45" s="79" t="str">
        <f t="shared" si="25"/>
        <v/>
      </c>
      <c r="BB45" s="17"/>
      <c r="BC45" s="17"/>
      <c r="BD45" s="17"/>
      <c r="BE45" s="17"/>
      <c r="BF45" s="17"/>
      <c r="BG45" s="17"/>
      <c r="BH45" s="17"/>
      <c r="BI45" s="17"/>
    </row>
    <row r="46" spans="12:61" x14ac:dyDescent="0.3">
      <c r="L46" s="3">
        <f t="shared" si="30"/>
        <v>1</v>
      </c>
      <c r="M46" s="5" t="str">
        <f t="shared" si="29"/>
        <v>117R - N131-R</v>
      </c>
      <c r="N46" s="20" t="s">
        <v>4247</v>
      </c>
      <c r="O46" s="23" t="str">
        <f t="shared" si="31"/>
        <v>117R</v>
      </c>
      <c r="P46" s="16" t="str">
        <f t="shared" si="5"/>
        <v xml:space="preserve">Fieldwork Responses; </v>
      </c>
      <c r="Q46" s="21"/>
      <c r="R46" s="8"/>
      <c r="S46" s="8"/>
      <c r="T46" s="8"/>
      <c r="U46" s="8"/>
      <c r="V46" s="8" t="s">
        <v>4195</v>
      </c>
      <c r="W46" s="8"/>
      <c r="X46" s="8"/>
      <c r="Y46" s="8"/>
      <c r="Z46" s="8"/>
      <c r="AA46" s="8"/>
      <c r="AB46" s="8"/>
      <c r="AC46" s="8"/>
      <c r="AD46" s="8"/>
      <c r="AE46" s="8"/>
      <c r="AI46" s="79" t="str">
        <f t="shared" si="6"/>
        <v/>
      </c>
      <c r="AJ46" s="79" t="str">
        <f t="shared" si="26"/>
        <v/>
      </c>
      <c r="AK46" s="79" t="str">
        <f t="shared" si="27"/>
        <v/>
      </c>
      <c r="AL46" s="79" t="str">
        <f t="shared" si="28"/>
        <v/>
      </c>
      <c r="AM46" s="79" t="str">
        <f t="shared" si="11"/>
        <v/>
      </c>
      <c r="AN46" s="79" t="str">
        <f t="shared" si="12"/>
        <v xml:space="preserve">Fieldwork Responses; </v>
      </c>
      <c r="AO46" s="79" t="str">
        <f t="shared" si="13"/>
        <v/>
      </c>
      <c r="AP46" s="79" t="str">
        <f t="shared" si="14"/>
        <v/>
      </c>
      <c r="AQ46" s="79" t="str">
        <f t="shared" si="15"/>
        <v/>
      </c>
      <c r="AR46" s="79" t="str">
        <f t="shared" si="16"/>
        <v/>
      </c>
      <c r="AS46" s="79" t="str">
        <f t="shared" si="17"/>
        <v/>
      </c>
      <c r="AT46" s="79" t="str">
        <f t="shared" si="18"/>
        <v/>
      </c>
      <c r="AU46" s="79" t="str">
        <f t="shared" si="19"/>
        <v/>
      </c>
      <c r="AV46" s="79" t="str">
        <f t="shared" si="20"/>
        <v/>
      </c>
      <c r="AW46" s="79" t="str">
        <f t="shared" si="21"/>
        <v/>
      </c>
      <c r="AX46" s="79" t="str">
        <f t="shared" si="22"/>
        <v/>
      </c>
      <c r="AY46" s="79" t="str">
        <f t="shared" si="23"/>
        <v/>
      </c>
      <c r="AZ46" s="79" t="str">
        <f t="shared" si="24"/>
        <v/>
      </c>
      <c r="BA46" s="79" t="str">
        <f t="shared" si="25"/>
        <v/>
      </c>
      <c r="BB46" s="17"/>
      <c r="BC46" s="17"/>
      <c r="BD46" s="17"/>
      <c r="BE46" s="17"/>
      <c r="BF46" s="17"/>
      <c r="BG46" s="17"/>
      <c r="BH46" s="17"/>
      <c r="BI46" s="17"/>
    </row>
    <row r="47" spans="12:61" x14ac:dyDescent="0.3">
      <c r="L47" s="3">
        <f t="shared" si="30"/>
        <v>1</v>
      </c>
      <c r="M47" s="5" t="str">
        <f t="shared" si="29"/>
        <v>122 - N122</v>
      </c>
      <c r="N47" s="20" t="s">
        <v>4248</v>
      </c>
      <c r="O47" s="23" t="str">
        <f t="shared" si="31"/>
        <v>122</v>
      </c>
      <c r="P47" s="16" t="str">
        <f t="shared" si="5"/>
        <v xml:space="preserve">De-Registration; </v>
      </c>
      <c r="Q47" s="21"/>
      <c r="R47" s="8"/>
      <c r="S47" s="8"/>
      <c r="T47" s="8" t="s">
        <v>4195</v>
      </c>
      <c r="U47" s="8"/>
      <c r="V47" s="8"/>
      <c r="W47" s="8"/>
      <c r="X47" s="8"/>
      <c r="Y47" s="8"/>
      <c r="Z47" s="8"/>
      <c r="AA47" s="8"/>
      <c r="AB47" s="8"/>
      <c r="AC47" s="8"/>
      <c r="AD47" s="8"/>
      <c r="AE47" s="8"/>
      <c r="AI47" s="79" t="str">
        <f t="shared" si="6"/>
        <v/>
      </c>
      <c r="AJ47" s="79" t="str">
        <f t="shared" si="26"/>
        <v/>
      </c>
      <c r="AK47" s="79" t="str">
        <f t="shared" si="27"/>
        <v/>
      </c>
      <c r="AL47" s="79" t="str">
        <f t="shared" si="28"/>
        <v xml:space="preserve">De-Registration; </v>
      </c>
      <c r="AM47" s="79" t="str">
        <f t="shared" si="11"/>
        <v/>
      </c>
      <c r="AN47" s="79" t="str">
        <f t="shared" si="12"/>
        <v/>
      </c>
      <c r="AO47" s="79" t="str">
        <f t="shared" si="13"/>
        <v/>
      </c>
      <c r="AP47" s="79" t="str">
        <f t="shared" si="14"/>
        <v/>
      </c>
      <c r="AQ47" s="79" t="str">
        <f t="shared" si="15"/>
        <v/>
      </c>
      <c r="AR47" s="79" t="str">
        <f t="shared" si="16"/>
        <v/>
      </c>
      <c r="AS47" s="79" t="str">
        <f t="shared" si="17"/>
        <v/>
      </c>
      <c r="AT47" s="79" t="str">
        <f t="shared" si="18"/>
        <v/>
      </c>
      <c r="AU47" s="79" t="str">
        <f t="shared" si="19"/>
        <v/>
      </c>
      <c r="AV47" s="79" t="str">
        <f t="shared" si="20"/>
        <v/>
      </c>
      <c r="AW47" s="79" t="str">
        <f t="shared" si="21"/>
        <v/>
      </c>
      <c r="AX47" s="79" t="str">
        <f t="shared" si="22"/>
        <v/>
      </c>
      <c r="AY47" s="79" t="str">
        <f t="shared" si="23"/>
        <v/>
      </c>
      <c r="AZ47" s="79" t="str">
        <f t="shared" si="24"/>
        <v/>
      </c>
      <c r="BA47" s="79" t="str">
        <f t="shared" si="25"/>
        <v/>
      </c>
      <c r="BB47" s="17"/>
      <c r="BC47" s="17"/>
      <c r="BD47" s="17"/>
      <c r="BE47" s="17"/>
      <c r="BF47" s="17"/>
      <c r="BG47" s="17"/>
      <c r="BH47" s="17"/>
      <c r="BI47" s="17"/>
    </row>
    <row r="48" spans="12:61" x14ac:dyDescent="0.3">
      <c r="L48" s="3">
        <f t="shared" si="30"/>
        <v>1</v>
      </c>
      <c r="M48" s="5" t="str">
        <f t="shared" si="29"/>
        <v>122R</v>
      </c>
      <c r="N48" s="20" t="s">
        <v>475</v>
      </c>
      <c r="O48" s="23" t="str">
        <f t="shared" si="31"/>
        <v>122R</v>
      </c>
      <c r="P48" s="16" t="str">
        <f t="shared" si="5"/>
        <v xml:space="preserve">De-Registration; </v>
      </c>
      <c r="Q48" s="21"/>
      <c r="R48" s="8"/>
      <c r="S48" s="8"/>
      <c r="T48" s="8" t="s">
        <v>4195</v>
      </c>
      <c r="U48" s="8"/>
      <c r="V48" s="8"/>
      <c r="W48" s="8"/>
      <c r="X48" s="8"/>
      <c r="Y48" s="8"/>
      <c r="Z48" s="8"/>
      <c r="AA48" s="8"/>
      <c r="AB48" s="8"/>
      <c r="AC48" s="8"/>
      <c r="AD48" s="8"/>
      <c r="AE48" s="8"/>
      <c r="AI48" s="79" t="str">
        <f t="shared" si="6"/>
        <v/>
      </c>
      <c r="AJ48" s="79" t="str">
        <f t="shared" si="26"/>
        <v/>
      </c>
      <c r="AK48" s="79" t="str">
        <f t="shared" si="27"/>
        <v/>
      </c>
      <c r="AL48" s="79" t="str">
        <f t="shared" si="28"/>
        <v xml:space="preserve">De-Registration; </v>
      </c>
      <c r="AM48" s="79" t="str">
        <f t="shared" si="11"/>
        <v/>
      </c>
      <c r="AN48" s="79" t="str">
        <f t="shared" si="12"/>
        <v/>
      </c>
      <c r="AO48" s="79" t="str">
        <f t="shared" si="13"/>
        <v/>
      </c>
      <c r="AP48" s="79" t="str">
        <f t="shared" si="14"/>
        <v/>
      </c>
      <c r="AQ48" s="79" t="str">
        <f t="shared" si="15"/>
        <v/>
      </c>
      <c r="AR48" s="79" t="str">
        <f t="shared" si="16"/>
        <v/>
      </c>
      <c r="AS48" s="79" t="str">
        <f t="shared" si="17"/>
        <v/>
      </c>
      <c r="AT48" s="79" t="str">
        <f t="shared" si="18"/>
        <v/>
      </c>
      <c r="AU48" s="79" t="str">
        <f t="shared" si="19"/>
        <v/>
      </c>
      <c r="AV48" s="79" t="str">
        <f t="shared" si="20"/>
        <v/>
      </c>
      <c r="AW48" s="79" t="str">
        <f t="shared" si="21"/>
        <v/>
      </c>
      <c r="AX48" s="79" t="str">
        <f t="shared" si="22"/>
        <v/>
      </c>
      <c r="AY48" s="79" t="str">
        <f t="shared" si="23"/>
        <v/>
      </c>
      <c r="AZ48" s="79" t="str">
        <f t="shared" si="24"/>
        <v/>
      </c>
      <c r="BA48" s="79" t="str">
        <f t="shared" si="25"/>
        <v/>
      </c>
      <c r="BB48" s="17"/>
      <c r="BC48" s="17"/>
      <c r="BD48" s="17"/>
      <c r="BE48" s="17"/>
      <c r="BF48" s="17"/>
      <c r="BG48" s="17"/>
      <c r="BH48" s="17"/>
      <c r="BI48" s="17"/>
    </row>
    <row r="49" spans="12:61" x14ac:dyDescent="0.3">
      <c r="L49" s="3">
        <f t="shared" si="30"/>
        <v>1</v>
      </c>
      <c r="M49" s="5" t="str">
        <f t="shared" si="29"/>
        <v>130D - N131-D</v>
      </c>
      <c r="N49" s="20" t="s">
        <v>4249</v>
      </c>
      <c r="O49" s="23" t="str">
        <f t="shared" si="31"/>
        <v>130D</v>
      </c>
      <c r="P49" s="16" t="str">
        <f t="shared" si="5"/>
        <v xml:space="preserve">Fieldwork Responses; </v>
      </c>
      <c r="Q49" s="21"/>
      <c r="R49" s="8"/>
      <c r="S49" s="8"/>
      <c r="T49" s="8"/>
      <c r="U49" s="8"/>
      <c r="V49" s="8" t="s">
        <v>4195</v>
      </c>
      <c r="W49" s="8"/>
      <c r="X49" s="8"/>
      <c r="Y49" s="8"/>
      <c r="Z49" s="8"/>
      <c r="AA49" s="8"/>
      <c r="AB49" s="8"/>
      <c r="AC49" s="8"/>
      <c r="AD49" s="8"/>
      <c r="AE49" s="8"/>
      <c r="AI49" s="79" t="str">
        <f t="shared" si="6"/>
        <v/>
      </c>
      <c r="AJ49" s="79" t="str">
        <f t="shared" si="26"/>
        <v/>
      </c>
      <c r="AK49" s="79" t="str">
        <f t="shared" si="27"/>
        <v/>
      </c>
      <c r="AL49" s="79" t="str">
        <f t="shared" si="28"/>
        <v/>
      </c>
      <c r="AM49" s="79" t="str">
        <f t="shared" si="11"/>
        <v/>
      </c>
      <c r="AN49" s="79" t="str">
        <f t="shared" si="12"/>
        <v xml:space="preserve">Fieldwork Responses; </v>
      </c>
      <c r="AO49" s="79" t="str">
        <f t="shared" si="13"/>
        <v/>
      </c>
      <c r="AP49" s="79" t="str">
        <f t="shared" si="14"/>
        <v/>
      </c>
      <c r="AQ49" s="79" t="str">
        <f t="shared" si="15"/>
        <v/>
      </c>
      <c r="AR49" s="79" t="str">
        <f t="shared" si="16"/>
        <v/>
      </c>
      <c r="AS49" s="79" t="str">
        <f t="shared" si="17"/>
        <v/>
      </c>
      <c r="AT49" s="79" t="str">
        <f t="shared" si="18"/>
        <v/>
      </c>
      <c r="AU49" s="79" t="str">
        <f t="shared" si="19"/>
        <v/>
      </c>
      <c r="AV49" s="79" t="str">
        <f t="shared" si="20"/>
        <v/>
      </c>
      <c r="AW49" s="79" t="str">
        <f t="shared" si="21"/>
        <v/>
      </c>
      <c r="AX49" s="79" t="str">
        <f t="shared" si="22"/>
        <v/>
      </c>
      <c r="AY49" s="79" t="str">
        <f t="shared" si="23"/>
        <v/>
      </c>
      <c r="AZ49" s="79" t="str">
        <f t="shared" si="24"/>
        <v/>
      </c>
      <c r="BA49" s="79" t="str">
        <f t="shared" si="25"/>
        <v/>
      </c>
      <c r="BB49" s="17"/>
      <c r="BC49" s="17"/>
      <c r="BD49" s="17"/>
      <c r="BE49" s="17"/>
      <c r="BF49" s="17"/>
      <c r="BG49" s="17"/>
      <c r="BH49" s="17"/>
      <c r="BI49" s="17"/>
    </row>
    <row r="50" spans="12:61" x14ac:dyDescent="0.3">
      <c r="L50" s="3">
        <f t="shared" si="30"/>
        <v>1</v>
      </c>
      <c r="M50" s="5" t="str">
        <f t="shared" si="29"/>
        <v>130R - N131-R</v>
      </c>
      <c r="N50" s="20" t="s">
        <v>4250</v>
      </c>
      <c r="O50" s="23" t="str">
        <f t="shared" si="31"/>
        <v>130R</v>
      </c>
      <c r="P50" s="16" t="str">
        <f t="shared" si="5"/>
        <v xml:space="preserve">Fieldwork Responses; </v>
      </c>
      <c r="Q50" s="21"/>
      <c r="R50" s="8"/>
      <c r="S50" s="8"/>
      <c r="T50" s="8"/>
      <c r="U50" s="8"/>
      <c r="V50" s="8" t="s">
        <v>4195</v>
      </c>
      <c r="W50" s="8"/>
      <c r="X50" s="8"/>
      <c r="Y50" s="8"/>
      <c r="Z50" s="8"/>
      <c r="AA50" s="8"/>
      <c r="AB50" s="8"/>
      <c r="AC50" s="8"/>
      <c r="AD50" s="8"/>
      <c r="AE50" s="8"/>
      <c r="AI50" s="79" t="str">
        <f t="shared" si="6"/>
        <v/>
      </c>
      <c r="AJ50" s="79" t="str">
        <f t="shared" si="26"/>
        <v/>
      </c>
      <c r="AK50" s="79" t="str">
        <f t="shared" si="27"/>
        <v/>
      </c>
      <c r="AL50" s="79" t="str">
        <f t="shared" si="28"/>
        <v/>
      </c>
      <c r="AM50" s="79" t="str">
        <f t="shared" si="11"/>
        <v/>
      </c>
      <c r="AN50" s="79" t="str">
        <f t="shared" si="12"/>
        <v xml:space="preserve">Fieldwork Responses; </v>
      </c>
      <c r="AO50" s="79" t="str">
        <f t="shared" si="13"/>
        <v/>
      </c>
      <c r="AP50" s="79" t="str">
        <f t="shared" si="14"/>
        <v/>
      </c>
      <c r="AQ50" s="79" t="str">
        <f t="shared" si="15"/>
        <v/>
      </c>
      <c r="AR50" s="79" t="str">
        <f t="shared" si="16"/>
        <v/>
      </c>
      <c r="AS50" s="79" t="str">
        <f t="shared" si="17"/>
        <v/>
      </c>
      <c r="AT50" s="79" t="str">
        <f t="shared" si="18"/>
        <v/>
      </c>
      <c r="AU50" s="79" t="str">
        <f t="shared" si="19"/>
        <v/>
      </c>
      <c r="AV50" s="79" t="str">
        <f t="shared" si="20"/>
        <v/>
      </c>
      <c r="AW50" s="79" t="str">
        <f t="shared" si="21"/>
        <v/>
      </c>
      <c r="AX50" s="79" t="str">
        <f t="shared" si="22"/>
        <v/>
      </c>
      <c r="AY50" s="79" t="str">
        <f t="shared" si="23"/>
        <v/>
      </c>
      <c r="AZ50" s="79" t="str">
        <f t="shared" si="24"/>
        <v/>
      </c>
      <c r="BA50" s="79" t="str">
        <f t="shared" si="25"/>
        <v/>
      </c>
      <c r="BB50" s="17"/>
      <c r="BC50" s="17"/>
      <c r="BD50" s="17"/>
      <c r="BE50" s="17"/>
      <c r="BF50" s="17"/>
      <c r="BG50" s="17"/>
      <c r="BH50" s="17"/>
      <c r="BI50" s="17"/>
    </row>
    <row r="51" spans="12:61" x14ac:dyDescent="0.3">
      <c r="L51" s="3">
        <f t="shared" si="30"/>
        <v>1</v>
      </c>
      <c r="M51" s="5" t="str">
        <f t="shared" si="29"/>
        <v>131 - N131-N</v>
      </c>
      <c r="N51" s="20" t="s">
        <v>4251</v>
      </c>
      <c r="O51" s="23" t="str">
        <f t="shared" si="31"/>
        <v>131</v>
      </c>
      <c r="P51" s="16" t="str">
        <f t="shared" si="5"/>
        <v xml:space="preserve">Fieldwork Responses; </v>
      </c>
      <c r="Q51" s="21"/>
      <c r="R51" s="8"/>
      <c r="S51" s="8"/>
      <c r="T51" s="8"/>
      <c r="U51" s="8"/>
      <c r="V51" s="8" t="s">
        <v>4195</v>
      </c>
      <c r="W51" s="8"/>
      <c r="X51" s="8"/>
      <c r="Y51" s="8"/>
      <c r="Z51" s="8"/>
      <c r="AA51" s="8"/>
      <c r="AB51" s="8"/>
      <c r="AC51" s="8"/>
      <c r="AD51" s="8"/>
      <c r="AE51" s="8"/>
      <c r="AI51" s="79" t="str">
        <f t="shared" si="6"/>
        <v/>
      </c>
      <c r="AJ51" s="79" t="str">
        <f t="shared" si="26"/>
        <v/>
      </c>
      <c r="AK51" s="79" t="str">
        <f t="shared" si="27"/>
        <v/>
      </c>
      <c r="AL51" s="79" t="str">
        <f t="shared" si="28"/>
        <v/>
      </c>
      <c r="AM51" s="79" t="str">
        <f t="shared" si="11"/>
        <v/>
      </c>
      <c r="AN51" s="79" t="str">
        <f t="shared" si="12"/>
        <v xml:space="preserve">Fieldwork Responses; </v>
      </c>
      <c r="AO51" s="79" t="str">
        <f t="shared" si="13"/>
        <v/>
      </c>
      <c r="AP51" s="79" t="str">
        <f t="shared" si="14"/>
        <v/>
      </c>
      <c r="AQ51" s="79" t="str">
        <f t="shared" si="15"/>
        <v/>
      </c>
      <c r="AR51" s="79" t="str">
        <f t="shared" si="16"/>
        <v/>
      </c>
      <c r="AS51" s="79" t="str">
        <f t="shared" si="17"/>
        <v/>
      </c>
      <c r="AT51" s="79" t="str">
        <f t="shared" si="18"/>
        <v/>
      </c>
      <c r="AU51" s="79" t="str">
        <f t="shared" si="19"/>
        <v/>
      </c>
      <c r="AV51" s="79" t="str">
        <f t="shared" si="20"/>
        <v/>
      </c>
      <c r="AW51" s="79" t="str">
        <f t="shared" si="21"/>
        <v/>
      </c>
      <c r="AX51" s="79" t="str">
        <f t="shared" si="22"/>
        <v/>
      </c>
      <c r="AY51" s="79" t="str">
        <f t="shared" si="23"/>
        <v/>
      </c>
      <c r="AZ51" s="79" t="str">
        <f t="shared" si="24"/>
        <v/>
      </c>
      <c r="BA51" s="79" t="str">
        <f t="shared" si="25"/>
        <v/>
      </c>
      <c r="BB51" s="17"/>
      <c r="BC51" s="17"/>
      <c r="BD51" s="17"/>
      <c r="BE51" s="17"/>
      <c r="BF51" s="17"/>
      <c r="BG51" s="17"/>
      <c r="BH51" s="17"/>
      <c r="BI51" s="17"/>
    </row>
    <row r="52" spans="12:61" x14ac:dyDescent="0.3">
      <c r="L52" s="3">
        <f t="shared" si="30"/>
        <v>1</v>
      </c>
      <c r="M52" s="5" t="str">
        <f t="shared" si="29"/>
        <v>137R</v>
      </c>
      <c r="N52" s="20" t="s">
        <v>478</v>
      </c>
      <c r="O52" s="23" t="str">
        <f t="shared" si="31"/>
        <v>137R</v>
      </c>
      <c r="P52" s="16" t="str">
        <f t="shared" si="5"/>
        <v xml:space="preserve">Fieldwork Responses; </v>
      </c>
      <c r="Q52" s="21"/>
      <c r="R52" s="8"/>
      <c r="S52" s="8"/>
      <c r="T52" s="8"/>
      <c r="U52" s="8"/>
      <c r="V52" s="8" t="s">
        <v>4195</v>
      </c>
      <c r="W52" s="8"/>
      <c r="X52" s="8"/>
      <c r="Y52" s="8"/>
      <c r="Z52" s="8"/>
      <c r="AA52" s="8"/>
      <c r="AB52" s="8"/>
      <c r="AC52" s="8"/>
      <c r="AD52" s="8"/>
      <c r="AE52" s="8"/>
      <c r="AI52" s="79" t="str">
        <f t="shared" si="6"/>
        <v/>
      </c>
      <c r="AJ52" s="79" t="str">
        <f t="shared" si="26"/>
        <v/>
      </c>
      <c r="AK52" s="79" t="str">
        <f t="shared" si="27"/>
        <v/>
      </c>
      <c r="AL52" s="79" t="str">
        <f t="shared" si="28"/>
        <v/>
      </c>
      <c r="AM52" s="79" t="str">
        <f t="shared" si="11"/>
        <v/>
      </c>
      <c r="AN52" s="79" t="str">
        <f t="shared" si="12"/>
        <v xml:space="preserve">Fieldwork Responses; </v>
      </c>
      <c r="AO52" s="79" t="str">
        <f t="shared" si="13"/>
        <v/>
      </c>
      <c r="AP52" s="79" t="str">
        <f t="shared" si="14"/>
        <v/>
      </c>
      <c r="AQ52" s="79" t="str">
        <f t="shared" si="15"/>
        <v/>
      </c>
      <c r="AR52" s="79" t="str">
        <f t="shared" si="16"/>
        <v/>
      </c>
      <c r="AS52" s="79" t="str">
        <f t="shared" si="17"/>
        <v/>
      </c>
      <c r="AT52" s="79" t="str">
        <f t="shared" si="18"/>
        <v/>
      </c>
      <c r="AU52" s="79" t="str">
        <f t="shared" si="19"/>
        <v/>
      </c>
      <c r="AV52" s="79" t="str">
        <f t="shared" si="20"/>
        <v/>
      </c>
      <c r="AW52" s="79" t="str">
        <f t="shared" si="21"/>
        <v/>
      </c>
      <c r="AX52" s="79" t="str">
        <f t="shared" si="22"/>
        <v/>
      </c>
      <c r="AY52" s="79" t="str">
        <f t="shared" si="23"/>
        <v/>
      </c>
      <c r="AZ52" s="79" t="str">
        <f t="shared" si="24"/>
        <v/>
      </c>
      <c r="BA52" s="79" t="str">
        <f t="shared" si="25"/>
        <v/>
      </c>
      <c r="BB52" s="17"/>
      <c r="BC52" s="17"/>
      <c r="BD52" s="17"/>
      <c r="BE52" s="17"/>
      <c r="BF52" s="17"/>
      <c r="BG52" s="17"/>
      <c r="BH52" s="17"/>
      <c r="BI52" s="17"/>
    </row>
    <row r="53" spans="12:61" x14ac:dyDescent="0.3">
      <c r="L53" s="3">
        <f t="shared" si="30"/>
        <v>1</v>
      </c>
      <c r="M53" s="5" t="str">
        <f t="shared" si="29"/>
        <v>208</v>
      </c>
      <c r="N53" s="20" t="s">
        <v>293</v>
      </c>
      <c r="O53" s="23" t="str">
        <f t="shared" si="31"/>
        <v>208</v>
      </c>
      <c r="P53" s="16" t="str">
        <f t="shared" si="5"/>
        <v xml:space="preserve">Meter Reading Related; </v>
      </c>
      <c r="Q53" s="21"/>
      <c r="R53" s="8"/>
      <c r="S53" s="8"/>
      <c r="T53" s="8"/>
      <c r="U53" s="8"/>
      <c r="V53" s="8"/>
      <c r="W53" s="8"/>
      <c r="X53" s="8"/>
      <c r="Y53" s="8" t="s">
        <v>4195</v>
      </c>
      <c r="Z53" s="8"/>
      <c r="AA53" s="8"/>
      <c r="AB53" s="8"/>
      <c r="AC53" s="8"/>
      <c r="AD53" s="8"/>
      <c r="AE53" s="8"/>
      <c r="AI53" s="79" t="str">
        <f t="shared" si="6"/>
        <v/>
      </c>
      <c r="AJ53" s="79" t="str">
        <f t="shared" si="26"/>
        <v/>
      </c>
      <c r="AK53" s="79" t="str">
        <f t="shared" si="27"/>
        <v/>
      </c>
      <c r="AL53" s="79" t="str">
        <f t="shared" si="28"/>
        <v/>
      </c>
      <c r="AM53" s="79" t="str">
        <f t="shared" si="11"/>
        <v/>
      </c>
      <c r="AN53" s="79" t="str">
        <f t="shared" si="12"/>
        <v/>
      </c>
      <c r="AO53" s="79" t="str">
        <f t="shared" si="13"/>
        <v/>
      </c>
      <c r="AP53" s="79" t="str">
        <f t="shared" si="14"/>
        <v/>
      </c>
      <c r="AQ53" s="79" t="str">
        <f t="shared" si="15"/>
        <v xml:space="preserve">Meter Reading Related; </v>
      </c>
      <c r="AR53" s="79" t="str">
        <f t="shared" si="16"/>
        <v/>
      </c>
      <c r="AS53" s="79" t="str">
        <f t="shared" si="17"/>
        <v/>
      </c>
      <c r="AT53" s="79" t="str">
        <f t="shared" si="18"/>
        <v/>
      </c>
      <c r="AU53" s="79" t="str">
        <f t="shared" si="19"/>
        <v/>
      </c>
      <c r="AV53" s="79" t="str">
        <f t="shared" si="20"/>
        <v/>
      </c>
      <c r="AW53" s="79" t="str">
        <f t="shared" si="21"/>
        <v/>
      </c>
      <c r="AX53" s="79" t="str">
        <f t="shared" si="22"/>
        <v/>
      </c>
      <c r="AY53" s="79" t="str">
        <f t="shared" si="23"/>
        <v/>
      </c>
      <c r="AZ53" s="79" t="str">
        <f t="shared" si="24"/>
        <v/>
      </c>
      <c r="BA53" s="79" t="str">
        <f t="shared" si="25"/>
        <v/>
      </c>
      <c r="BB53" s="17"/>
      <c r="BC53" s="17"/>
      <c r="BD53" s="17"/>
      <c r="BE53" s="17"/>
      <c r="BF53" s="17"/>
      <c r="BG53" s="17"/>
      <c r="BH53" s="17"/>
      <c r="BI53" s="17"/>
    </row>
    <row r="54" spans="12:61" x14ac:dyDescent="0.3">
      <c r="L54" s="3">
        <f t="shared" si="30"/>
        <v>1</v>
      </c>
      <c r="M54" s="5" t="str">
        <f t="shared" si="29"/>
        <v>210 - N210</v>
      </c>
      <c r="N54" s="20" t="s">
        <v>4252</v>
      </c>
      <c r="O54" s="23" t="str">
        <f t="shared" si="31"/>
        <v>210</v>
      </c>
      <c r="P54" s="16" t="str">
        <f t="shared" si="5"/>
        <v xml:space="preserve">Meter Reading Related; </v>
      </c>
      <c r="Q54" s="21"/>
      <c r="R54" s="8"/>
      <c r="S54" s="8"/>
      <c r="T54" s="8"/>
      <c r="U54" s="8"/>
      <c r="V54" s="8"/>
      <c r="W54" s="8"/>
      <c r="X54" s="8"/>
      <c r="Y54" s="8" t="s">
        <v>4195</v>
      </c>
      <c r="Z54" s="8"/>
      <c r="AA54" s="8"/>
      <c r="AB54" s="8"/>
      <c r="AC54" s="8"/>
      <c r="AD54" s="8"/>
      <c r="AE54" s="8"/>
      <c r="AI54" s="79" t="str">
        <f t="shared" si="6"/>
        <v/>
      </c>
      <c r="AJ54" s="79" t="str">
        <f t="shared" si="26"/>
        <v/>
      </c>
      <c r="AK54" s="79" t="str">
        <f t="shared" si="27"/>
        <v/>
      </c>
      <c r="AL54" s="79" t="str">
        <f t="shared" si="28"/>
        <v/>
      </c>
      <c r="AM54" s="79" t="str">
        <f t="shared" si="11"/>
        <v/>
      </c>
      <c r="AN54" s="79" t="str">
        <f t="shared" si="12"/>
        <v/>
      </c>
      <c r="AO54" s="79" t="str">
        <f t="shared" si="13"/>
        <v/>
      </c>
      <c r="AP54" s="79" t="str">
        <f t="shared" si="14"/>
        <v/>
      </c>
      <c r="AQ54" s="79" t="str">
        <f t="shared" si="15"/>
        <v xml:space="preserve">Meter Reading Related; </v>
      </c>
      <c r="AR54" s="79" t="str">
        <f t="shared" si="16"/>
        <v/>
      </c>
      <c r="AS54" s="79" t="str">
        <f t="shared" si="17"/>
        <v/>
      </c>
      <c r="AT54" s="79" t="str">
        <f t="shared" si="18"/>
        <v/>
      </c>
      <c r="AU54" s="79" t="str">
        <f t="shared" si="19"/>
        <v/>
      </c>
      <c r="AV54" s="79" t="str">
        <f t="shared" si="20"/>
        <v/>
      </c>
      <c r="AW54" s="79" t="str">
        <f t="shared" si="21"/>
        <v/>
      </c>
      <c r="AX54" s="79" t="str">
        <f t="shared" si="22"/>
        <v/>
      </c>
      <c r="AY54" s="79" t="str">
        <f t="shared" si="23"/>
        <v/>
      </c>
      <c r="AZ54" s="79" t="str">
        <f t="shared" si="24"/>
        <v/>
      </c>
      <c r="BA54" s="79" t="str">
        <f t="shared" si="25"/>
        <v/>
      </c>
      <c r="BB54" s="17"/>
      <c r="BC54" s="17"/>
      <c r="BD54" s="17"/>
      <c r="BE54" s="17"/>
      <c r="BF54" s="17"/>
      <c r="BG54" s="17"/>
      <c r="BH54" s="17"/>
      <c r="BI54" s="17"/>
    </row>
    <row r="55" spans="12:61" x14ac:dyDescent="0.3">
      <c r="L55" s="3">
        <f t="shared" si="30"/>
        <v>1</v>
      </c>
      <c r="M55" s="5" t="str">
        <f t="shared" si="29"/>
        <v>252 - N031</v>
      </c>
      <c r="N55" s="20" t="s">
        <v>4253</v>
      </c>
      <c r="O55" s="23" t="str">
        <f t="shared" si="31"/>
        <v>252</v>
      </c>
      <c r="P55" s="16" t="str">
        <f t="shared" si="5"/>
        <v xml:space="preserve">Fieldwork Requests; </v>
      </c>
      <c r="Q55" s="21"/>
      <c r="R55" s="8"/>
      <c r="S55" s="8"/>
      <c r="T55" s="8"/>
      <c r="U55" s="8" t="s">
        <v>4195</v>
      </c>
      <c r="V55" s="8"/>
      <c r="W55" s="8"/>
      <c r="X55" s="8"/>
      <c r="Y55" s="8"/>
      <c r="Z55" s="8"/>
      <c r="AA55" s="8"/>
      <c r="AB55" s="8"/>
      <c r="AC55" s="8"/>
      <c r="AD55" s="8"/>
      <c r="AE55" s="8"/>
      <c r="AI55" s="79" t="str">
        <f t="shared" si="6"/>
        <v/>
      </c>
      <c r="AJ55" s="79" t="str">
        <f t="shared" si="26"/>
        <v/>
      </c>
      <c r="AK55" s="79" t="str">
        <f t="shared" si="27"/>
        <v/>
      </c>
      <c r="AL55" s="79" t="str">
        <f t="shared" si="28"/>
        <v/>
      </c>
      <c r="AM55" s="79" t="str">
        <f t="shared" si="11"/>
        <v xml:space="preserve">Fieldwork Requests; </v>
      </c>
      <c r="AN55" s="79" t="str">
        <f t="shared" si="12"/>
        <v/>
      </c>
      <c r="AO55" s="79" t="str">
        <f t="shared" si="13"/>
        <v/>
      </c>
      <c r="AP55" s="79" t="str">
        <f t="shared" si="14"/>
        <v/>
      </c>
      <c r="AQ55" s="79" t="str">
        <f t="shared" si="15"/>
        <v/>
      </c>
      <c r="AR55" s="79" t="str">
        <f t="shared" si="16"/>
        <v/>
      </c>
      <c r="AS55" s="79" t="str">
        <f t="shared" si="17"/>
        <v/>
      </c>
      <c r="AT55" s="79" t="str">
        <f t="shared" si="18"/>
        <v/>
      </c>
      <c r="AU55" s="79" t="str">
        <f t="shared" si="19"/>
        <v/>
      </c>
      <c r="AV55" s="79" t="str">
        <f t="shared" si="20"/>
        <v/>
      </c>
      <c r="AW55" s="79" t="str">
        <f t="shared" si="21"/>
        <v/>
      </c>
      <c r="AX55" s="79" t="str">
        <f t="shared" si="22"/>
        <v/>
      </c>
      <c r="AY55" s="79" t="str">
        <f t="shared" si="23"/>
        <v/>
      </c>
      <c r="AZ55" s="79" t="str">
        <f t="shared" si="24"/>
        <v/>
      </c>
      <c r="BA55" s="79" t="str">
        <f t="shared" si="25"/>
        <v/>
      </c>
      <c r="BB55" s="17"/>
      <c r="BC55" s="17"/>
      <c r="BD55" s="17"/>
      <c r="BE55" s="17"/>
      <c r="BF55" s="17"/>
      <c r="BG55" s="17"/>
      <c r="BH55" s="17"/>
      <c r="BI55" s="17"/>
    </row>
    <row r="56" spans="12:61" x14ac:dyDescent="0.3">
      <c r="L56" s="3">
        <f t="shared" si="30"/>
        <v>1</v>
      </c>
      <c r="M56" s="5" t="str">
        <f t="shared" si="29"/>
        <v>260 - N031</v>
      </c>
      <c r="N56" s="20" t="s">
        <v>4254</v>
      </c>
      <c r="O56" s="23" t="str">
        <f t="shared" si="31"/>
        <v>260</v>
      </c>
      <c r="P56" s="16" t="str">
        <f t="shared" si="5"/>
        <v xml:space="preserve">Fieldwork Requests; </v>
      </c>
      <c r="Q56" s="21"/>
      <c r="R56" s="8"/>
      <c r="S56" s="8"/>
      <c r="T56" s="8"/>
      <c r="U56" s="8" t="s">
        <v>4195</v>
      </c>
      <c r="V56" s="8"/>
      <c r="W56" s="8"/>
      <c r="X56" s="8"/>
      <c r="Y56" s="8"/>
      <c r="Z56" s="8"/>
      <c r="AA56" s="8"/>
      <c r="AB56" s="8"/>
      <c r="AC56" s="8"/>
      <c r="AD56" s="8"/>
      <c r="AE56" s="8"/>
      <c r="AI56" s="79" t="str">
        <f t="shared" si="6"/>
        <v/>
      </c>
      <c r="AJ56" s="79" t="str">
        <f t="shared" si="26"/>
        <v/>
      </c>
      <c r="AK56" s="79" t="str">
        <f t="shared" si="27"/>
        <v/>
      </c>
      <c r="AL56" s="79" t="str">
        <f t="shared" si="28"/>
        <v/>
      </c>
      <c r="AM56" s="79" t="str">
        <f t="shared" si="11"/>
        <v xml:space="preserve">Fieldwork Requests; </v>
      </c>
      <c r="AN56" s="79" t="str">
        <f t="shared" si="12"/>
        <v/>
      </c>
      <c r="AO56" s="79" t="str">
        <f t="shared" si="13"/>
        <v/>
      </c>
      <c r="AP56" s="79" t="str">
        <f t="shared" si="14"/>
        <v/>
      </c>
      <c r="AQ56" s="79" t="str">
        <f t="shared" si="15"/>
        <v/>
      </c>
      <c r="AR56" s="79" t="str">
        <f t="shared" si="16"/>
        <v/>
      </c>
      <c r="AS56" s="79" t="str">
        <f t="shared" si="17"/>
        <v/>
      </c>
      <c r="AT56" s="79" t="str">
        <f t="shared" si="18"/>
        <v/>
      </c>
      <c r="AU56" s="79" t="str">
        <f t="shared" si="19"/>
        <v/>
      </c>
      <c r="AV56" s="79" t="str">
        <f t="shared" si="20"/>
        <v/>
      </c>
      <c r="AW56" s="79" t="str">
        <f t="shared" si="21"/>
        <v/>
      </c>
      <c r="AX56" s="79" t="str">
        <f t="shared" si="22"/>
        <v/>
      </c>
      <c r="AY56" s="79" t="str">
        <f t="shared" si="23"/>
        <v/>
      </c>
      <c r="AZ56" s="79" t="str">
        <f t="shared" si="24"/>
        <v/>
      </c>
      <c r="BA56" s="79" t="str">
        <f t="shared" si="25"/>
        <v/>
      </c>
      <c r="BB56" s="17"/>
      <c r="BC56" s="17"/>
      <c r="BD56" s="17"/>
      <c r="BE56" s="17"/>
      <c r="BF56" s="17"/>
      <c r="BG56" s="17"/>
      <c r="BH56" s="17"/>
      <c r="BI56" s="17"/>
    </row>
    <row r="57" spans="12:61" x14ac:dyDescent="0.3">
      <c r="L57" s="3">
        <f t="shared" si="30"/>
        <v>1</v>
      </c>
      <c r="M57" s="5" t="str">
        <f t="shared" si="29"/>
        <v>261 - N131-C</v>
      </c>
      <c r="N57" s="20" t="s">
        <v>4255</v>
      </c>
      <c r="O57" s="23" t="str">
        <f t="shared" si="31"/>
        <v>261</v>
      </c>
      <c r="P57" s="16" t="str">
        <f t="shared" si="5"/>
        <v xml:space="preserve">Fieldwork Responses; </v>
      </c>
      <c r="Q57" s="21"/>
      <c r="R57" s="8"/>
      <c r="S57" s="8"/>
      <c r="T57" s="8"/>
      <c r="U57" s="8"/>
      <c r="V57" s="8" t="s">
        <v>4195</v>
      </c>
      <c r="W57" s="8"/>
      <c r="X57" s="8"/>
      <c r="Y57" s="8"/>
      <c r="Z57" s="8"/>
      <c r="AA57" s="8"/>
      <c r="AB57" s="8"/>
      <c r="AC57" s="8"/>
      <c r="AD57" s="8"/>
      <c r="AE57" s="8"/>
      <c r="AI57" s="79" t="str">
        <f t="shared" si="6"/>
        <v/>
      </c>
      <c r="AJ57" s="79" t="str">
        <f t="shared" si="26"/>
        <v/>
      </c>
      <c r="AK57" s="79" t="str">
        <f t="shared" si="27"/>
        <v/>
      </c>
      <c r="AL57" s="79" t="str">
        <f t="shared" si="28"/>
        <v/>
      </c>
      <c r="AM57" s="79" t="str">
        <f t="shared" si="11"/>
        <v/>
      </c>
      <c r="AN57" s="79" t="str">
        <f t="shared" si="12"/>
        <v xml:space="preserve">Fieldwork Responses; </v>
      </c>
      <c r="AO57" s="79" t="str">
        <f t="shared" si="13"/>
        <v/>
      </c>
      <c r="AP57" s="79" t="str">
        <f t="shared" si="14"/>
        <v/>
      </c>
      <c r="AQ57" s="79" t="str">
        <f t="shared" si="15"/>
        <v/>
      </c>
      <c r="AR57" s="79" t="str">
        <f t="shared" si="16"/>
        <v/>
      </c>
      <c r="AS57" s="79" t="str">
        <f t="shared" si="17"/>
        <v/>
      </c>
      <c r="AT57" s="79" t="str">
        <f t="shared" si="18"/>
        <v/>
      </c>
      <c r="AU57" s="79" t="str">
        <f t="shared" si="19"/>
        <v/>
      </c>
      <c r="AV57" s="79" t="str">
        <f t="shared" si="20"/>
        <v/>
      </c>
      <c r="AW57" s="79" t="str">
        <f t="shared" si="21"/>
        <v/>
      </c>
      <c r="AX57" s="79" t="str">
        <f t="shared" si="22"/>
        <v/>
      </c>
      <c r="AY57" s="79" t="str">
        <f t="shared" si="23"/>
        <v/>
      </c>
      <c r="AZ57" s="79" t="str">
        <f t="shared" si="24"/>
        <v/>
      </c>
      <c r="BA57" s="79" t="str">
        <f t="shared" si="25"/>
        <v/>
      </c>
      <c r="BB57" s="17"/>
      <c r="BC57" s="17"/>
      <c r="BD57" s="17"/>
      <c r="BE57" s="17"/>
      <c r="BF57" s="17"/>
      <c r="BG57" s="17"/>
      <c r="BH57" s="17"/>
      <c r="BI57" s="17"/>
    </row>
    <row r="58" spans="12:61" x14ac:dyDescent="0.3">
      <c r="L58" s="3">
        <f t="shared" si="30"/>
        <v>1</v>
      </c>
      <c r="M58" s="5" t="str">
        <f t="shared" si="29"/>
        <v>300 - N300</v>
      </c>
      <c r="N58" s="20" t="s">
        <v>4256</v>
      </c>
      <c r="O58" s="23" t="str">
        <f t="shared" si="31"/>
        <v>300</v>
      </c>
      <c r="P58" s="16" t="str">
        <f t="shared" si="5"/>
        <v xml:space="preserve">Meter Reading Related; </v>
      </c>
      <c r="Q58" s="21"/>
      <c r="R58" s="8"/>
      <c r="S58" s="8"/>
      <c r="T58" s="8"/>
      <c r="U58" s="8"/>
      <c r="V58" s="8"/>
      <c r="W58" s="8"/>
      <c r="X58" s="8"/>
      <c r="Y58" s="8" t="s">
        <v>4195</v>
      </c>
      <c r="Z58" s="8"/>
      <c r="AA58" s="8"/>
      <c r="AB58" s="8"/>
      <c r="AC58" s="8"/>
      <c r="AD58" s="8"/>
      <c r="AE58" s="8"/>
      <c r="AI58" s="79" t="str">
        <f t="shared" si="6"/>
        <v/>
      </c>
      <c r="AJ58" s="79" t="str">
        <f t="shared" si="26"/>
        <v/>
      </c>
      <c r="AK58" s="79" t="str">
        <f t="shared" si="27"/>
        <v/>
      </c>
      <c r="AL58" s="79" t="str">
        <f t="shared" si="28"/>
        <v/>
      </c>
      <c r="AM58" s="79" t="str">
        <f t="shared" si="11"/>
        <v/>
      </c>
      <c r="AN58" s="79" t="str">
        <f t="shared" si="12"/>
        <v/>
      </c>
      <c r="AO58" s="79" t="str">
        <f t="shared" si="13"/>
        <v/>
      </c>
      <c r="AP58" s="79" t="str">
        <f t="shared" si="14"/>
        <v/>
      </c>
      <c r="AQ58" s="79" t="str">
        <f t="shared" si="15"/>
        <v xml:space="preserve">Meter Reading Related; </v>
      </c>
      <c r="AR58" s="79" t="str">
        <f t="shared" si="16"/>
        <v/>
      </c>
      <c r="AS58" s="79" t="str">
        <f t="shared" si="17"/>
        <v/>
      </c>
      <c r="AT58" s="79" t="str">
        <f t="shared" si="18"/>
        <v/>
      </c>
      <c r="AU58" s="79" t="str">
        <f t="shared" si="19"/>
        <v/>
      </c>
      <c r="AV58" s="79" t="str">
        <f t="shared" si="20"/>
        <v/>
      </c>
      <c r="AW58" s="79" t="str">
        <f t="shared" si="21"/>
        <v/>
      </c>
      <c r="AX58" s="79" t="str">
        <f t="shared" si="22"/>
        <v/>
      </c>
      <c r="AY58" s="79" t="str">
        <f t="shared" si="23"/>
        <v/>
      </c>
      <c r="AZ58" s="79" t="str">
        <f t="shared" si="24"/>
        <v/>
      </c>
      <c r="BA58" s="79" t="str">
        <f t="shared" si="25"/>
        <v/>
      </c>
      <c r="BB58" s="17"/>
      <c r="BC58" s="17"/>
      <c r="BD58" s="17"/>
      <c r="BE58" s="17"/>
      <c r="BF58" s="17"/>
      <c r="BG58" s="17"/>
      <c r="BH58" s="17"/>
      <c r="BI58" s="17"/>
    </row>
    <row r="59" spans="12:61" x14ac:dyDescent="0.3">
      <c r="L59" s="3">
        <f t="shared" si="30"/>
        <v>1</v>
      </c>
      <c r="M59" s="5" t="str">
        <f t="shared" si="29"/>
        <v>300S - N300S</v>
      </c>
      <c r="N59" s="20" t="s">
        <v>4257</v>
      </c>
      <c r="O59" s="23" t="str">
        <f t="shared" si="31"/>
        <v>300S</v>
      </c>
      <c r="P59" s="16" t="str">
        <f t="shared" si="5"/>
        <v xml:space="preserve">Meter Reading Related; </v>
      </c>
      <c r="Q59" s="21"/>
      <c r="R59" s="8"/>
      <c r="S59" s="8"/>
      <c r="T59" s="8"/>
      <c r="U59" s="8"/>
      <c r="V59" s="8"/>
      <c r="W59" s="8"/>
      <c r="X59" s="8"/>
      <c r="Y59" s="8" t="s">
        <v>4195</v>
      </c>
      <c r="Z59" s="8"/>
      <c r="AA59" s="8"/>
      <c r="AB59" s="8"/>
      <c r="AC59" s="8"/>
      <c r="AD59" s="8"/>
      <c r="AE59" s="8"/>
      <c r="AI59" s="79" t="str">
        <f t="shared" si="6"/>
        <v/>
      </c>
      <c r="AJ59" s="79" t="str">
        <f t="shared" si="26"/>
        <v/>
      </c>
      <c r="AK59" s="79" t="str">
        <f t="shared" si="27"/>
        <v/>
      </c>
      <c r="AL59" s="79" t="str">
        <f t="shared" si="28"/>
        <v/>
      </c>
      <c r="AM59" s="79" t="str">
        <f t="shared" si="11"/>
        <v/>
      </c>
      <c r="AN59" s="79" t="str">
        <f t="shared" si="12"/>
        <v/>
      </c>
      <c r="AO59" s="79" t="str">
        <f t="shared" si="13"/>
        <v/>
      </c>
      <c r="AP59" s="79" t="str">
        <f t="shared" si="14"/>
        <v/>
      </c>
      <c r="AQ59" s="79" t="str">
        <f t="shared" si="15"/>
        <v xml:space="preserve">Meter Reading Related; </v>
      </c>
      <c r="AR59" s="79" t="str">
        <f t="shared" si="16"/>
        <v/>
      </c>
      <c r="AS59" s="79" t="str">
        <f t="shared" si="17"/>
        <v/>
      </c>
      <c r="AT59" s="79" t="str">
        <f t="shared" si="18"/>
        <v/>
      </c>
      <c r="AU59" s="79" t="str">
        <f t="shared" si="19"/>
        <v/>
      </c>
      <c r="AV59" s="79" t="str">
        <f t="shared" si="20"/>
        <v/>
      </c>
      <c r="AW59" s="79" t="str">
        <f t="shared" si="21"/>
        <v/>
      </c>
      <c r="AX59" s="79" t="str">
        <f t="shared" si="22"/>
        <v/>
      </c>
      <c r="AY59" s="79" t="str">
        <f t="shared" si="23"/>
        <v/>
      </c>
      <c r="AZ59" s="79" t="str">
        <f t="shared" si="24"/>
        <v/>
      </c>
      <c r="BA59" s="79" t="str">
        <f t="shared" si="25"/>
        <v/>
      </c>
      <c r="BB59" s="17"/>
      <c r="BC59" s="17"/>
      <c r="BD59" s="17"/>
      <c r="BE59" s="17"/>
      <c r="BF59" s="17"/>
      <c r="BG59" s="17"/>
      <c r="BH59" s="17"/>
      <c r="BI59" s="17"/>
    </row>
    <row r="60" spans="12:61" x14ac:dyDescent="0.3">
      <c r="L60" s="3">
        <f t="shared" si="30"/>
        <v>1</v>
      </c>
      <c r="M60" s="5" t="str">
        <f t="shared" si="29"/>
        <v>300W - N300W</v>
      </c>
      <c r="N60" s="20" t="s">
        <v>4258</v>
      </c>
      <c r="O60" s="23" t="str">
        <f t="shared" si="31"/>
        <v>300W</v>
      </c>
      <c r="P60" s="16" t="str">
        <f t="shared" si="5"/>
        <v xml:space="preserve">Meter Read Withdrawal; </v>
      </c>
      <c r="Q60" s="21"/>
      <c r="R60" s="8"/>
      <c r="S60" s="8"/>
      <c r="T60" s="8"/>
      <c r="U60" s="8"/>
      <c r="V60" s="8"/>
      <c r="W60" s="8"/>
      <c r="X60" s="8" t="s">
        <v>4195</v>
      </c>
      <c r="Y60" s="8"/>
      <c r="Z60" s="8"/>
      <c r="AA60" s="8"/>
      <c r="AB60" s="8"/>
      <c r="AC60" s="8"/>
      <c r="AD60" s="8"/>
      <c r="AE60" s="8"/>
      <c r="AI60" s="79" t="str">
        <f t="shared" si="6"/>
        <v/>
      </c>
      <c r="AJ60" s="79" t="str">
        <f t="shared" si="26"/>
        <v/>
      </c>
      <c r="AK60" s="79" t="str">
        <f t="shared" si="27"/>
        <v/>
      </c>
      <c r="AL60" s="79" t="str">
        <f t="shared" si="28"/>
        <v/>
      </c>
      <c r="AM60" s="79" t="str">
        <f t="shared" si="11"/>
        <v/>
      </c>
      <c r="AN60" s="79" t="str">
        <f t="shared" si="12"/>
        <v/>
      </c>
      <c r="AO60" s="79" t="str">
        <f t="shared" si="13"/>
        <v/>
      </c>
      <c r="AP60" s="79" t="str">
        <f t="shared" si="14"/>
        <v xml:space="preserve">Meter Read Withdrawal; </v>
      </c>
      <c r="AQ60" s="79" t="str">
        <f t="shared" si="15"/>
        <v/>
      </c>
      <c r="AR60" s="79" t="str">
        <f t="shared" si="16"/>
        <v/>
      </c>
      <c r="AS60" s="79" t="str">
        <f t="shared" si="17"/>
        <v/>
      </c>
      <c r="AT60" s="79" t="str">
        <f t="shared" si="18"/>
        <v/>
      </c>
      <c r="AU60" s="79" t="str">
        <f t="shared" si="19"/>
        <v/>
      </c>
      <c r="AV60" s="79" t="str">
        <f t="shared" si="20"/>
        <v/>
      </c>
      <c r="AW60" s="79" t="str">
        <f t="shared" si="21"/>
        <v/>
      </c>
      <c r="AX60" s="79" t="str">
        <f t="shared" si="22"/>
        <v/>
      </c>
      <c r="AY60" s="79" t="str">
        <f t="shared" si="23"/>
        <v/>
      </c>
      <c r="AZ60" s="79" t="str">
        <f t="shared" si="24"/>
        <v/>
      </c>
      <c r="BA60" s="79" t="str">
        <f t="shared" si="25"/>
        <v/>
      </c>
      <c r="BB60" s="17"/>
      <c r="BC60" s="17"/>
      <c r="BD60" s="17"/>
      <c r="BE60" s="17"/>
      <c r="BF60" s="17"/>
      <c r="BG60" s="17"/>
      <c r="BH60" s="17"/>
      <c r="BI60" s="17"/>
    </row>
    <row r="61" spans="12:61" x14ac:dyDescent="0.3">
      <c r="L61" s="3">
        <f t="shared" si="30"/>
        <v>1</v>
      </c>
      <c r="M61" s="5" t="str">
        <f t="shared" si="29"/>
        <v>301 - N301</v>
      </c>
      <c r="N61" s="20" t="s">
        <v>4259</v>
      </c>
      <c r="O61" s="23" t="str">
        <f t="shared" si="31"/>
        <v>301</v>
      </c>
      <c r="P61" s="16" t="str">
        <f t="shared" si="5"/>
        <v xml:space="preserve">Meter Point Characteristics; </v>
      </c>
      <c r="Q61" s="21"/>
      <c r="R61" s="8"/>
      <c r="S61" s="8"/>
      <c r="T61" s="8"/>
      <c r="U61" s="8"/>
      <c r="V61" s="8"/>
      <c r="W61" s="8" t="s">
        <v>4195</v>
      </c>
      <c r="X61" s="8"/>
      <c r="Y61" s="8"/>
      <c r="Z61" s="8"/>
      <c r="AA61" s="8"/>
      <c r="AB61" s="8"/>
      <c r="AC61" s="8"/>
      <c r="AD61" s="8"/>
      <c r="AE61" s="8"/>
      <c r="AI61" s="79" t="str">
        <f t="shared" si="6"/>
        <v/>
      </c>
      <c r="AJ61" s="79" t="str">
        <f t="shared" si="26"/>
        <v/>
      </c>
      <c r="AK61" s="79" t="str">
        <f t="shared" si="27"/>
        <v/>
      </c>
      <c r="AL61" s="79" t="str">
        <f t="shared" si="28"/>
        <v/>
      </c>
      <c r="AM61" s="79" t="str">
        <f t="shared" si="11"/>
        <v/>
      </c>
      <c r="AN61" s="79" t="str">
        <f t="shared" si="12"/>
        <v/>
      </c>
      <c r="AO61" s="79" t="str">
        <f t="shared" si="13"/>
        <v xml:space="preserve">Meter Point Characteristics; </v>
      </c>
      <c r="AP61" s="79" t="str">
        <f t="shared" si="14"/>
        <v/>
      </c>
      <c r="AQ61" s="79" t="str">
        <f t="shared" si="15"/>
        <v/>
      </c>
      <c r="AR61" s="79" t="str">
        <f t="shared" si="16"/>
        <v/>
      </c>
      <c r="AS61" s="79" t="str">
        <f t="shared" si="17"/>
        <v/>
      </c>
      <c r="AT61" s="79" t="str">
        <f t="shared" si="18"/>
        <v/>
      </c>
      <c r="AU61" s="79" t="str">
        <f t="shared" si="19"/>
        <v/>
      </c>
      <c r="AV61" s="79" t="str">
        <f t="shared" si="20"/>
        <v/>
      </c>
      <c r="AW61" s="79" t="str">
        <f t="shared" si="21"/>
        <v/>
      </c>
      <c r="AX61" s="79" t="str">
        <f t="shared" si="22"/>
        <v/>
      </c>
      <c r="AY61" s="79" t="str">
        <f t="shared" si="23"/>
        <v/>
      </c>
      <c r="AZ61" s="79" t="str">
        <f t="shared" si="24"/>
        <v/>
      </c>
      <c r="BA61" s="79" t="str">
        <f t="shared" si="25"/>
        <v/>
      </c>
      <c r="BB61" s="17"/>
      <c r="BC61" s="17"/>
      <c r="BD61" s="17"/>
      <c r="BE61" s="17"/>
      <c r="BF61" s="17"/>
      <c r="BG61" s="17"/>
      <c r="BH61" s="17"/>
      <c r="BI61" s="17"/>
    </row>
    <row r="62" spans="12:61" x14ac:dyDescent="0.3">
      <c r="L62" s="3">
        <f t="shared" si="30"/>
        <v>1</v>
      </c>
      <c r="M62" s="5" t="str">
        <f t="shared" si="29"/>
        <v>301N -</v>
      </c>
      <c r="N62" s="20" t="s">
        <v>4260</v>
      </c>
      <c r="O62" s="23" t="str">
        <f t="shared" si="31"/>
        <v>301N</v>
      </c>
      <c r="P62" s="16" t="str">
        <f t="shared" si="5"/>
        <v xml:space="preserve">Meter Point Characteristics; </v>
      </c>
      <c r="Q62" s="21"/>
      <c r="R62" s="8"/>
      <c r="S62" s="8"/>
      <c r="T62" s="8"/>
      <c r="U62" s="8"/>
      <c r="V62" s="8"/>
      <c r="W62" s="8" t="s">
        <v>4195</v>
      </c>
      <c r="X62" s="8"/>
      <c r="Y62" s="8"/>
      <c r="Z62" s="8"/>
      <c r="AA62" s="8"/>
      <c r="AB62" s="8"/>
      <c r="AC62" s="8"/>
      <c r="AD62" s="8"/>
      <c r="AE62" s="8"/>
      <c r="AI62" s="79" t="str">
        <f t="shared" si="6"/>
        <v/>
      </c>
      <c r="AJ62" s="79" t="str">
        <f t="shared" si="26"/>
        <v/>
      </c>
      <c r="AK62" s="79" t="str">
        <f t="shared" si="27"/>
        <v/>
      </c>
      <c r="AL62" s="79" t="str">
        <f t="shared" si="28"/>
        <v/>
      </c>
      <c r="AM62" s="79" t="str">
        <f t="shared" si="11"/>
        <v/>
      </c>
      <c r="AN62" s="79" t="str">
        <f t="shared" si="12"/>
        <v/>
      </c>
      <c r="AO62" s="79" t="str">
        <f t="shared" si="13"/>
        <v xml:space="preserve">Meter Point Characteristics; </v>
      </c>
      <c r="AP62" s="79" t="str">
        <f t="shared" si="14"/>
        <v/>
      </c>
      <c r="AQ62" s="79" t="str">
        <f t="shared" si="15"/>
        <v/>
      </c>
      <c r="AR62" s="79" t="str">
        <f t="shared" si="16"/>
        <v/>
      </c>
      <c r="AS62" s="79" t="str">
        <f t="shared" si="17"/>
        <v/>
      </c>
      <c r="AT62" s="79" t="str">
        <f t="shared" si="18"/>
        <v/>
      </c>
      <c r="AU62" s="79" t="str">
        <f t="shared" si="19"/>
        <v/>
      </c>
      <c r="AV62" s="79" t="str">
        <f t="shared" si="20"/>
        <v/>
      </c>
      <c r="AW62" s="79" t="str">
        <f t="shared" si="21"/>
        <v/>
      </c>
      <c r="AX62" s="79" t="str">
        <f t="shared" si="22"/>
        <v/>
      </c>
      <c r="AY62" s="79" t="str">
        <f t="shared" si="23"/>
        <v/>
      </c>
      <c r="AZ62" s="79" t="str">
        <f t="shared" si="24"/>
        <v/>
      </c>
      <c r="BA62" s="79" t="str">
        <f t="shared" si="25"/>
        <v/>
      </c>
      <c r="BB62" s="17"/>
      <c r="BC62" s="17"/>
      <c r="BD62" s="17"/>
      <c r="BE62" s="17"/>
      <c r="BF62" s="17"/>
      <c r="BG62" s="17"/>
      <c r="BH62" s="17"/>
      <c r="BI62" s="17"/>
    </row>
    <row r="63" spans="12:61" x14ac:dyDescent="0.3">
      <c r="L63" s="3">
        <f t="shared" si="30"/>
        <v>1</v>
      </c>
      <c r="M63" s="5" t="str">
        <f t="shared" si="29"/>
        <v>303R - N303R</v>
      </c>
      <c r="N63" s="20" t="s">
        <v>4261</v>
      </c>
      <c r="O63" s="23" t="str">
        <f t="shared" si="31"/>
        <v>303R</v>
      </c>
      <c r="P63" s="16" t="str">
        <f t="shared" si="5"/>
        <v xml:space="preserve">Meter Reading Related; </v>
      </c>
      <c r="Q63" s="21"/>
      <c r="R63" s="8"/>
      <c r="S63" s="8"/>
      <c r="T63" s="8"/>
      <c r="U63" s="8"/>
      <c r="V63" s="8"/>
      <c r="W63" s="8"/>
      <c r="X63" s="8"/>
      <c r="Y63" s="8" t="s">
        <v>4195</v>
      </c>
      <c r="Z63" s="8"/>
      <c r="AA63" s="8"/>
      <c r="AB63" s="8"/>
      <c r="AC63" s="8"/>
      <c r="AD63" s="8"/>
      <c r="AE63" s="8"/>
      <c r="AI63" s="79" t="str">
        <f t="shared" si="6"/>
        <v/>
      </c>
      <c r="AJ63" s="79" t="str">
        <f t="shared" si="26"/>
        <v/>
      </c>
      <c r="AK63" s="79" t="str">
        <f t="shared" si="27"/>
        <v/>
      </c>
      <c r="AL63" s="79" t="str">
        <f t="shared" si="28"/>
        <v/>
      </c>
      <c r="AM63" s="79" t="str">
        <f t="shared" si="11"/>
        <v/>
      </c>
      <c r="AN63" s="79" t="str">
        <f t="shared" si="12"/>
        <v/>
      </c>
      <c r="AO63" s="79" t="str">
        <f t="shared" si="13"/>
        <v/>
      </c>
      <c r="AP63" s="79" t="str">
        <f t="shared" si="14"/>
        <v/>
      </c>
      <c r="AQ63" s="79" t="str">
        <f t="shared" si="15"/>
        <v xml:space="preserve">Meter Reading Related; </v>
      </c>
      <c r="AR63" s="79" t="str">
        <f t="shared" si="16"/>
        <v/>
      </c>
      <c r="AS63" s="79" t="str">
        <f t="shared" si="17"/>
        <v/>
      </c>
      <c r="AT63" s="79" t="str">
        <f t="shared" si="18"/>
        <v/>
      </c>
      <c r="AU63" s="79" t="str">
        <f t="shared" si="19"/>
        <v/>
      </c>
      <c r="AV63" s="79" t="str">
        <f t="shared" si="20"/>
        <v/>
      </c>
      <c r="AW63" s="79" t="str">
        <f t="shared" si="21"/>
        <v/>
      </c>
      <c r="AX63" s="79" t="str">
        <f t="shared" si="22"/>
        <v/>
      </c>
      <c r="AY63" s="79" t="str">
        <f t="shared" si="23"/>
        <v/>
      </c>
      <c r="AZ63" s="79" t="str">
        <f t="shared" si="24"/>
        <v/>
      </c>
      <c r="BA63" s="79" t="str">
        <f t="shared" si="25"/>
        <v/>
      </c>
      <c r="BB63" s="17"/>
      <c r="BC63" s="17"/>
      <c r="BD63" s="17"/>
      <c r="BE63" s="17"/>
      <c r="BF63" s="17"/>
      <c r="BG63" s="17"/>
      <c r="BH63" s="17"/>
      <c r="BI63" s="17"/>
    </row>
    <row r="64" spans="12:61" x14ac:dyDescent="0.3">
      <c r="L64" s="3">
        <f t="shared" si="30"/>
        <v>1</v>
      </c>
      <c r="M64" s="5" t="str">
        <f t="shared" si="29"/>
        <v>305 - N305</v>
      </c>
      <c r="N64" s="20" t="s">
        <v>4262</v>
      </c>
      <c r="O64" s="23" t="str">
        <f t="shared" si="31"/>
        <v>305</v>
      </c>
      <c r="P64" s="16" t="str">
        <f t="shared" si="5"/>
        <v xml:space="preserve">Meter Reading Related; </v>
      </c>
      <c r="Q64" s="21"/>
      <c r="R64" s="8"/>
      <c r="S64" s="8"/>
      <c r="T64" s="8"/>
      <c r="U64" s="8"/>
      <c r="V64" s="8"/>
      <c r="W64" s="8"/>
      <c r="X64" s="8"/>
      <c r="Y64" s="8" t="s">
        <v>4195</v>
      </c>
      <c r="Z64" s="8"/>
      <c r="AA64" s="8"/>
      <c r="AB64" s="8"/>
      <c r="AC64" s="8"/>
      <c r="AD64" s="8"/>
      <c r="AE64" s="8"/>
      <c r="AI64" s="79" t="str">
        <f t="shared" si="6"/>
        <v/>
      </c>
      <c r="AJ64" s="79" t="str">
        <f t="shared" si="26"/>
        <v/>
      </c>
      <c r="AK64" s="79" t="str">
        <f t="shared" si="27"/>
        <v/>
      </c>
      <c r="AL64" s="79" t="str">
        <f t="shared" si="28"/>
        <v/>
      </c>
      <c r="AM64" s="79" t="str">
        <f t="shared" si="11"/>
        <v/>
      </c>
      <c r="AN64" s="79" t="str">
        <f t="shared" si="12"/>
        <v/>
      </c>
      <c r="AO64" s="79" t="str">
        <f t="shared" si="13"/>
        <v/>
      </c>
      <c r="AP64" s="79" t="str">
        <f t="shared" si="14"/>
        <v/>
      </c>
      <c r="AQ64" s="79" t="str">
        <f t="shared" si="15"/>
        <v xml:space="preserve">Meter Reading Related; </v>
      </c>
      <c r="AR64" s="79" t="str">
        <f t="shared" si="16"/>
        <v/>
      </c>
      <c r="AS64" s="79" t="str">
        <f t="shared" si="17"/>
        <v/>
      </c>
      <c r="AT64" s="79" t="str">
        <f t="shared" si="18"/>
        <v/>
      </c>
      <c r="AU64" s="79" t="str">
        <f t="shared" si="19"/>
        <v/>
      </c>
      <c r="AV64" s="79" t="str">
        <f t="shared" si="20"/>
        <v/>
      </c>
      <c r="AW64" s="79" t="str">
        <f t="shared" si="21"/>
        <v/>
      </c>
      <c r="AX64" s="79" t="str">
        <f t="shared" si="22"/>
        <v/>
      </c>
      <c r="AY64" s="79" t="str">
        <f t="shared" si="23"/>
        <v/>
      </c>
      <c r="AZ64" s="79" t="str">
        <f t="shared" si="24"/>
        <v/>
      </c>
      <c r="BA64" s="79" t="str">
        <f t="shared" si="25"/>
        <v/>
      </c>
      <c r="BB64" s="17"/>
      <c r="BC64" s="17"/>
      <c r="BD64" s="17"/>
      <c r="BE64" s="17"/>
      <c r="BF64" s="17"/>
      <c r="BG64" s="17"/>
      <c r="BH64" s="17"/>
      <c r="BI64" s="17"/>
    </row>
    <row r="65" spans="12:61" x14ac:dyDescent="0.3">
      <c r="L65" s="3">
        <f t="shared" si="30"/>
        <v>1</v>
      </c>
      <c r="M65" s="5" t="str">
        <f t="shared" si="29"/>
        <v>306 - N306</v>
      </c>
      <c r="N65" s="20" t="s">
        <v>4263</v>
      </c>
      <c r="O65" s="23" t="str">
        <f t="shared" si="31"/>
        <v>306</v>
      </c>
      <c r="P65" s="16" t="str">
        <f t="shared" si="5"/>
        <v xml:space="preserve">Meter Reading Related; </v>
      </c>
      <c r="Q65" s="21"/>
      <c r="R65" s="8"/>
      <c r="S65" s="8"/>
      <c r="T65" s="8"/>
      <c r="U65" s="8"/>
      <c r="V65" s="8"/>
      <c r="W65" s="8"/>
      <c r="X65" s="8"/>
      <c r="Y65" s="8" t="s">
        <v>4195</v>
      </c>
      <c r="Z65" s="8"/>
      <c r="AA65" s="8"/>
      <c r="AB65" s="8"/>
      <c r="AC65" s="8"/>
      <c r="AD65" s="8"/>
      <c r="AE65" s="8"/>
      <c r="AI65" s="79" t="str">
        <f t="shared" si="6"/>
        <v/>
      </c>
      <c r="AJ65" s="79" t="str">
        <f t="shared" si="26"/>
        <v/>
      </c>
      <c r="AK65" s="79" t="str">
        <f t="shared" si="27"/>
        <v/>
      </c>
      <c r="AL65" s="79" t="str">
        <f t="shared" si="28"/>
        <v/>
      </c>
      <c r="AM65" s="79" t="str">
        <f t="shared" si="11"/>
        <v/>
      </c>
      <c r="AN65" s="79" t="str">
        <f t="shared" si="12"/>
        <v/>
      </c>
      <c r="AO65" s="79" t="str">
        <f t="shared" si="13"/>
        <v/>
      </c>
      <c r="AP65" s="79" t="str">
        <f t="shared" si="14"/>
        <v/>
      </c>
      <c r="AQ65" s="79" t="str">
        <f t="shared" si="15"/>
        <v xml:space="preserve">Meter Reading Related; </v>
      </c>
      <c r="AR65" s="79" t="str">
        <f t="shared" si="16"/>
        <v/>
      </c>
      <c r="AS65" s="79" t="str">
        <f t="shared" si="17"/>
        <v/>
      </c>
      <c r="AT65" s="79" t="str">
        <f t="shared" si="18"/>
        <v/>
      </c>
      <c r="AU65" s="79" t="str">
        <f t="shared" si="19"/>
        <v/>
      </c>
      <c r="AV65" s="79" t="str">
        <f t="shared" si="20"/>
        <v/>
      </c>
      <c r="AW65" s="79" t="str">
        <f t="shared" si="21"/>
        <v/>
      </c>
      <c r="AX65" s="79" t="str">
        <f t="shared" si="22"/>
        <v/>
      </c>
      <c r="AY65" s="79" t="str">
        <f t="shared" si="23"/>
        <v/>
      </c>
      <c r="AZ65" s="79" t="str">
        <f t="shared" si="24"/>
        <v/>
      </c>
      <c r="BA65" s="79" t="str">
        <f t="shared" si="25"/>
        <v/>
      </c>
      <c r="BB65" s="17"/>
      <c r="BC65" s="17"/>
      <c r="BD65" s="17"/>
      <c r="BE65" s="17"/>
      <c r="BF65" s="17"/>
      <c r="BG65" s="17"/>
      <c r="BH65" s="17"/>
      <c r="BI65" s="17"/>
    </row>
    <row r="66" spans="12:61" x14ac:dyDescent="0.3">
      <c r="L66" s="3">
        <f t="shared" si="30"/>
        <v>1</v>
      </c>
      <c r="M66" s="5" t="str">
        <f t="shared" si="29"/>
        <v>306W - N300W</v>
      </c>
      <c r="N66" s="20" t="s">
        <v>4264</v>
      </c>
      <c r="O66" s="23" t="str">
        <f t="shared" si="31"/>
        <v>306W</v>
      </c>
      <c r="P66" s="16" t="str">
        <f t="shared" si="5"/>
        <v xml:space="preserve">Meter Read Withdrawal; </v>
      </c>
      <c r="Q66" s="21"/>
      <c r="R66" s="8"/>
      <c r="S66" s="8"/>
      <c r="T66" s="8"/>
      <c r="U66" s="8"/>
      <c r="V66" s="8"/>
      <c r="W66" s="8"/>
      <c r="X66" s="8" t="s">
        <v>4195</v>
      </c>
      <c r="Y66" s="8"/>
      <c r="Z66" s="8"/>
      <c r="AA66" s="8"/>
      <c r="AB66" s="8"/>
      <c r="AC66" s="8"/>
      <c r="AD66" s="8"/>
      <c r="AE66" s="8"/>
      <c r="AI66" s="79" t="str">
        <f t="shared" si="6"/>
        <v/>
      </c>
      <c r="AJ66" s="79" t="str">
        <f t="shared" si="26"/>
        <v/>
      </c>
      <c r="AK66" s="79" t="str">
        <f t="shared" si="27"/>
        <v/>
      </c>
      <c r="AL66" s="79" t="str">
        <f t="shared" si="28"/>
        <v/>
      </c>
      <c r="AM66" s="79" t="str">
        <f t="shared" si="11"/>
        <v/>
      </c>
      <c r="AN66" s="79" t="str">
        <f t="shared" si="12"/>
        <v/>
      </c>
      <c r="AO66" s="79" t="str">
        <f t="shared" si="13"/>
        <v/>
      </c>
      <c r="AP66" s="79" t="str">
        <f t="shared" si="14"/>
        <v xml:space="preserve">Meter Read Withdrawal; </v>
      </c>
      <c r="AQ66" s="79" t="str">
        <f t="shared" si="15"/>
        <v/>
      </c>
      <c r="AR66" s="79" t="str">
        <f t="shared" si="16"/>
        <v/>
      </c>
      <c r="AS66" s="79" t="str">
        <f t="shared" si="17"/>
        <v/>
      </c>
      <c r="AT66" s="79" t="str">
        <f t="shared" si="18"/>
        <v/>
      </c>
      <c r="AU66" s="79" t="str">
        <f t="shared" si="19"/>
        <v/>
      </c>
      <c r="AV66" s="79" t="str">
        <f t="shared" si="20"/>
        <v/>
      </c>
      <c r="AW66" s="79" t="str">
        <f t="shared" si="21"/>
        <v/>
      </c>
      <c r="AX66" s="79" t="str">
        <f t="shared" si="22"/>
        <v/>
      </c>
      <c r="AY66" s="79" t="str">
        <f t="shared" si="23"/>
        <v/>
      </c>
      <c r="AZ66" s="79" t="str">
        <f t="shared" si="24"/>
        <v/>
      </c>
      <c r="BA66" s="79" t="str">
        <f t="shared" si="25"/>
        <v/>
      </c>
      <c r="BB66" s="17"/>
      <c r="BC66" s="17"/>
      <c r="BD66" s="17"/>
      <c r="BE66" s="17"/>
      <c r="BF66" s="17"/>
      <c r="BG66" s="17"/>
      <c r="BH66" s="17"/>
      <c r="BI66" s="17"/>
    </row>
    <row r="67" spans="12:61" x14ac:dyDescent="0.3">
      <c r="L67" s="3">
        <f t="shared" si="30"/>
        <v>1</v>
      </c>
      <c r="M67" s="5" t="str">
        <f t="shared" si="29"/>
        <v>307 - N307</v>
      </c>
      <c r="N67" s="20" t="s">
        <v>4265</v>
      </c>
      <c r="O67" s="23" t="str">
        <f t="shared" si="31"/>
        <v>307</v>
      </c>
      <c r="P67" s="16" t="str">
        <f t="shared" si="5"/>
        <v xml:space="preserve">Meter Reading Related; </v>
      </c>
      <c r="Q67" s="21"/>
      <c r="R67" s="8"/>
      <c r="S67" s="8"/>
      <c r="T67" s="8"/>
      <c r="U67" s="8"/>
      <c r="V67" s="8"/>
      <c r="W67" s="8"/>
      <c r="X67" s="8"/>
      <c r="Y67" s="8" t="s">
        <v>4195</v>
      </c>
      <c r="Z67" s="8"/>
      <c r="AA67" s="8"/>
      <c r="AB67" s="8"/>
      <c r="AC67" s="8"/>
      <c r="AD67" s="8"/>
      <c r="AE67" s="8"/>
      <c r="AI67" s="79" t="str">
        <f t="shared" si="6"/>
        <v/>
      </c>
      <c r="AJ67" s="79" t="str">
        <f t="shared" si="26"/>
        <v/>
      </c>
      <c r="AK67" s="79" t="str">
        <f t="shared" si="27"/>
        <v/>
      </c>
      <c r="AL67" s="79" t="str">
        <f t="shared" si="28"/>
        <v/>
      </c>
      <c r="AM67" s="79" t="str">
        <f t="shared" si="11"/>
        <v/>
      </c>
      <c r="AN67" s="79" t="str">
        <f t="shared" si="12"/>
        <v/>
      </c>
      <c r="AO67" s="79" t="str">
        <f t="shared" si="13"/>
        <v/>
      </c>
      <c r="AP67" s="79" t="str">
        <f t="shared" si="14"/>
        <v/>
      </c>
      <c r="AQ67" s="79" t="str">
        <f t="shared" si="15"/>
        <v xml:space="preserve">Meter Reading Related; </v>
      </c>
      <c r="AR67" s="79" t="str">
        <f t="shared" si="16"/>
        <v/>
      </c>
      <c r="AS67" s="79" t="str">
        <f t="shared" si="17"/>
        <v/>
      </c>
      <c r="AT67" s="79" t="str">
        <f t="shared" si="18"/>
        <v/>
      </c>
      <c r="AU67" s="79" t="str">
        <f t="shared" si="19"/>
        <v/>
      </c>
      <c r="AV67" s="79" t="str">
        <f t="shared" si="20"/>
        <v/>
      </c>
      <c r="AW67" s="79" t="str">
        <f t="shared" si="21"/>
        <v/>
      </c>
      <c r="AX67" s="79" t="str">
        <f t="shared" si="22"/>
        <v/>
      </c>
      <c r="AY67" s="79" t="str">
        <f t="shared" si="23"/>
        <v/>
      </c>
      <c r="AZ67" s="79" t="str">
        <f t="shared" si="24"/>
        <v/>
      </c>
      <c r="BA67" s="79" t="str">
        <f t="shared" si="25"/>
        <v/>
      </c>
      <c r="BB67" s="17"/>
      <c r="BC67" s="17"/>
      <c r="BD67" s="17"/>
      <c r="BE67" s="17"/>
      <c r="BF67" s="17"/>
      <c r="BG67" s="17"/>
      <c r="BH67" s="17"/>
      <c r="BI67" s="17"/>
    </row>
    <row r="68" spans="12:61" x14ac:dyDescent="0.3">
      <c r="L68" s="3">
        <f t="shared" si="30"/>
        <v>1</v>
      </c>
      <c r="M68" s="5" t="str">
        <f t="shared" si="29"/>
        <v>307W - N300W</v>
      </c>
      <c r="N68" s="20" t="s">
        <v>4266</v>
      </c>
      <c r="O68" s="23" t="str">
        <f t="shared" si="31"/>
        <v>307W</v>
      </c>
      <c r="P68" s="16" t="str">
        <f t="shared" si="5"/>
        <v xml:space="preserve">Meter Read Withdrawal; </v>
      </c>
      <c r="Q68" s="21"/>
      <c r="R68" s="8"/>
      <c r="S68" s="8"/>
      <c r="T68" s="8"/>
      <c r="U68" s="8"/>
      <c r="V68" s="8"/>
      <c r="W68" s="8"/>
      <c r="X68" s="8" t="s">
        <v>4195</v>
      </c>
      <c r="Y68" s="8"/>
      <c r="Z68" s="8"/>
      <c r="AA68" s="8"/>
      <c r="AB68" s="8"/>
      <c r="AC68" s="8"/>
      <c r="AD68" s="8"/>
      <c r="AE68" s="8"/>
      <c r="AI68" s="79" t="str">
        <f t="shared" si="6"/>
        <v/>
      </c>
      <c r="AJ68" s="79" t="str">
        <f t="shared" si="26"/>
        <v/>
      </c>
      <c r="AK68" s="79" t="str">
        <f t="shared" si="27"/>
        <v/>
      </c>
      <c r="AL68" s="79" t="str">
        <f t="shared" si="28"/>
        <v/>
      </c>
      <c r="AM68" s="79" t="str">
        <f t="shared" si="11"/>
        <v/>
      </c>
      <c r="AN68" s="79" t="str">
        <f t="shared" si="12"/>
        <v/>
      </c>
      <c r="AO68" s="79" t="str">
        <f t="shared" si="13"/>
        <v/>
      </c>
      <c r="AP68" s="79" t="str">
        <f t="shared" si="14"/>
        <v xml:space="preserve">Meter Read Withdrawal; </v>
      </c>
      <c r="AQ68" s="79" t="str">
        <f t="shared" si="15"/>
        <v/>
      </c>
      <c r="AR68" s="79" t="str">
        <f t="shared" si="16"/>
        <v/>
      </c>
      <c r="AS68" s="79" t="str">
        <f t="shared" si="17"/>
        <v/>
      </c>
      <c r="AT68" s="79" t="str">
        <f t="shared" si="18"/>
        <v/>
      </c>
      <c r="AU68" s="79" t="str">
        <f t="shared" si="19"/>
        <v/>
      </c>
      <c r="AV68" s="79" t="str">
        <f t="shared" si="20"/>
        <v/>
      </c>
      <c r="AW68" s="79" t="str">
        <f t="shared" si="21"/>
        <v/>
      </c>
      <c r="AX68" s="79" t="str">
        <f t="shared" si="22"/>
        <v/>
      </c>
      <c r="AY68" s="79" t="str">
        <f t="shared" si="23"/>
        <v/>
      </c>
      <c r="AZ68" s="79" t="str">
        <f t="shared" si="24"/>
        <v/>
      </c>
      <c r="BA68" s="79" t="str">
        <f t="shared" si="25"/>
        <v/>
      </c>
      <c r="BB68" s="17"/>
      <c r="BC68" s="17"/>
      <c r="BD68" s="17"/>
      <c r="BE68" s="17"/>
      <c r="BF68" s="17"/>
      <c r="BG68" s="17"/>
      <c r="BH68" s="17"/>
      <c r="BI68" s="17"/>
    </row>
    <row r="69" spans="12:61" x14ac:dyDescent="0.3">
      <c r="L69" s="3">
        <f t="shared" si="30"/>
        <v>1</v>
      </c>
      <c r="M69" s="5" t="str">
        <f t="shared" si="29"/>
        <v>308</v>
      </c>
      <c r="N69" s="20" t="s">
        <v>326</v>
      </c>
      <c r="O69" s="23" t="str">
        <f t="shared" si="31"/>
        <v>308</v>
      </c>
      <c r="P69" s="16" t="str">
        <f t="shared" si="5"/>
        <v xml:space="preserve">Meter Reading Related; </v>
      </c>
      <c r="Q69" s="21"/>
      <c r="R69" s="8"/>
      <c r="S69" s="8"/>
      <c r="T69" s="8"/>
      <c r="U69" s="8"/>
      <c r="V69" s="8"/>
      <c r="W69" s="8"/>
      <c r="X69" s="8"/>
      <c r="Y69" s="8" t="s">
        <v>4195</v>
      </c>
      <c r="Z69" s="8"/>
      <c r="AA69" s="8"/>
      <c r="AB69" s="8"/>
      <c r="AC69" s="8"/>
      <c r="AD69" s="8"/>
      <c r="AE69" s="8"/>
      <c r="AI69" s="79" t="str">
        <f t="shared" si="6"/>
        <v/>
      </c>
      <c r="AJ69" s="79" t="str">
        <f t="shared" si="26"/>
        <v/>
      </c>
      <c r="AK69" s="79" t="str">
        <f t="shared" si="27"/>
        <v/>
      </c>
      <c r="AL69" s="79" t="str">
        <f t="shared" si="28"/>
        <v/>
      </c>
      <c r="AM69" s="79" t="str">
        <f t="shared" si="11"/>
        <v/>
      </c>
      <c r="AN69" s="79" t="str">
        <f t="shared" si="12"/>
        <v/>
      </c>
      <c r="AO69" s="79" t="str">
        <f t="shared" si="13"/>
        <v/>
      </c>
      <c r="AP69" s="79" t="str">
        <f t="shared" si="14"/>
        <v/>
      </c>
      <c r="AQ69" s="79" t="str">
        <f t="shared" si="15"/>
        <v xml:space="preserve">Meter Reading Related; </v>
      </c>
      <c r="AR69" s="79" t="str">
        <f t="shared" si="16"/>
        <v/>
      </c>
      <c r="AS69" s="79" t="str">
        <f t="shared" si="17"/>
        <v/>
      </c>
      <c r="AT69" s="79" t="str">
        <f t="shared" si="18"/>
        <v/>
      </c>
      <c r="AU69" s="79" t="str">
        <f t="shared" si="19"/>
        <v/>
      </c>
      <c r="AV69" s="79" t="str">
        <f t="shared" si="20"/>
        <v/>
      </c>
      <c r="AW69" s="79" t="str">
        <f t="shared" si="21"/>
        <v/>
      </c>
      <c r="AX69" s="79" t="str">
        <f t="shared" si="22"/>
        <v/>
      </c>
      <c r="AY69" s="79" t="str">
        <f t="shared" si="23"/>
        <v/>
      </c>
      <c r="AZ69" s="79" t="str">
        <f t="shared" si="24"/>
        <v/>
      </c>
      <c r="BA69" s="79" t="str">
        <f t="shared" si="25"/>
        <v/>
      </c>
      <c r="BB69" s="17"/>
      <c r="BC69" s="17"/>
      <c r="BD69" s="17"/>
      <c r="BE69" s="17"/>
      <c r="BF69" s="17"/>
      <c r="BG69" s="17"/>
      <c r="BH69" s="17"/>
      <c r="BI69" s="17"/>
    </row>
    <row r="70" spans="12:61" x14ac:dyDescent="0.3">
      <c r="L70" s="3">
        <f t="shared" si="30"/>
        <v>1</v>
      </c>
      <c r="M70" s="5" t="str">
        <f t="shared" ref="M70:M100" si="32">TRIM(N70)</f>
        <v>310 - N310</v>
      </c>
      <c r="N70" s="20" t="s">
        <v>4267</v>
      </c>
      <c r="O70" s="23" t="str">
        <f t="shared" si="31"/>
        <v>310</v>
      </c>
      <c r="P70" s="16" t="str">
        <f t="shared" si="5"/>
        <v xml:space="preserve">Meter Reading Related; </v>
      </c>
      <c r="Q70" s="21"/>
      <c r="R70" s="8"/>
      <c r="S70" s="8"/>
      <c r="T70" s="8"/>
      <c r="U70" s="8"/>
      <c r="V70" s="8"/>
      <c r="W70" s="8"/>
      <c r="X70" s="8"/>
      <c r="Y70" s="8" t="s">
        <v>4195</v>
      </c>
      <c r="Z70" s="8"/>
      <c r="AA70" s="8"/>
      <c r="AB70" s="8"/>
      <c r="AC70" s="8"/>
      <c r="AD70" s="8"/>
      <c r="AE70" s="8"/>
      <c r="AI70" s="79" t="str">
        <f t="shared" si="6"/>
        <v/>
      </c>
      <c r="AJ70" s="79" t="str">
        <f t="shared" si="26"/>
        <v/>
      </c>
      <c r="AK70" s="79" t="str">
        <f t="shared" si="27"/>
        <v/>
      </c>
      <c r="AL70" s="79" t="str">
        <f t="shared" si="28"/>
        <v/>
      </c>
      <c r="AM70" s="79" t="str">
        <f t="shared" si="11"/>
        <v/>
      </c>
      <c r="AN70" s="79" t="str">
        <f t="shared" si="12"/>
        <v/>
      </c>
      <c r="AO70" s="79" t="str">
        <f t="shared" si="13"/>
        <v/>
      </c>
      <c r="AP70" s="79" t="str">
        <f t="shared" si="14"/>
        <v/>
      </c>
      <c r="AQ70" s="79" t="str">
        <f t="shared" si="15"/>
        <v xml:space="preserve">Meter Reading Related; </v>
      </c>
      <c r="AR70" s="79" t="str">
        <f t="shared" si="16"/>
        <v/>
      </c>
      <c r="AS70" s="79" t="str">
        <f t="shared" si="17"/>
        <v/>
      </c>
      <c r="AT70" s="79" t="str">
        <f t="shared" si="18"/>
        <v/>
      </c>
      <c r="AU70" s="79" t="str">
        <f t="shared" si="19"/>
        <v/>
      </c>
      <c r="AV70" s="79" t="str">
        <f t="shared" si="20"/>
        <v/>
      </c>
      <c r="AW70" s="79" t="str">
        <f t="shared" si="21"/>
        <v/>
      </c>
      <c r="AX70" s="79" t="str">
        <f t="shared" si="22"/>
        <v/>
      </c>
      <c r="AY70" s="79" t="str">
        <f t="shared" si="23"/>
        <v/>
      </c>
      <c r="AZ70" s="79" t="str">
        <f t="shared" si="24"/>
        <v/>
      </c>
      <c r="BA70" s="79" t="str">
        <f t="shared" si="25"/>
        <v/>
      </c>
      <c r="BB70" s="17"/>
      <c r="BC70" s="17"/>
      <c r="BD70" s="17"/>
      <c r="BE70" s="17"/>
      <c r="BF70" s="17"/>
      <c r="BG70" s="17"/>
      <c r="BH70" s="17"/>
      <c r="BI70" s="17"/>
    </row>
    <row r="71" spans="12:61" x14ac:dyDescent="0.3">
      <c r="L71" s="3">
        <f t="shared" ref="L71:L100" si="33">COUNTIF(N71:AH71,"X")</f>
        <v>1</v>
      </c>
      <c r="M71" s="5" t="str">
        <f t="shared" si="32"/>
        <v>310W - N300W</v>
      </c>
      <c r="N71" s="20" t="s">
        <v>4268</v>
      </c>
      <c r="O71" s="23" t="str">
        <f t="shared" si="31"/>
        <v>310W</v>
      </c>
      <c r="P71" s="16" t="str">
        <f t="shared" ref="P71:P100" si="34">AI71&amp;AJ71&amp;AK71&amp;AL71&amp;AM71&amp;AN71&amp;AO71&amp;AP71&amp;AQ71&amp;AR71&amp;AS71&amp;AT71&amp;AU71&amp;AV71&amp;AW71&amp;AX71&amp;AY71</f>
        <v xml:space="preserve">Meter Read Withdrawal; </v>
      </c>
      <c r="Q71" s="21"/>
      <c r="R71" s="8"/>
      <c r="S71" s="8"/>
      <c r="T71" s="8"/>
      <c r="U71" s="8"/>
      <c r="V71" s="8"/>
      <c r="W71" s="8"/>
      <c r="X71" s="8" t="s">
        <v>4195</v>
      </c>
      <c r="Y71" s="8"/>
      <c r="Z71" s="8"/>
      <c r="AA71" s="8"/>
      <c r="AB71" s="8"/>
      <c r="AC71" s="8"/>
      <c r="AD71" s="8"/>
      <c r="AE71" s="8"/>
      <c r="AI71" s="79" t="str">
        <f t="shared" ref="AI71:AI134" si="35">IF(Q71&lt;&gt;"X","",Q$5&amp;"; ")</f>
        <v/>
      </c>
      <c r="AJ71" s="79" t="str">
        <f t="shared" si="26"/>
        <v/>
      </c>
      <c r="AK71" s="79" t="str">
        <f t="shared" si="27"/>
        <v/>
      </c>
      <c r="AL71" s="79" t="str">
        <f t="shared" si="28"/>
        <v/>
      </c>
      <c r="AM71" s="79" t="str">
        <f t="shared" si="11"/>
        <v/>
      </c>
      <c r="AN71" s="79" t="str">
        <f t="shared" si="12"/>
        <v/>
      </c>
      <c r="AO71" s="79" t="str">
        <f t="shared" si="13"/>
        <v/>
      </c>
      <c r="AP71" s="79" t="str">
        <f t="shared" si="14"/>
        <v xml:space="preserve">Meter Read Withdrawal; </v>
      </c>
      <c r="AQ71" s="79" t="str">
        <f t="shared" si="15"/>
        <v/>
      </c>
      <c r="AR71" s="79" t="str">
        <f t="shared" si="16"/>
        <v/>
      </c>
      <c r="AS71" s="79" t="str">
        <f t="shared" si="17"/>
        <v/>
      </c>
      <c r="AT71" s="79" t="str">
        <f t="shared" si="18"/>
        <v/>
      </c>
      <c r="AU71" s="79" t="str">
        <f t="shared" si="19"/>
        <v/>
      </c>
      <c r="AV71" s="79" t="str">
        <f t="shared" si="20"/>
        <v/>
      </c>
      <c r="AW71" s="79" t="str">
        <f t="shared" si="21"/>
        <v/>
      </c>
      <c r="AX71" s="79" t="str">
        <f t="shared" si="22"/>
        <v/>
      </c>
      <c r="AY71" s="79" t="str">
        <f t="shared" si="23"/>
        <v/>
      </c>
      <c r="AZ71" s="79" t="str">
        <f t="shared" si="24"/>
        <v/>
      </c>
      <c r="BA71" s="79" t="str">
        <f t="shared" si="25"/>
        <v/>
      </c>
      <c r="BB71" s="17"/>
      <c r="BC71" s="17"/>
      <c r="BD71" s="17"/>
      <c r="BE71" s="17"/>
      <c r="BF71" s="17"/>
      <c r="BG71" s="17"/>
      <c r="BH71" s="17"/>
      <c r="BI71" s="17"/>
    </row>
    <row r="72" spans="12:61" x14ac:dyDescent="0.3">
      <c r="L72" s="3">
        <f t="shared" si="33"/>
        <v>1</v>
      </c>
      <c r="M72" s="5" t="str">
        <f t="shared" si="32"/>
        <v>311</v>
      </c>
      <c r="N72" s="20" t="s">
        <v>329</v>
      </c>
      <c r="O72" s="23" t="str">
        <f t="shared" ref="O72:O100" si="36">IF(ISERROR(TRIM(LEFT(N72,SEARCH("-",N72,1)-1))),N72,TRIM(LEFT(N72,SEARCH("-",N72,1)-1)))</f>
        <v>311</v>
      </c>
      <c r="P72" s="16" t="str">
        <f t="shared" si="34"/>
        <v xml:space="preserve">Fieldwork Responses; </v>
      </c>
      <c r="Q72" s="21"/>
      <c r="R72" s="8"/>
      <c r="S72" s="8"/>
      <c r="T72" s="8"/>
      <c r="U72" s="8"/>
      <c r="V72" s="8" t="s">
        <v>4195</v>
      </c>
      <c r="W72" s="8"/>
      <c r="X72" s="8"/>
      <c r="Y72" s="8"/>
      <c r="Z72" s="8"/>
      <c r="AA72" s="8"/>
      <c r="AB72" s="8"/>
      <c r="AC72" s="8"/>
      <c r="AD72" s="8"/>
      <c r="AE72" s="8"/>
      <c r="AI72" s="79" t="str">
        <f t="shared" si="35"/>
        <v/>
      </c>
      <c r="AJ72" s="79" t="str">
        <f t="shared" si="26"/>
        <v/>
      </c>
      <c r="AK72" s="79" t="str">
        <f t="shared" si="27"/>
        <v/>
      </c>
      <c r="AL72" s="79" t="str">
        <f t="shared" si="28"/>
        <v/>
      </c>
      <c r="AM72" s="79" t="str">
        <f t="shared" si="11"/>
        <v/>
      </c>
      <c r="AN72" s="79" t="str">
        <f t="shared" si="12"/>
        <v xml:space="preserve">Fieldwork Responses; </v>
      </c>
      <c r="AO72" s="79" t="str">
        <f t="shared" si="13"/>
        <v/>
      </c>
      <c r="AP72" s="79" t="str">
        <f t="shared" si="14"/>
        <v/>
      </c>
      <c r="AQ72" s="79" t="str">
        <f t="shared" si="15"/>
        <v/>
      </c>
      <c r="AR72" s="79" t="str">
        <f t="shared" si="16"/>
        <v/>
      </c>
      <c r="AS72" s="79" t="str">
        <f t="shared" si="17"/>
        <v/>
      </c>
      <c r="AT72" s="79" t="str">
        <f t="shared" si="18"/>
        <v/>
      </c>
      <c r="AU72" s="79" t="str">
        <f t="shared" si="19"/>
        <v/>
      </c>
      <c r="AV72" s="79" t="str">
        <f t="shared" si="20"/>
        <v/>
      </c>
      <c r="AW72" s="79" t="str">
        <f t="shared" si="21"/>
        <v/>
      </c>
      <c r="AX72" s="79" t="str">
        <f t="shared" si="22"/>
        <v/>
      </c>
      <c r="AY72" s="79" t="str">
        <f t="shared" si="23"/>
        <v/>
      </c>
      <c r="AZ72" s="79" t="str">
        <f t="shared" si="24"/>
        <v/>
      </c>
      <c r="BA72" s="79" t="str">
        <f t="shared" si="25"/>
        <v/>
      </c>
      <c r="BB72" s="17"/>
      <c r="BC72" s="17"/>
      <c r="BD72" s="17"/>
      <c r="BE72" s="17"/>
      <c r="BF72" s="17"/>
      <c r="BG72" s="17"/>
      <c r="BH72" s="17"/>
      <c r="BI72" s="17"/>
    </row>
    <row r="73" spans="12:61" x14ac:dyDescent="0.3">
      <c r="L73" s="3">
        <f t="shared" si="33"/>
        <v>1</v>
      </c>
      <c r="M73" s="5" t="str">
        <f t="shared" si="32"/>
        <v>320 - N320</v>
      </c>
      <c r="N73" s="20" t="s">
        <v>4269</v>
      </c>
      <c r="O73" s="23" t="str">
        <f t="shared" si="36"/>
        <v>320</v>
      </c>
      <c r="P73" s="16" t="str">
        <f t="shared" si="34"/>
        <v xml:space="preserve">Meter Reading Related; </v>
      </c>
      <c r="Q73" s="21"/>
      <c r="R73" s="8"/>
      <c r="S73" s="8"/>
      <c r="T73" s="8"/>
      <c r="U73" s="8"/>
      <c r="V73" s="8"/>
      <c r="W73" s="8"/>
      <c r="X73" s="8"/>
      <c r="Y73" s="8" t="s">
        <v>4195</v>
      </c>
      <c r="Z73" s="8"/>
      <c r="AA73" s="8"/>
      <c r="AB73" s="8"/>
      <c r="AC73" s="8"/>
      <c r="AD73" s="8"/>
      <c r="AE73" s="8"/>
      <c r="AI73" s="79" t="str">
        <f t="shared" si="35"/>
        <v/>
      </c>
      <c r="AJ73" s="79" t="str">
        <f t="shared" si="26"/>
        <v/>
      </c>
      <c r="AK73" s="79" t="str">
        <f t="shared" si="27"/>
        <v/>
      </c>
      <c r="AL73" s="79" t="str">
        <f t="shared" si="28"/>
        <v/>
      </c>
      <c r="AM73" s="79" t="str">
        <f t="shared" si="11"/>
        <v/>
      </c>
      <c r="AN73" s="79" t="str">
        <f t="shared" si="12"/>
        <v/>
      </c>
      <c r="AO73" s="79" t="str">
        <f t="shared" si="13"/>
        <v/>
      </c>
      <c r="AP73" s="79" t="str">
        <f t="shared" si="14"/>
        <v/>
      </c>
      <c r="AQ73" s="79" t="str">
        <f t="shared" si="15"/>
        <v xml:space="preserve">Meter Reading Related; </v>
      </c>
      <c r="AR73" s="79" t="str">
        <f t="shared" si="16"/>
        <v/>
      </c>
      <c r="AS73" s="79" t="str">
        <f t="shared" si="17"/>
        <v/>
      </c>
      <c r="AT73" s="79" t="str">
        <f t="shared" si="18"/>
        <v/>
      </c>
      <c r="AU73" s="79" t="str">
        <f t="shared" si="19"/>
        <v/>
      </c>
      <c r="AV73" s="79" t="str">
        <f t="shared" si="20"/>
        <v/>
      </c>
      <c r="AW73" s="79" t="str">
        <f t="shared" si="21"/>
        <v/>
      </c>
      <c r="AX73" s="79" t="str">
        <f t="shared" si="22"/>
        <v/>
      </c>
      <c r="AY73" s="79" t="str">
        <f t="shared" si="23"/>
        <v/>
      </c>
      <c r="AZ73" s="79" t="str">
        <f t="shared" si="24"/>
        <v/>
      </c>
      <c r="BA73" s="79" t="str">
        <f t="shared" si="25"/>
        <v/>
      </c>
      <c r="BB73" s="17"/>
      <c r="BC73" s="17"/>
      <c r="BD73" s="17"/>
      <c r="BE73" s="17"/>
      <c r="BF73" s="17"/>
      <c r="BG73" s="17"/>
      <c r="BH73" s="17"/>
      <c r="BI73" s="17"/>
    </row>
    <row r="74" spans="12:61" x14ac:dyDescent="0.3">
      <c r="L74" s="3">
        <f t="shared" si="33"/>
        <v>1</v>
      </c>
      <c r="M74" s="5" t="str">
        <f t="shared" si="32"/>
        <v>320W - N300W</v>
      </c>
      <c r="N74" s="20" t="s">
        <v>4270</v>
      </c>
      <c r="O74" s="23" t="str">
        <f t="shared" si="36"/>
        <v>320W</v>
      </c>
      <c r="P74" s="16" t="str">
        <f t="shared" si="34"/>
        <v xml:space="preserve">Meter Read Withdrawal; </v>
      </c>
      <c r="Q74" s="21"/>
      <c r="R74" s="8"/>
      <c r="S74" s="8"/>
      <c r="T74" s="8"/>
      <c r="U74" s="8"/>
      <c r="V74" s="8"/>
      <c r="W74" s="8"/>
      <c r="X74" s="8" t="s">
        <v>4195</v>
      </c>
      <c r="Y74" s="8"/>
      <c r="Z74" s="8"/>
      <c r="AA74" s="8"/>
      <c r="AB74" s="8"/>
      <c r="AC74" s="8"/>
      <c r="AD74" s="8"/>
      <c r="AE74" s="8"/>
      <c r="AI74" s="79" t="str">
        <f t="shared" si="35"/>
        <v/>
      </c>
      <c r="AJ74" s="79" t="str">
        <f t="shared" si="26"/>
        <v/>
      </c>
      <c r="AK74" s="79" t="str">
        <f t="shared" si="27"/>
        <v/>
      </c>
      <c r="AL74" s="79" t="str">
        <f t="shared" si="28"/>
        <v/>
      </c>
      <c r="AM74" s="79" t="str">
        <f t="shared" si="11"/>
        <v/>
      </c>
      <c r="AN74" s="79" t="str">
        <f t="shared" si="12"/>
        <v/>
      </c>
      <c r="AO74" s="79" t="str">
        <f t="shared" si="13"/>
        <v/>
      </c>
      <c r="AP74" s="79" t="str">
        <f t="shared" si="14"/>
        <v xml:space="preserve">Meter Read Withdrawal; </v>
      </c>
      <c r="AQ74" s="79" t="str">
        <f t="shared" si="15"/>
        <v/>
      </c>
      <c r="AR74" s="79" t="str">
        <f t="shared" si="16"/>
        <v/>
      </c>
      <c r="AS74" s="79" t="str">
        <f t="shared" si="17"/>
        <v/>
      </c>
      <c r="AT74" s="79" t="str">
        <f t="shared" si="18"/>
        <v/>
      </c>
      <c r="AU74" s="79" t="str">
        <f t="shared" si="19"/>
        <v/>
      </c>
      <c r="AV74" s="79" t="str">
        <f t="shared" si="20"/>
        <v/>
      </c>
      <c r="AW74" s="79" t="str">
        <f t="shared" si="21"/>
        <v/>
      </c>
      <c r="AX74" s="79" t="str">
        <f t="shared" si="22"/>
        <v/>
      </c>
      <c r="AY74" s="79" t="str">
        <f t="shared" si="23"/>
        <v/>
      </c>
      <c r="AZ74" s="79" t="str">
        <f t="shared" si="24"/>
        <v/>
      </c>
      <c r="BA74" s="79" t="str">
        <f t="shared" si="25"/>
        <v/>
      </c>
      <c r="BB74" s="17"/>
      <c r="BC74" s="17"/>
      <c r="BD74" s="17"/>
      <c r="BE74" s="17"/>
      <c r="BF74" s="17"/>
      <c r="BG74" s="17"/>
      <c r="BH74" s="17"/>
      <c r="BI74" s="17"/>
    </row>
    <row r="75" spans="12:61" x14ac:dyDescent="0.3">
      <c r="L75" s="3">
        <f t="shared" si="33"/>
        <v>1</v>
      </c>
      <c r="M75" s="5" t="str">
        <f t="shared" si="32"/>
        <v>321 - N321</v>
      </c>
      <c r="N75" s="20" t="s">
        <v>4271</v>
      </c>
      <c r="O75" s="23" t="str">
        <f t="shared" si="36"/>
        <v>321</v>
      </c>
      <c r="P75" s="16" t="str">
        <f t="shared" si="34"/>
        <v xml:space="preserve">Meter Point Characteristics; </v>
      </c>
      <c r="Q75" s="21"/>
      <c r="R75" s="8"/>
      <c r="S75" s="8"/>
      <c r="T75" s="8"/>
      <c r="U75" s="8"/>
      <c r="V75" s="8"/>
      <c r="W75" s="8" t="s">
        <v>4195</v>
      </c>
      <c r="X75" s="8"/>
      <c r="Y75" s="8"/>
      <c r="Z75" s="8"/>
      <c r="AA75" s="8"/>
      <c r="AB75" s="8"/>
      <c r="AC75" s="8"/>
      <c r="AD75" s="8"/>
      <c r="AE75" s="8"/>
      <c r="AI75" s="79" t="str">
        <f t="shared" si="35"/>
        <v/>
      </c>
      <c r="AJ75" s="79" t="str">
        <f t="shared" si="26"/>
        <v/>
      </c>
      <c r="AK75" s="79" t="str">
        <f t="shared" si="27"/>
        <v/>
      </c>
      <c r="AL75" s="79" t="str">
        <f t="shared" si="28"/>
        <v/>
      </c>
      <c r="AM75" s="79" t="str">
        <f t="shared" si="11"/>
        <v/>
      </c>
      <c r="AN75" s="79" t="str">
        <f t="shared" si="12"/>
        <v/>
      </c>
      <c r="AO75" s="79" t="str">
        <f t="shared" si="13"/>
        <v xml:space="preserve">Meter Point Characteristics; </v>
      </c>
      <c r="AP75" s="79" t="str">
        <f t="shared" si="14"/>
        <v/>
      </c>
      <c r="AQ75" s="79" t="str">
        <f t="shared" si="15"/>
        <v/>
      </c>
      <c r="AR75" s="79" t="str">
        <f t="shared" si="16"/>
        <v/>
      </c>
      <c r="AS75" s="79" t="str">
        <f t="shared" si="17"/>
        <v/>
      </c>
      <c r="AT75" s="79" t="str">
        <f t="shared" si="18"/>
        <v/>
      </c>
      <c r="AU75" s="79" t="str">
        <f t="shared" si="19"/>
        <v/>
      </c>
      <c r="AV75" s="79" t="str">
        <f t="shared" si="20"/>
        <v/>
      </c>
      <c r="AW75" s="79" t="str">
        <f t="shared" si="21"/>
        <v/>
      </c>
      <c r="AX75" s="79" t="str">
        <f t="shared" si="22"/>
        <v/>
      </c>
      <c r="AY75" s="79" t="str">
        <f t="shared" si="23"/>
        <v/>
      </c>
      <c r="AZ75" s="79" t="str">
        <f t="shared" si="24"/>
        <v/>
      </c>
      <c r="BA75" s="79" t="str">
        <f t="shared" si="25"/>
        <v/>
      </c>
      <c r="BB75" s="17"/>
      <c r="BC75" s="17"/>
      <c r="BD75" s="17"/>
      <c r="BE75" s="17"/>
      <c r="BF75" s="17"/>
      <c r="BG75" s="17"/>
      <c r="BH75" s="17"/>
      <c r="BI75" s="17"/>
    </row>
    <row r="76" spans="12:61" x14ac:dyDescent="0.3">
      <c r="L76" s="3">
        <f t="shared" si="33"/>
        <v>1</v>
      </c>
      <c r="M76" s="5" t="str">
        <f t="shared" si="32"/>
        <v>330</v>
      </c>
      <c r="N76" s="20" t="s">
        <v>338</v>
      </c>
      <c r="O76" s="23" t="str">
        <f t="shared" si="36"/>
        <v>330</v>
      </c>
      <c r="P76" s="16" t="str">
        <f t="shared" si="34"/>
        <v xml:space="preserve">SONI; </v>
      </c>
      <c r="Q76" s="21"/>
      <c r="R76" s="8"/>
      <c r="S76" s="8"/>
      <c r="T76" s="8"/>
      <c r="U76" s="8"/>
      <c r="V76" s="8"/>
      <c r="W76" s="8"/>
      <c r="X76" s="8"/>
      <c r="Y76" s="8"/>
      <c r="Z76" s="8"/>
      <c r="AA76" s="8"/>
      <c r="AB76" s="8" t="s">
        <v>4195</v>
      </c>
      <c r="AC76" s="8"/>
      <c r="AD76" s="8"/>
      <c r="AE76" s="8"/>
      <c r="AI76" s="79" t="str">
        <f t="shared" si="35"/>
        <v/>
      </c>
      <c r="AJ76" s="79" t="str">
        <f t="shared" si="26"/>
        <v/>
      </c>
      <c r="AK76" s="79" t="str">
        <f t="shared" si="27"/>
        <v/>
      </c>
      <c r="AL76" s="79" t="str">
        <f t="shared" si="28"/>
        <v/>
      </c>
      <c r="AM76" s="79" t="str">
        <f t="shared" si="11"/>
        <v/>
      </c>
      <c r="AN76" s="79" t="str">
        <f t="shared" si="12"/>
        <v/>
      </c>
      <c r="AO76" s="79" t="str">
        <f t="shared" si="13"/>
        <v/>
      </c>
      <c r="AP76" s="79" t="str">
        <f t="shared" si="14"/>
        <v/>
      </c>
      <c r="AQ76" s="79" t="str">
        <f t="shared" si="15"/>
        <v/>
      </c>
      <c r="AR76" s="79" t="str">
        <f t="shared" si="16"/>
        <v/>
      </c>
      <c r="AS76" s="79" t="str">
        <f t="shared" si="17"/>
        <v/>
      </c>
      <c r="AT76" s="79" t="str">
        <f t="shared" si="18"/>
        <v xml:space="preserve">SONI; </v>
      </c>
      <c r="AU76" s="79" t="str">
        <f t="shared" si="19"/>
        <v/>
      </c>
      <c r="AV76" s="79" t="str">
        <f t="shared" si="20"/>
        <v/>
      </c>
      <c r="AW76" s="79" t="str">
        <f t="shared" si="21"/>
        <v/>
      </c>
      <c r="AX76" s="79" t="str">
        <f t="shared" si="22"/>
        <v/>
      </c>
      <c r="AY76" s="79" t="str">
        <f t="shared" si="23"/>
        <v/>
      </c>
      <c r="AZ76" s="79" t="str">
        <f t="shared" si="24"/>
        <v/>
      </c>
      <c r="BA76" s="79" t="str">
        <f t="shared" si="25"/>
        <v/>
      </c>
      <c r="BB76" s="17"/>
      <c r="BC76" s="17"/>
      <c r="BD76" s="17"/>
      <c r="BE76" s="17"/>
      <c r="BF76" s="17"/>
      <c r="BG76" s="17"/>
      <c r="BH76" s="17"/>
      <c r="BI76" s="17"/>
    </row>
    <row r="77" spans="12:61" x14ac:dyDescent="0.3">
      <c r="L77" s="3">
        <f t="shared" si="33"/>
        <v>1</v>
      </c>
      <c r="M77" s="5" t="str">
        <f t="shared" si="32"/>
        <v>331 - N331</v>
      </c>
      <c r="N77" s="20" t="s">
        <v>4272</v>
      </c>
      <c r="O77" s="23" t="str">
        <f t="shared" si="36"/>
        <v>331</v>
      </c>
      <c r="P77" s="16" t="str">
        <f t="shared" si="34"/>
        <v xml:space="preserve">Meter Reading Related; </v>
      </c>
      <c r="Q77" s="21"/>
      <c r="R77" s="8"/>
      <c r="S77" s="8"/>
      <c r="T77" s="8"/>
      <c r="U77" s="8"/>
      <c r="V77" s="8"/>
      <c r="W77" s="8"/>
      <c r="X77" s="8"/>
      <c r="Y77" s="8" t="s">
        <v>4195</v>
      </c>
      <c r="Z77" s="8"/>
      <c r="AA77" s="8"/>
      <c r="AB77" s="8"/>
      <c r="AC77" s="8"/>
      <c r="AD77" s="8"/>
      <c r="AE77" s="8"/>
      <c r="AI77" s="79" t="str">
        <f t="shared" si="35"/>
        <v/>
      </c>
      <c r="AJ77" s="79" t="str">
        <f t="shared" si="26"/>
        <v/>
      </c>
      <c r="AK77" s="79" t="str">
        <f t="shared" si="27"/>
        <v/>
      </c>
      <c r="AL77" s="79" t="str">
        <f t="shared" si="28"/>
        <v/>
      </c>
      <c r="AM77" s="79" t="str">
        <f t="shared" si="11"/>
        <v/>
      </c>
      <c r="AN77" s="79" t="str">
        <f t="shared" si="12"/>
        <v/>
      </c>
      <c r="AO77" s="79" t="str">
        <f t="shared" si="13"/>
        <v/>
      </c>
      <c r="AP77" s="79" t="str">
        <f t="shared" si="14"/>
        <v/>
      </c>
      <c r="AQ77" s="79" t="str">
        <f t="shared" si="15"/>
        <v xml:space="preserve">Meter Reading Related; </v>
      </c>
      <c r="AR77" s="79" t="str">
        <f t="shared" si="16"/>
        <v/>
      </c>
      <c r="AS77" s="79" t="str">
        <f t="shared" si="17"/>
        <v/>
      </c>
      <c r="AT77" s="79" t="str">
        <f t="shared" si="18"/>
        <v/>
      </c>
      <c r="AU77" s="79" t="str">
        <f t="shared" si="19"/>
        <v/>
      </c>
      <c r="AV77" s="79" t="str">
        <f t="shared" si="20"/>
        <v/>
      </c>
      <c r="AW77" s="79" t="str">
        <f t="shared" si="21"/>
        <v/>
      </c>
      <c r="AX77" s="79" t="str">
        <f t="shared" si="22"/>
        <v/>
      </c>
      <c r="AY77" s="79" t="str">
        <f t="shared" si="23"/>
        <v/>
      </c>
      <c r="AZ77" s="79" t="str">
        <f t="shared" si="24"/>
        <v/>
      </c>
      <c r="BA77" s="79" t="str">
        <f t="shared" si="25"/>
        <v/>
      </c>
      <c r="BB77" s="17"/>
      <c r="BC77" s="17"/>
      <c r="BD77" s="17"/>
      <c r="BE77" s="17"/>
      <c r="BF77" s="17"/>
      <c r="BG77" s="17"/>
      <c r="BH77" s="17"/>
      <c r="BI77" s="17"/>
    </row>
    <row r="78" spans="12:61" x14ac:dyDescent="0.3">
      <c r="L78" s="3">
        <f t="shared" si="33"/>
        <v>1</v>
      </c>
      <c r="M78" s="5" t="str">
        <f t="shared" si="32"/>
        <v>332 - N332</v>
      </c>
      <c r="N78" s="20" t="s">
        <v>4273</v>
      </c>
      <c r="O78" s="23" t="str">
        <f t="shared" si="36"/>
        <v>332</v>
      </c>
      <c r="P78" s="16" t="str">
        <f t="shared" si="34"/>
        <v xml:space="preserve">Meter Reading Related; </v>
      </c>
      <c r="Q78" s="21"/>
      <c r="R78" s="8"/>
      <c r="S78" s="8"/>
      <c r="T78" s="8"/>
      <c r="U78" s="8"/>
      <c r="V78" s="8"/>
      <c r="W78" s="8"/>
      <c r="X78" s="8"/>
      <c r="Y78" s="8" t="s">
        <v>4195</v>
      </c>
      <c r="Z78" s="8"/>
      <c r="AA78" s="8"/>
      <c r="AB78" s="8"/>
      <c r="AC78" s="8"/>
      <c r="AD78" s="8"/>
      <c r="AE78" s="8"/>
      <c r="AI78" s="79" t="str">
        <f t="shared" si="35"/>
        <v/>
      </c>
      <c r="AJ78" s="79" t="str">
        <f t="shared" si="26"/>
        <v/>
      </c>
      <c r="AK78" s="79" t="str">
        <f t="shared" si="27"/>
        <v/>
      </c>
      <c r="AL78" s="79" t="str">
        <f t="shared" si="28"/>
        <v/>
      </c>
      <c r="AM78" s="79" t="str">
        <f t="shared" si="11"/>
        <v/>
      </c>
      <c r="AN78" s="79" t="str">
        <f t="shared" si="12"/>
        <v/>
      </c>
      <c r="AO78" s="79" t="str">
        <f t="shared" si="13"/>
        <v/>
      </c>
      <c r="AP78" s="79" t="str">
        <f t="shared" si="14"/>
        <v/>
      </c>
      <c r="AQ78" s="79" t="str">
        <f t="shared" si="15"/>
        <v xml:space="preserve">Meter Reading Related; </v>
      </c>
      <c r="AR78" s="79" t="str">
        <f t="shared" si="16"/>
        <v/>
      </c>
      <c r="AS78" s="79" t="str">
        <f t="shared" si="17"/>
        <v/>
      </c>
      <c r="AT78" s="79" t="str">
        <f t="shared" si="18"/>
        <v/>
      </c>
      <c r="AU78" s="79" t="str">
        <f t="shared" si="19"/>
        <v/>
      </c>
      <c r="AV78" s="79" t="str">
        <f t="shared" si="20"/>
        <v/>
      </c>
      <c r="AW78" s="79" t="str">
        <f t="shared" si="21"/>
        <v/>
      </c>
      <c r="AX78" s="79" t="str">
        <f t="shared" si="22"/>
        <v/>
      </c>
      <c r="AY78" s="79" t="str">
        <f t="shared" si="23"/>
        <v/>
      </c>
      <c r="AZ78" s="79" t="str">
        <f t="shared" si="24"/>
        <v/>
      </c>
      <c r="BA78" s="79" t="str">
        <f t="shared" si="25"/>
        <v/>
      </c>
      <c r="BB78" s="17"/>
      <c r="BC78" s="17"/>
      <c r="BD78" s="17"/>
      <c r="BE78" s="17"/>
      <c r="BF78" s="17"/>
      <c r="BG78" s="17"/>
      <c r="BH78" s="17"/>
      <c r="BI78" s="17"/>
    </row>
    <row r="79" spans="12:61" x14ac:dyDescent="0.3">
      <c r="L79" s="3">
        <f t="shared" si="33"/>
        <v>1</v>
      </c>
      <c r="M79" s="5" t="str">
        <f t="shared" si="32"/>
        <v>332W</v>
      </c>
      <c r="N79" s="20" t="s">
        <v>495</v>
      </c>
      <c r="O79" s="23" t="str">
        <f t="shared" si="36"/>
        <v>332W</v>
      </c>
      <c r="P79" s="16" t="str">
        <f t="shared" si="34"/>
        <v xml:space="preserve">Meter Read Withdrawal; </v>
      </c>
      <c r="Q79" s="21"/>
      <c r="R79" s="8"/>
      <c r="S79" s="8"/>
      <c r="T79" s="8"/>
      <c r="U79" s="8"/>
      <c r="V79" s="8"/>
      <c r="W79" s="8"/>
      <c r="X79" s="8" t="s">
        <v>4195</v>
      </c>
      <c r="Y79" s="8"/>
      <c r="Z79" s="8"/>
      <c r="AA79" s="8"/>
      <c r="AB79" s="8"/>
      <c r="AC79" s="8"/>
      <c r="AD79" s="8"/>
      <c r="AE79" s="8"/>
      <c r="AI79" s="79" t="str">
        <f t="shared" si="35"/>
        <v/>
      </c>
      <c r="AJ79" s="79" t="str">
        <f t="shared" si="26"/>
        <v/>
      </c>
      <c r="AK79" s="79" t="str">
        <f t="shared" si="27"/>
        <v/>
      </c>
      <c r="AL79" s="79" t="str">
        <f t="shared" si="28"/>
        <v/>
      </c>
      <c r="AM79" s="79" t="str">
        <f t="shared" si="11"/>
        <v/>
      </c>
      <c r="AN79" s="79" t="str">
        <f t="shared" si="12"/>
        <v/>
      </c>
      <c r="AO79" s="79" t="str">
        <f t="shared" si="13"/>
        <v/>
      </c>
      <c r="AP79" s="79" t="str">
        <f t="shared" si="14"/>
        <v xml:space="preserve">Meter Read Withdrawal; </v>
      </c>
      <c r="AQ79" s="79" t="str">
        <f t="shared" si="15"/>
        <v/>
      </c>
      <c r="AR79" s="79" t="str">
        <f t="shared" si="16"/>
        <v/>
      </c>
      <c r="AS79" s="79" t="str">
        <f t="shared" si="17"/>
        <v/>
      </c>
      <c r="AT79" s="79" t="str">
        <f t="shared" si="18"/>
        <v/>
      </c>
      <c r="AU79" s="79" t="str">
        <f t="shared" si="19"/>
        <v/>
      </c>
      <c r="AV79" s="79" t="str">
        <f t="shared" si="20"/>
        <v/>
      </c>
      <c r="AW79" s="79" t="str">
        <f t="shared" si="21"/>
        <v/>
      </c>
      <c r="AX79" s="79" t="str">
        <f t="shared" si="22"/>
        <v/>
      </c>
      <c r="AY79" s="79" t="str">
        <f t="shared" si="23"/>
        <v/>
      </c>
      <c r="AZ79" s="79" t="str">
        <f t="shared" si="24"/>
        <v/>
      </c>
      <c r="BA79" s="79" t="str">
        <f t="shared" si="25"/>
        <v/>
      </c>
      <c r="BB79" s="17"/>
      <c r="BC79" s="17"/>
      <c r="BD79" s="17"/>
      <c r="BE79" s="17"/>
      <c r="BF79" s="17"/>
      <c r="BG79" s="17"/>
      <c r="BH79" s="17"/>
      <c r="BI79" s="17"/>
    </row>
    <row r="80" spans="12:61" x14ac:dyDescent="0.3">
      <c r="L80" s="3">
        <f t="shared" si="33"/>
        <v>1</v>
      </c>
      <c r="M80" s="5" t="str">
        <f t="shared" si="32"/>
        <v>341 - N341</v>
      </c>
      <c r="N80" s="20" t="s">
        <v>4274</v>
      </c>
      <c r="O80" s="23" t="str">
        <f t="shared" si="36"/>
        <v>341</v>
      </c>
      <c r="P80" s="16" t="str">
        <f t="shared" si="34"/>
        <v xml:space="preserve">Meter Reading Related; </v>
      </c>
      <c r="Q80" s="21"/>
      <c r="R80" s="8"/>
      <c r="S80" s="8"/>
      <c r="T80" s="8"/>
      <c r="U80" s="8"/>
      <c r="V80" s="8"/>
      <c r="W80" s="8"/>
      <c r="X80" s="8"/>
      <c r="Y80" s="8" t="s">
        <v>4195</v>
      </c>
      <c r="Z80" s="8"/>
      <c r="AA80" s="8"/>
      <c r="AB80" s="8"/>
      <c r="AC80" s="8"/>
      <c r="AD80" s="8"/>
      <c r="AE80" s="8"/>
      <c r="AI80" s="79" t="str">
        <f t="shared" si="35"/>
        <v/>
      </c>
      <c r="AJ80" s="79" t="str">
        <f t="shared" si="26"/>
        <v/>
      </c>
      <c r="AK80" s="79" t="str">
        <f t="shared" si="27"/>
        <v/>
      </c>
      <c r="AL80" s="79" t="str">
        <f t="shared" si="28"/>
        <v/>
      </c>
      <c r="AM80" s="79" t="str">
        <f t="shared" si="11"/>
        <v/>
      </c>
      <c r="AN80" s="79" t="str">
        <f t="shared" si="12"/>
        <v/>
      </c>
      <c r="AO80" s="79" t="str">
        <f t="shared" si="13"/>
        <v/>
      </c>
      <c r="AP80" s="79" t="str">
        <f t="shared" si="14"/>
        <v/>
      </c>
      <c r="AQ80" s="79" t="str">
        <f t="shared" si="15"/>
        <v xml:space="preserve">Meter Reading Related; </v>
      </c>
      <c r="AR80" s="79" t="str">
        <f t="shared" si="16"/>
        <v/>
      </c>
      <c r="AS80" s="79" t="str">
        <f t="shared" si="17"/>
        <v/>
      </c>
      <c r="AT80" s="79" t="str">
        <f t="shared" si="18"/>
        <v/>
      </c>
      <c r="AU80" s="79" t="str">
        <f t="shared" si="19"/>
        <v/>
      </c>
      <c r="AV80" s="79" t="str">
        <f t="shared" si="20"/>
        <v/>
      </c>
      <c r="AW80" s="79" t="str">
        <f t="shared" si="21"/>
        <v/>
      </c>
      <c r="AX80" s="79" t="str">
        <f t="shared" si="22"/>
        <v/>
      </c>
      <c r="AY80" s="79" t="str">
        <f t="shared" si="23"/>
        <v/>
      </c>
      <c r="AZ80" s="79" t="str">
        <f t="shared" si="24"/>
        <v/>
      </c>
      <c r="BA80" s="79" t="str">
        <f t="shared" si="25"/>
        <v/>
      </c>
      <c r="BB80" s="17"/>
      <c r="BC80" s="17"/>
      <c r="BD80" s="17"/>
      <c r="BE80" s="17"/>
      <c r="BF80" s="17"/>
      <c r="BG80" s="17"/>
      <c r="BH80" s="17"/>
      <c r="BI80" s="17"/>
    </row>
    <row r="81" spans="12:61" x14ac:dyDescent="0.3">
      <c r="L81" s="3">
        <f t="shared" si="33"/>
        <v>1</v>
      </c>
      <c r="M81" s="5" t="str">
        <f t="shared" si="32"/>
        <v>342</v>
      </c>
      <c r="N81" s="20" t="s">
        <v>362</v>
      </c>
      <c r="O81" s="23" t="str">
        <f t="shared" si="36"/>
        <v>342</v>
      </c>
      <c r="P81" s="16" t="str">
        <f t="shared" si="34"/>
        <v xml:space="preserve">Meter Reading Related; </v>
      </c>
      <c r="Q81" s="21"/>
      <c r="R81" s="8"/>
      <c r="S81" s="8"/>
      <c r="T81" s="8"/>
      <c r="U81" s="8"/>
      <c r="V81" s="8"/>
      <c r="W81" s="8"/>
      <c r="X81" s="8"/>
      <c r="Y81" s="8" t="s">
        <v>4195</v>
      </c>
      <c r="Z81" s="8"/>
      <c r="AA81" s="8"/>
      <c r="AB81" s="8"/>
      <c r="AC81" s="8"/>
      <c r="AD81" s="8"/>
      <c r="AE81" s="8"/>
      <c r="AI81" s="79" t="str">
        <f t="shared" si="35"/>
        <v/>
      </c>
      <c r="AJ81" s="79" t="str">
        <f t="shared" si="26"/>
        <v/>
      </c>
      <c r="AK81" s="79" t="str">
        <f t="shared" si="27"/>
        <v/>
      </c>
      <c r="AL81" s="79" t="str">
        <f t="shared" si="28"/>
        <v/>
      </c>
      <c r="AM81" s="79" t="str">
        <f t="shared" si="11"/>
        <v/>
      </c>
      <c r="AN81" s="79" t="str">
        <f t="shared" si="12"/>
        <v/>
      </c>
      <c r="AO81" s="79" t="str">
        <f t="shared" si="13"/>
        <v/>
      </c>
      <c r="AP81" s="79" t="str">
        <f t="shared" si="14"/>
        <v/>
      </c>
      <c r="AQ81" s="79" t="str">
        <f t="shared" si="15"/>
        <v xml:space="preserve">Meter Reading Related; </v>
      </c>
      <c r="AR81" s="79" t="str">
        <f t="shared" si="16"/>
        <v/>
      </c>
      <c r="AS81" s="79" t="str">
        <f t="shared" si="17"/>
        <v/>
      </c>
      <c r="AT81" s="79" t="str">
        <f t="shared" si="18"/>
        <v/>
      </c>
      <c r="AU81" s="79" t="str">
        <f t="shared" si="19"/>
        <v/>
      </c>
      <c r="AV81" s="79" t="str">
        <f t="shared" si="20"/>
        <v/>
      </c>
      <c r="AW81" s="79" t="str">
        <f t="shared" si="21"/>
        <v/>
      </c>
      <c r="AX81" s="79" t="str">
        <f t="shared" si="22"/>
        <v/>
      </c>
      <c r="AY81" s="79" t="str">
        <f t="shared" si="23"/>
        <v/>
      </c>
      <c r="AZ81" s="79" t="str">
        <f t="shared" si="24"/>
        <v/>
      </c>
      <c r="BA81" s="79" t="str">
        <f t="shared" si="25"/>
        <v/>
      </c>
      <c r="BB81" s="17"/>
      <c r="BC81" s="17"/>
      <c r="BD81" s="17"/>
      <c r="BE81" s="17"/>
      <c r="BF81" s="17"/>
      <c r="BG81" s="17"/>
      <c r="BH81" s="17"/>
      <c r="BI81" s="17"/>
    </row>
    <row r="82" spans="12:61" x14ac:dyDescent="0.3">
      <c r="L82" s="3">
        <f t="shared" si="33"/>
        <v>1</v>
      </c>
      <c r="M82" s="5" t="str">
        <f t="shared" si="32"/>
        <v>352R - N131-R</v>
      </c>
      <c r="N82" s="20" t="s">
        <v>4275</v>
      </c>
      <c r="O82" s="23" t="str">
        <f t="shared" si="36"/>
        <v>352R</v>
      </c>
      <c r="P82" s="16" t="str">
        <f t="shared" si="34"/>
        <v xml:space="preserve">Fieldwork Responses; </v>
      </c>
      <c r="Q82" s="21"/>
      <c r="R82" s="8"/>
      <c r="S82" s="8"/>
      <c r="T82" s="8"/>
      <c r="U82" s="8"/>
      <c r="V82" s="8" t="s">
        <v>4195</v>
      </c>
      <c r="W82" s="8"/>
      <c r="X82" s="8"/>
      <c r="Y82" s="8"/>
      <c r="Z82" s="8"/>
      <c r="AA82" s="8"/>
      <c r="AB82" s="8"/>
      <c r="AC82" s="8"/>
      <c r="AD82" s="8"/>
      <c r="AE82" s="8"/>
      <c r="AI82" s="79" t="str">
        <f t="shared" si="35"/>
        <v/>
      </c>
      <c r="AJ82" s="79" t="str">
        <f t="shared" si="26"/>
        <v/>
      </c>
      <c r="AK82" s="79" t="str">
        <f t="shared" si="27"/>
        <v/>
      </c>
      <c r="AL82" s="79" t="str">
        <f t="shared" si="28"/>
        <v/>
      </c>
      <c r="AM82" s="79" t="str">
        <f t="shared" si="11"/>
        <v/>
      </c>
      <c r="AN82" s="79" t="str">
        <f t="shared" si="12"/>
        <v xml:space="preserve">Fieldwork Responses; </v>
      </c>
      <c r="AO82" s="79" t="str">
        <f t="shared" si="13"/>
        <v/>
      </c>
      <c r="AP82" s="79" t="str">
        <f t="shared" si="14"/>
        <v/>
      </c>
      <c r="AQ82" s="79" t="str">
        <f t="shared" si="15"/>
        <v/>
      </c>
      <c r="AR82" s="79" t="str">
        <f t="shared" si="16"/>
        <v/>
      </c>
      <c r="AS82" s="79" t="str">
        <f t="shared" si="17"/>
        <v/>
      </c>
      <c r="AT82" s="79" t="str">
        <f t="shared" si="18"/>
        <v/>
      </c>
      <c r="AU82" s="79" t="str">
        <f t="shared" si="19"/>
        <v/>
      </c>
      <c r="AV82" s="79" t="str">
        <f t="shared" si="20"/>
        <v/>
      </c>
      <c r="AW82" s="79" t="str">
        <f t="shared" si="21"/>
        <v/>
      </c>
      <c r="AX82" s="79" t="str">
        <f t="shared" si="22"/>
        <v/>
      </c>
      <c r="AY82" s="79" t="str">
        <f t="shared" si="23"/>
        <v/>
      </c>
      <c r="AZ82" s="79" t="str">
        <f t="shared" si="24"/>
        <v/>
      </c>
      <c r="BA82" s="79" t="str">
        <f t="shared" si="25"/>
        <v/>
      </c>
      <c r="BB82" s="17"/>
      <c r="BC82" s="17"/>
      <c r="BD82" s="17"/>
      <c r="BE82" s="17"/>
      <c r="BF82" s="17"/>
      <c r="BG82" s="17"/>
      <c r="BH82" s="17"/>
      <c r="BI82" s="17"/>
    </row>
    <row r="83" spans="12:61" x14ac:dyDescent="0.3">
      <c r="L83" s="3">
        <f t="shared" si="33"/>
        <v>1</v>
      </c>
      <c r="M83" s="5" t="str">
        <f t="shared" si="32"/>
        <v>501</v>
      </c>
      <c r="N83" s="20" t="s">
        <v>999</v>
      </c>
      <c r="O83" s="23" t="str">
        <f t="shared" si="36"/>
        <v>501</v>
      </c>
      <c r="P83" s="16" t="str">
        <f t="shared" si="34"/>
        <v xml:space="preserve">Aggregation; </v>
      </c>
      <c r="Q83" s="21" t="s">
        <v>4195</v>
      </c>
      <c r="R83" s="8"/>
      <c r="S83" s="8"/>
      <c r="T83" s="8"/>
      <c r="U83" s="8"/>
      <c r="V83" s="8"/>
      <c r="W83" s="8"/>
      <c r="X83" s="8"/>
      <c r="Y83" s="8"/>
      <c r="Z83" s="8"/>
      <c r="AA83" s="8"/>
      <c r="AB83" s="8"/>
      <c r="AC83" s="8"/>
      <c r="AD83" s="8"/>
      <c r="AE83" s="8"/>
      <c r="AI83" s="79" t="str">
        <f t="shared" si="35"/>
        <v xml:space="preserve">Aggregation; </v>
      </c>
      <c r="AJ83" s="79" t="str">
        <f t="shared" si="26"/>
        <v/>
      </c>
      <c r="AK83" s="79" t="str">
        <f t="shared" si="27"/>
        <v/>
      </c>
      <c r="AL83" s="79" t="str">
        <f t="shared" si="28"/>
        <v/>
      </c>
      <c r="AM83" s="79" t="str">
        <f t="shared" si="11"/>
        <v/>
      </c>
      <c r="AN83" s="79" t="str">
        <f t="shared" si="12"/>
        <v/>
      </c>
      <c r="AO83" s="79" t="str">
        <f t="shared" si="13"/>
        <v/>
      </c>
      <c r="AP83" s="79" t="str">
        <f t="shared" si="14"/>
        <v/>
      </c>
      <c r="AQ83" s="79" t="str">
        <f t="shared" si="15"/>
        <v/>
      </c>
      <c r="AR83" s="79" t="str">
        <f t="shared" si="16"/>
        <v/>
      </c>
      <c r="AS83" s="79" t="str">
        <f t="shared" si="17"/>
        <v/>
      </c>
      <c r="AT83" s="79" t="str">
        <f t="shared" si="18"/>
        <v/>
      </c>
      <c r="AU83" s="79" t="str">
        <f t="shared" si="19"/>
        <v/>
      </c>
      <c r="AV83" s="79" t="str">
        <f t="shared" si="20"/>
        <v/>
      </c>
      <c r="AW83" s="79" t="str">
        <f t="shared" si="21"/>
        <v/>
      </c>
      <c r="AX83" s="79" t="str">
        <f t="shared" si="22"/>
        <v/>
      </c>
      <c r="AY83" s="79" t="str">
        <f t="shared" si="23"/>
        <v/>
      </c>
      <c r="AZ83" s="79" t="str">
        <f t="shared" si="24"/>
        <v/>
      </c>
      <c r="BA83" s="79" t="str">
        <f t="shared" si="25"/>
        <v/>
      </c>
      <c r="BB83" s="17"/>
      <c r="BC83" s="17"/>
      <c r="BD83" s="17"/>
      <c r="BE83" s="17"/>
      <c r="BF83" s="17"/>
      <c r="BG83" s="17"/>
      <c r="BH83" s="17"/>
      <c r="BI83" s="17"/>
    </row>
    <row r="84" spans="12:61" x14ac:dyDescent="0.3">
      <c r="L84" s="3">
        <f t="shared" si="33"/>
        <v>1</v>
      </c>
      <c r="M84" s="5" t="str">
        <f t="shared" si="32"/>
        <v>504</v>
      </c>
      <c r="N84" s="20" t="s">
        <v>1000</v>
      </c>
      <c r="O84" s="23" t="str">
        <f t="shared" si="36"/>
        <v>504</v>
      </c>
      <c r="P84" s="16" t="str">
        <f t="shared" si="34"/>
        <v xml:space="preserve">Aggregation; </v>
      </c>
      <c r="Q84" s="21" t="s">
        <v>4195</v>
      </c>
      <c r="R84" s="8"/>
      <c r="S84" s="8"/>
      <c r="T84" s="8"/>
      <c r="U84" s="8"/>
      <c r="V84" s="8"/>
      <c r="W84" s="8"/>
      <c r="X84" s="8"/>
      <c r="Y84" s="8"/>
      <c r="Z84" s="8"/>
      <c r="AA84" s="8"/>
      <c r="AB84" s="8"/>
      <c r="AC84" s="8"/>
      <c r="AD84" s="8"/>
      <c r="AE84" s="8"/>
      <c r="AI84" s="79" t="str">
        <f t="shared" si="35"/>
        <v xml:space="preserve">Aggregation; </v>
      </c>
      <c r="AJ84" s="79" t="str">
        <f t="shared" si="26"/>
        <v/>
      </c>
      <c r="AK84" s="79" t="str">
        <f t="shared" si="27"/>
        <v/>
      </c>
      <c r="AL84" s="79" t="str">
        <f t="shared" si="28"/>
        <v/>
      </c>
      <c r="AM84" s="79" t="str">
        <f t="shared" ref="AM84:AM147" si="37">IF(U84&lt;&gt;"X","",U$5&amp;"; ")</f>
        <v/>
      </c>
      <c r="AN84" s="79" t="str">
        <f t="shared" ref="AN84:AN147" si="38">IF(V84&lt;&gt;"X","",V$5&amp;"; ")</f>
        <v/>
      </c>
      <c r="AO84" s="79" t="str">
        <f t="shared" ref="AO84:AO147" si="39">IF(W84&lt;&gt;"X","",W$5&amp;"; ")</f>
        <v/>
      </c>
      <c r="AP84" s="79" t="str">
        <f t="shared" ref="AP84:AP147" si="40">IF(X84&lt;&gt;"X","",X$5&amp;"; ")</f>
        <v/>
      </c>
      <c r="AQ84" s="79" t="str">
        <f t="shared" ref="AQ84:AQ147" si="41">IF(Y84&lt;&gt;"X","",Y$5&amp;"; ")</f>
        <v/>
      </c>
      <c r="AR84" s="79" t="str">
        <f t="shared" ref="AR84:AR147" si="42">IF(Z84&lt;&gt;"X","",Z$5&amp;"; ")</f>
        <v/>
      </c>
      <c r="AS84" s="79" t="str">
        <f t="shared" ref="AS84:AS147" si="43">IF(AA84&lt;&gt;"X","",AA$5&amp;"; ")</f>
        <v/>
      </c>
      <c r="AT84" s="79" t="str">
        <f t="shared" ref="AT84:AT147" si="44">IF(AB84&lt;&gt;"X","",AB$5&amp;"; ")</f>
        <v/>
      </c>
      <c r="AU84" s="79" t="str">
        <f t="shared" ref="AU84:AU147" si="45">IF(AC84&lt;&gt;"X","",AC$5&amp;"; ")</f>
        <v/>
      </c>
      <c r="AV84" s="79" t="str">
        <f t="shared" ref="AV84:AV147" si="46">IF(AD84&lt;&gt;"X","",AD$5&amp;"; ")</f>
        <v/>
      </c>
      <c r="AW84" s="79" t="str">
        <f t="shared" ref="AW84:AW147" si="47">IF(AE84&lt;&gt;"X","",AE$5&amp;"; ")</f>
        <v/>
      </c>
      <c r="AX84" s="79" t="str">
        <f t="shared" ref="AX84:AX147" si="48">IF(AF84&lt;&gt;"X","",AF$5&amp;"; ")</f>
        <v/>
      </c>
      <c r="AY84" s="79" t="str">
        <f t="shared" ref="AY84:AY147" si="49">IF(AG84&lt;&gt;"X","",AG$5&amp;"; ")</f>
        <v/>
      </c>
      <c r="AZ84" s="79" t="str">
        <f t="shared" ref="AZ84:AZ147" si="50">IF(AH84&lt;&gt;"X","",AH$5&amp;"; ")</f>
        <v/>
      </c>
      <c r="BA84" s="79" t="str">
        <f t="shared" ref="BA84:BA147" si="51">IF(AI84&lt;&gt;"X","",AI$5&amp;"; ")</f>
        <v/>
      </c>
      <c r="BB84" s="17"/>
      <c r="BC84" s="17"/>
      <c r="BD84" s="17"/>
      <c r="BE84" s="17"/>
      <c r="BF84" s="17"/>
      <c r="BG84" s="17"/>
      <c r="BH84" s="17"/>
      <c r="BI84" s="17"/>
    </row>
    <row r="85" spans="12:61" x14ac:dyDescent="0.3">
      <c r="L85" s="3">
        <f t="shared" si="33"/>
        <v>1</v>
      </c>
      <c r="M85" s="5" t="str">
        <f t="shared" si="32"/>
        <v>505</v>
      </c>
      <c r="N85" s="20" t="s">
        <v>1001</v>
      </c>
      <c r="O85" s="23" t="str">
        <f t="shared" si="36"/>
        <v>505</v>
      </c>
      <c r="P85" s="16" t="str">
        <f t="shared" si="34"/>
        <v xml:space="preserve">Aggregation; </v>
      </c>
      <c r="Q85" s="21" t="s">
        <v>4195</v>
      </c>
      <c r="R85" s="8"/>
      <c r="S85" s="8"/>
      <c r="T85" s="8"/>
      <c r="U85" s="8"/>
      <c r="V85" s="8"/>
      <c r="W85" s="8"/>
      <c r="X85" s="8"/>
      <c r="Y85" s="8"/>
      <c r="Z85" s="8"/>
      <c r="AA85" s="8"/>
      <c r="AB85" s="8"/>
      <c r="AC85" s="8"/>
      <c r="AD85" s="8"/>
      <c r="AE85" s="8"/>
      <c r="AI85" s="79" t="str">
        <f t="shared" si="35"/>
        <v xml:space="preserve">Aggregation; </v>
      </c>
      <c r="AJ85" s="79" t="str">
        <f t="shared" ref="AJ85:AJ148" si="52">IF(R85&lt;&gt;"X","",R$5&amp;"; ")</f>
        <v/>
      </c>
      <c r="AK85" s="79" t="str">
        <f t="shared" ref="AK85:AK148" si="53">IF(S85&lt;&gt;"X","",S$5&amp;"; ")</f>
        <v/>
      </c>
      <c r="AL85" s="79" t="str">
        <f t="shared" ref="AL85:AL148" si="54">IF(T85&lt;&gt;"X","",T$5&amp;"; ")</f>
        <v/>
      </c>
      <c r="AM85" s="79" t="str">
        <f t="shared" si="37"/>
        <v/>
      </c>
      <c r="AN85" s="79" t="str">
        <f t="shared" si="38"/>
        <v/>
      </c>
      <c r="AO85" s="79" t="str">
        <f t="shared" si="39"/>
        <v/>
      </c>
      <c r="AP85" s="79" t="str">
        <f t="shared" si="40"/>
        <v/>
      </c>
      <c r="AQ85" s="79" t="str">
        <f t="shared" si="41"/>
        <v/>
      </c>
      <c r="AR85" s="79" t="str">
        <f t="shared" si="42"/>
        <v/>
      </c>
      <c r="AS85" s="79" t="str">
        <f t="shared" si="43"/>
        <v/>
      </c>
      <c r="AT85" s="79" t="str">
        <f t="shared" si="44"/>
        <v/>
      </c>
      <c r="AU85" s="79" t="str">
        <f t="shared" si="45"/>
        <v/>
      </c>
      <c r="AV85" s="79" t="str">
        <f t="shared" si="46"/>
        <v/>
      </c>
      <c r="AW85" s="79" t="str">
        <f t="shared" si="47"/>
        <v/>
      </c>
      <c r="AX85" s="79" t="str">
        <f t="shared" si="48"/>
        <v/>
      </c>
      <c r="AY85" s="79" t="str">
        <f t="shared" si="49"/>
        <v/>
      </c>
      <c r="AZ85" s="79" t="str">
        <f t="shared" si="50"/>
        <v/>
      </c>
      <c r="BA85" s="79" t="str">
        <f t="shared" si="51"/>
        <v/>
      </c>
      <c r="BB85" s="17"/>
      <c r="BC85" s="17"/>
      <c r="BD85" s="17"/>
      <c r="BE85" s="17"/>
      <c r="BF85" s="17"/>
      <c r="BG85" s="17"/>
      <c r="BH85" s="17"/>
      <c r="BI85" s="17"/>
    </row>
    <row r="86" spans="12:61" x14ac:dyDescent="0.3">
      <c r="L86" s="3">
        <f t="shared" si="33"/>
        <v>1</v>
      </c>
      <c r="M86" s="5" t="str">
        <f t="shared" si="32"/>
        <v>507</v>
      </c>
      <c r="N86" s="20" t="s">
        <v>373</v>
      </c>
      <c r="O86" s="23" t="str">
        <f t="shared" si="36"/>
        <v>507</v>
      </c>
      <c r="P86" s="16" t="str">
        <f t="shared" si="34"/>
        <v xml:space="preserve">Billing; </v>
      </c>
      <c r="Q86" s="21"/>
      <c r="R86" s="8" t="s">
        <v>4195</v>
      </c>
      <c r="S86" s="8"/>
      <c r="T86" s="8"/>
      <c r="U86" s="8"/>
      <c r="V86" s="8"/>
      <c r="W86" s="8"/>
      <c r="X86" s="8"/>
      <c r="Y86" s="8"/>
      <c r="Z86" s="8"/>
      <c r="AA86" s="8"/>
      <c r="AB86" s="8"/>
      <c r="AC86" s="8"/>
      <c r="AD86" s="8"/>
      <c r="AE86" s="8"/>
      <c r="AI86" s="79" t="str">
        <f t="shared" si="35"/>
        <v/>
      </c>
      <c r="AJ86" s="79" t="str">
        <f t="shared" si="52"/>
        <v xml:space="preserve">Billing; </v>
      </c>
      <c r="AK86" s="79" t="str">
        <f t="shared" si="53"/>
        <v/>
      </c>
      <c r="AL86" s="79" t="str">
        <f t="shared" si="54"/>
        <v/>
      </c>
      <c r="AM86" s="79" t="str">
        <f t="shared" si="37"/>
        <v/>
      </c>
      <c r="AN86" s="79" t="str">
        <f t="shared" si="38"/>
        <v/>
      </c>
      <c r="AO86" s="79" t="str">
        <f t="shared" si="39"/>
        <v/>
      </c>
      <c r="AP86" s="79" t="str">
        <f t="shared" si="40"/>
        <v/>
      </c>
      <c r="AQ86" s="79" t="str">
        <f t="shared" si="41"/>
        <v/>
      </c>
      <c r="AR86" s="79" t="str">
        <f t="shared" si="42"/>
        <v/>
      </c>
      <c r="AS86" s="79" t="str">
        <f t="shared" si="43"/>
        <v/>
      </c>
      <c r="AT86" s="79" t="str">
        <f t="shared" si="44"/>
        <v/>
      </c>
      <c r="AU86" s="79" t="str">
        <f t="shared" si="45"/>
        <v/>
      </c>
      <c r="AV86" s="79" t="str">
        <f t="shared" si="46"/>
        <v/>
      </c>
      <c r="AW86" s="79" t="str">
        <f t="shared" si="47"/>
        <v/>
      </c>
      <c r="AX86" s="79" t="str">
        <f t="shared" si="48"/>
        <v/>
      </c>
      <c r="AY86" s="79" t="str">
        <f t="shared" si="49"/>
        <v/>
      </c>
      <c r="AZ86" s="79" t="str">
        <f t="shared" si="50"/>
        <v/>
      </c>
      <c r="BA86" s="79" t="str">
        <f t="shared" si="51"/>
        <v/>
      </c>
      <c r="BB86" s="17"/>
      <c r="BC86" s="17"/>
      <c r="BD86" s="17"/>
      <c r="BE86" s="17"/>
      <c r="BF86" s="17"/>
      <c r="BG86" s="17"/>
      <c r="BH86" s="17"/>
      <c r="BI86" s="17"/>
    </row>
    <row r="87" spans="12:61" x14ac:dyDescent="0.3">
      <c r="L87" s="3">
        <f t="shared" si="33"/>
        <v>1</v>
      </c>
      <c r="M87" s="5" t="str">
        <f t="shared" si="32"/>
        <v>507C</v>
      </c>
      <c r="N87" s="20" t="s">
        <v>497</v>
      </c>
      <c r="O87" s="23" t="str">
        <f t="shared" si="36"/>
        <v>507C</v>
      </c>
      <c r="P87" s="16" t="str">
        <f t="shared" si="34"/>
        <v xml:space="preserve">Billing; </v>
      </c>
      <c r="Q87" s="21"/>
      <c r="R87" s="8" t="s">
        <v>4195</v>
      </c>
      <c r="S87" s="8"/>
      <c r="T87" s="8"/>
      <c r="U87" s="8"/>
      <c r="V87" s="8"/>
      <c r="W87" s="8"/>
      <c r="X87" s="8"/>
      <c r="Y87" s="8"/>
      <c r="Z87" s="8"/>
      <c r="AA87" s="8"/>
      <c r="AB87" s="8"/>
      <c r="AC87" s="8"/>
      <c r="AD87" s="8"/>
      <c r="AE87" s="8"/>
      <c r="AI87" s="79" t="str">
        <f t="shared" si="35"/>
        <v/>
      </c>
      <c r="AJ87" s="79" t="str">
        <f t="shared" si="52"/>
        <v xml:space="preserve">Billing; </v>
      </c>
      <c r="AK87" s="79" t="str">
        <f t="shared" si="53"/>
        <v/>
      </c>
      <c r="AL87" s="79" t="str">
        <f t="shared" si="54"/>
        <v/>
      </c>
      <c r="AM87" s="79" t="str">
        <f t="shared" si="37"/>
        <v/>
      </c>
      <c r="AN87" s="79" t="str">
        <f t="shared" si="38"/>
        <v/>
      </c>
      <c r="AO87" s="79" t="str">
        <f t="shared" si="39"/>
        <v/>
      </c>
      <c r="AP87" s="79" t="str">
        <f t="shared" si="40"/>
        <v/>
      </c>
      <c r="AQ87" s="79" t="str">
        <f t="shared" si="41"/>
        <v/>
      </c>
      <c r="AR87" s="79" t="str">
        <f t="shared" si="42"/>
        <v/>
      </c>
      <c r="AS87" s="79" t="str">
        <f t="shared" si="43"/>
        <v/>
      </c>
      <c r="AT87" s="79" t="str">
        <f t="shared" si="44"/>
        <v/>
      </c>
      <c r="AU87" s="79" t="str">
        <f t="shared" si="45"/>
        <v/>
      </c>
      <c r="AV87" s="79" t="str">
        <f t="shared" si="46"/>
        <v/>
      </c>
      <c r="AW87" s="79" t="str">
        <f t="shared" si="47"/>
        <v/>
      </c>
      <c r="AX87" s="79" t="str">
        <f t="shared" si="48"/>
        <v/>
      </c>
      <c r="AY87" s="79" t="str">
        <f t="shared" si="49"/>
        <v/>
      </c>
      <c r="AZ87" s="79" t="str">
        <f t="shared" si="50"/>
        <v/>
      </c>
      <c r="BA87" s="79" t="str">
        <f t="shared" si="51"/>
        <v/>
      </c>
      <c r="BB87" s="17"/>
      <c r="BC87" s="17"/>
      <c r="BD87" s="17"/>
      <c r="BE87" s="17"/>
      <c r="BF87" s="17"/>
      <c r="BG87" s="17"/>
      <c r="BH87" s="17"/>
      <c r="BI87" s="17"/>
    </row>
    <row r="88" spans="12:61" x14ac:dyDescent="0.3">
      <c r="L88" s="3">
        <f t="shared" si="33"/>
        <v>1</v>
      </c>
      <c r="M88" s="5" t="str">
        <f t="shared" si="32"/>
        <v>591</v>
      </c>
      <c r="N88" s="20" t="s">
        <v>377</v>
      </c>
      <c r="O88" s="23" t="str">
        <f t="shared" si="36"/>
        <v>591</v>
      </c>
      <c r="P88" s="16" t="str">
        <f t="shared" si="34"/>
        <v xml:space="preserve">Aggregation; </v>
      </c>
      <c r="Q88" s="21" t="s">
        <v>4195</v>
      </c>
      <c r="R88" s="8"/>
      <c r="S88" s="8"/>
      <c r="T88" s="8"/>
      <c r="U88" s="8"/>
      <c r="V88" s="8"/>
      <c r="W88" s="8"/>
      <c r="X88" s="8"/>
      <c r="Y88" s="8"/>
      <c r="Z88" s="8"/>
      <c r="AA88" s="8"/>
      <c r="AB88" s="8"/>
      <c r="AC88" s="8"/>
      <c r="AD88" s="8"/>
      <c r="AE88" s="8"/>
      <c r="AI88" s="79" t="str">
        <f t="shared" si="35"/>
        <v xml:space="preserve">Aggregation; </v>
      </c>
      <c r="AJ88" s="79" t="str">
        <f t="shared" si="52"/>
        <v/>
      </c>
      <c r="AK88" s="79" t="str">
        <f t="shared" si="53"/>
        <v/>
      </c>
      <c r="AL88" s="79" t="str">
        <f t="shared" si="54"/>
        <v/>
      </c>
      <c r="AM88" s="79" t="str">
        <f t="shared" si="37"/>
        <v/>
      </c>
      <c r="AN88" s="79" t="str">
        <f t="shared" si="38"/>
        <v/>
      </c>
      <c r="AO88" s="79" t="str">
        <f t="shared" si="39"/>
        <v/>
      </c>
      <c r="AP88" s="79" t="str">
        <f t="shared" si="40"/>
        <v/>
      </c>
      <c r="AQ88" s="79" t="str">
        <f t="shared" si="41"/>
        <v/>
      </c>
      <c r="AR88" s="79" t="str">
        <f t="shared" si="42"/>
        <v/>
      </c>
      <c r="AS88" s="79" t="str">
        <f t="shared" si="43"/>
        <v/>
      </c>
      <c r="AT88" s="79" t="str">
        <f t="shared" si="44"/>
        <v/>
      </c>
      <c r="AU88" s="79" t="str">
        <f t="shared" si="45"/>
        <v/>
      </c>
      <c r="AV88" s="79" t="str">
        <f t="shared" si="46"/>
        <v/>
      </c>
      <c r="AW88" s="79" t="str">
        <f t="shared" si="47"/>
        <v/>
      </c>
      <c r="AX88" s="79" t="str">
        <f t="shared" si="48"/>
        <v/>
      </c>
      <c r="AY88" s="79" t="str">
        <f t="shared" si="49"/>
        <v/>
      </c>
      <c r="AZ88" s="79" t="str">
        <f t="shared" si="50"/>
        <v/>
      </c>
      <c r="BA88" s="79" t="str">
        <f t="shared" si="51"/>
        <v/>
      </c>
      <c r="BB88" s="17"/>
      <c r="BC88" s="17"/>
      <c r="BD88" s="17"/>
      <c r="BE88" s="17"/>
      <c r="BF88" s="17"/>
      <c r="BG88" s="17"/>
      <c r="BH88" s="17"/>
      <c r="BI88" s="17"/>
    </row>
    <row r="89" spans="12:61" x14ac:dyDescent="0.3">
      <c r="L89" s="3">
        <f t="shared" si="33"/>
        <v>1</v>
      </c>
      <c r="M89" s="5" t="str">
        <f t="shared" si="32"/>
        <v>594</v>
      </c>
      <c r="N89" s="20" t="s">
        <v>393</v>
      </c>
      <c r="O89" s="23" t="str">
        <f t="shared" si="36"/>
        <v>594</v>
      </c>
      <c r="P89" s="16" t="str">
        <f t="shared" si="34"/>
        <v xml:space="preserve">Aggregation; </v>
      </c>
      <c r="Q89" s="21" t="s">
        <v>4195</v>
      </c>
      <c r="R89" s="8"/>
      <c r="S89" s="8"/>
      <c r="T89" s="8"/>
      <c r="U89" s="8"/>
      <c r="V89" s="8"/>
      <c r="W89" s="8"/>
      <c r="X89" s="8"/>
      <c r="Y89" s="8"/>
      <c r="Z89" s="8"/>
      <c r="AA89" s="8"/>
      <c r="AB89" s="8"/>
      <c r="AC89" s="8"/>
      <c r="AD89" s="8"/>
      <c r="AE89" s="8"/>
      <c r="AI89" s="79" t="str">
        <f t="shared" si="35"/>
        <v xml:space="preserve">Aggregation; </v>
      </c>
      <c r="AJ89" s="79" t="str">
        <f t="shared" si="52"/>
        <v/>
      </c>
      <c r="AK89" s="79" t="str">
        <f t="shared" si="53"/>
        <v/>
      </c>
      <c r="AL89" s="79" t="str">
        <f t="shared" si="54"/>
        <v/>
      </c>
      <c r="AM89" s="79" t="str">
        <f t="shared" si="37"/>
        <v/>
      </c>
      <c r="AN89" s="79" t="str">
        <f t="shared" si="38"/>
        <v/>
      </c>
      <c r="AO89" s="79" t="str">
        <f t="shared" si="39"/>
        <v/>
      </c>
      <c r="AP89" s="79" t="str">
        <f t="shared" si="40"/>
        <v/>
      </c>
      <c r="AQ89" s="79" t="str">
        <f t="shared" si="41"/>
        <v/>
      </c>
      <c r="AR89" s="79" t="str">
        <f t="shared" si="42"/>
        <v/>
      </c>
      <c r="AS89" s="79" t="str">
        <f t="shared" si="43"/>
        <v/>
      </c>
      <c r="AT89" s="79" t="str">
        <f t="shared" si="44"/>
        <v/>
      </c>
      <c r="AU89" s="79" t="str">
        <f t="shared" si="45"/>
        <v/>
      </c>
      <c r="AV89" s="79" t="str">
        <f t="shared" si="46"/>
        <v/>
      </c>
      <c r="AW89" s="79" t="str">
        <f t="shared" si="47"/>
        <v/>
      </c>
      <c r="AX89" s="79" t="str">
        <f t="shared" si="48"/>
        <v/>
      </c>
      <c r="AY89" s="79" t="str">
        <f t="shared" si="49"/>
        <v/>
      </c>
      <c r="AZ89" s="79" t="str">
        <f t="shared" si="50"/>
        <v/>
      </c>
      <c r="BA89" s="79" t="str">
        <f t="shared" si="51"/>
        <v/>
      </c>
      <c r="BB89" s="17"/>
      <c r="BC89" s="17"/>
      <c r="BD89" s="17"/>
      <c r="BE89" s="17"/>
      <c r="BF89" s="17"/>
      <c r="BG89" s="17"/>
      <c r="BH89" s="17"/>
      <c r="BI89" s="17"/>
    </row>
    <row r="90" spans="12:61" x14ac:dyDescent="0.3">
      <c r="L90" s="3">
        <f t="shared" si="33"/>
        <v>1</v>
      </c>
      <c r="M90" s="5" t="str">
        <f t="shared" si="32"/>
        <v>595</v>
      </c>
      <c r="N90" s="20" t="s">
        <v>397</v>
      </c>
      <c r="O90" s="23" t="str">
        <f t="shared" si="36"/>
        <v>595</v>
      </c>
      <c r="P90" s="16" t="str">
        <f t="shared" si="34"/>
        <v xml:space="preserve">Aggregation; </v>
      </c>
      <c r="Q90" s="21" t="s">
        <v>4195</v>
      </c>
      <c r="R90" s="8"/>
      <c r="S90" s="8"/>
      <c r="T90" s="8"/>
      <c r="U90" s="8"/>
      <c r="V90" s="8"/>
      <c r="W90" s="8"/>
      <c r="X90" s="8"/>
      <c r="Y90" s="8"/>
      <c r="Z90" s="8"/>
      <c r="AA90" s="8"/>
      <c r="AB90" s="8"/>
      <c r="AC90" s="8"/>
      <c r="AD90" s="8"/>
      <c r="AE90" s="8"/>
      <c r="AI90" s="79" t="str">
        <f t="shared" si="35"/>
        <v xml:space="preserve">Aggregation; </v>
      </c>
      <c r="AJ90" s="79" t="str">
        <f t="shared" si="52"/>
        <v/>
      </c>
      <c r="AK90" s="79" t="str">
        <f t="shared" si="53"/>
        <v/>
      </c>
      <c r="AL90" s="79" t="str">
        <f t="shared" si="54"/>
        <v/>
      </c>
      <c r="AM90" s="79" t="str">
        <f t="shared" si="37"/>
        <v/>
      </c>
      <c r="AN90" s="79" t="str">
        <f t="shared" si="38"/>
        <v/>
      </c>
      <c r="AO90" s="79" t="str">
        <f t="shared" si="39"/>
        <v/>
      </c>
      <c r="AP90" s="79" t="str">
        <f t="shared" si="40"/>
        <v/>
      </c>
      <c r="AQ90" s="79" t="str">
        <f t="shared" si="41"/>
        <v/>
      </c>
      <c r="AR90" s="79" t="str">
        <f t="shared" si="42"/>
        <v/>
      </c>
      <c r="AS90" s="79" t="str">
        <f t="shared" si="43"/>
        <v/>
      </c>
      <c r="AT90" s="79" t="str">
        <f t="shared" si="44"/>
        <v/>
      </c>
      <c r="AU90" s="79" t="str">
        <f t="shared" si="45"/>
        <v/>
      </c>
      <c r="AV90" s="79" t="str">
        <f t="shared" si="46"/>
        <v/>
      </c>
      <c r="AW90" s="79" t="str">
        <f t="shared" si="47"/>
        <v/>
      </c>
      <c r="AX90" s="79" t="str">
        <f t="shared" si="48"/>
        <v/>
      </c>
      <c r="AY90" s="79" t="str">
        <f t="shared" si="49"/>
        <v/>
      </c>
      <c r="AZ90" s="79" t="str">
        <f t="shared" si="50"/>
        <v/>
      </c>
      <c r="BA90" s="79" t="str">
        <f t="shared" si="51"/>
        <v/>
      </c>
      <c r="BB90" s="17"/>
      <c r="BC90" s="17"/>
      <c r="BD90" s="17"/>
      <c r="BE90" s="17"/>
      <c r="BF90" s="17"/>
      <c r="BG90" s="17"/>
      <c r="BH90" s="17"/>
      <c r="BI90" s="17"/>
    </row>
    <row r="91" spans="12:61" x14ac:dyDescent="0.3">
      <c r="L91" s="3">
        <f t="shared" si="33"/>
        <v>1</v>
      </c>
      <c r="M91" s="5" t="str">
        <f t="shared" si="32"/>
        <v>596</v>
      </c>
      <c r="N91" s="20" t="s">
        <v>398</v>
      </c>
      <c r="O91" s="23" t="str">
        <f t="shared" si="36"/>
        <v>596</v>
      </c>
      <c r="P91" s="16" t="str">
        <f t="shared" si="34"/>
        <v xml:space="preserve">Aggregation; </v>
      </c>
      <c r="Q91" s="21" t="s">
        <v>4195</v>
      </c>
      <c r="R91" s="8"/>
      <c r="S91" s="8"/>
      <c r="T91" s="8"/>
      <c r="U91" s="8"/>
      <c r="V91" s="8"/>
      <c r="W91" s="8"/>
      <c r="X91" s="8"/>
      <c r="Y91" s="8"/>
      <c r="Z91" s="8"/>
      <c r="AA91" s="8"/>
      <c r="AB91" s="8"/>
      <c r="AC91" s="8"/>
      <c r="AD91" s="8"/>
      <c r="AE91" s="8"/>
      <c r="AI91" s="79" t="str">
        <f t="shared" si="35"/>
        <v xml:space="preserve">Aggregation; </v>
      </c>
      <c r="AJ91" s="79" t="str">
        <f t="shared" si="52"/>
        <v/>
      </c>
      <c r="AK91" s="79" t="str">
        <f t="shared" si="53"/>
        <v/>
      </c>
      <c r="AL91" s="79" t="str">
        <f t="shared" si="54"/>
        <v/>
      </c>
      <c r="AM91" s="79" t="str">
        <f t="shared" si="37"/>
        <v/>
      </c>
      <c r="AN91" s="79" t="str">
        <f t="shared" si="38"/>
        <v/>
      </c>
      <c r="AO91" s="79" t="str">
        <f t="shared" si="39"/>
        <v/>
      </c>
      <c r="AP91" s="79" t="str">
        <f t="shared" si="40"/>
        <v/>
      </c>
      <c r="AQ91" s="79" t="str">
        <f t="shared" si="41"/>
        <v/>
      </c>
      <c r="AR91" s="79" t="str">
        <f t="shared" si="42"/>
        <v/>
      </c>
      <c r="AS91" s="79" t="str">
        <f t="shared" si="43"/>
        <v/>
      </c>
      <c r="AT91" s="79" t="str">
        <f t="shared" si="44"/>
        <v/>
      </c>
      <c r="AU91" s="79" t="str">
        <f t="shared" si="45"/>
        <v/>
      </c>
      <c r="AV91" s="79" t="str">
        <f t="shared" si="46"/>
        <v/>
      </c>
      <c r="AW91" s="79" t="str">
        <f t="shared" si="47"/>
        <v/>
      </c>
      <c r="AX91" s="79" t="str">
        <f t="shared" si="48"/>
        <v/>
      </c>
      <c r="AY91" s="79" t="str">
        <f t="shared" si="49"/>
        <v/>
      </c>
      <c r="AZ91" s="79" t="str">
        <f t="shared" si="50"/>
        <v/>
      </c>
      <c r="BA91" s="79" t="str">
        <f t="shared" si="51"/>
        <v/>
      </c>
      <c r="BB91" s="17"/>
      <c r="BC91" s="17"/>
      <c r="BD91" s="17"/>
      <c r="BE91" s="17"/>
      <c r="BF91" s="17"/>
      <c r="BG91" s="17"/>
      <c r="BH91" s="17"/>
      <c r="BI91" s="17"/>
    </row>
    <row r="92" spans="12:61" x14ac:dyDescent="0.3">
      <c r="L92" s="3">
        <f t="shared" si="33"/>
        <v>1</v>
      </c>
      <c r="M92" s="5" t="str">
        <f t="shared" si="32"/>
        <v>597</v>
      </c>
      <c r="N92" s="20" t="s">
        <v>410</v>
      </c>
      <c r="O92" s="23" t="str">
        <f t="shared" si="36"/>
        <v>597</v>
      </c>
      <c r="P92" s="16" t="str">
        <f t="shared" si="34"/>
        <v xml:space="preserve">Aggregation; </v>
      </c>
      <c r="Q92" s="21" t="s">
        <v>4195</v>
      </c>
      <c r="R92" s="8"/>
      <c r="S92" s="8"/>
      <c r="T92" s="8"/>
      <c r="U92" s="8"/>
      <c r="V92" s="8"/>
      <c r="W92" s="8"/>
      <c r="X92" s="8"/>
      <c r="Y92" s="8"/>
      <c r="Z92" s="8"/>
      <c r="AA92" s="8"/>
      <c r="AB92" s="8"/>
      <c r="AC92" s="8"/>
      <c r="AD92" s="8"/>
      <c r="AE92" s="8"/>
      <c r="AI92" s="79" t="str">
        <f t="shared" si="35"/>
        <v xml:space="preserve">Aggregation; </v>
      </c>
      <c r="AJ92" s="79" t="str">
        <f t="shared" si="52"/>
        <v/>
      </c>
      <c r="AK92" s="79" t="str">
        <f t="shared" si="53"/>
        <v/>
      </c>
      <c r="AL92" s="79" t="str">
        <f t="shared" si="54"/>
        <v/>
      </c>
      <c r="AM92" s="79" t="str">
        <f t="shared" si="37"/>
        <v/>
      </c>
      <c r="AN92" s="79" t="str">
        <f t="shared" si="38"/>
        <v/>
      </c>
      <c r="AO92" s="79" t="str">
        <f t="shared" si="39"/>
        <v/>
      </c>
      <c r="AP92" s="79" t="str">
        <f t="shared" si="40"/>
        <v/>
      </c>
      <c r="AQ92" s="79" t="str">
        <f t="shared" si="41"/>
        <v/>
      </c>
      <c r="AR92" s="79" t="str">
        <f t="shared" si="42"/>
        <v/>
      </c>
      <c r="AS92" s="79" t="str">
        <f t="shared" si="43"/>
        <v/>
      </c>
      <c r="AT92" s="79" t="str">
        <f t="shared" si="44"/>
        <v/>
      </c>
      <c r="AU92" s="79" t="str">
        <f t="shared" si="45"/>
        <v/>
      </c>
      <c r="AV92" s="79" t="str">
        <f t="shared" si="46"/>
        <v/>
      </c>
      <c r="AW92" s="79" t="str">
        <f t="shared" si="47"/>
        <v/>
      </c>
      <c r="AX92" s="79" t="str">
        <f t="shared" si="48"/>
        <v/>
      </c>
      <c r="AY92" s="79" t="str">
        <f t="shared" si="49"/>
        <v/>
      </c>
      <c r="AZ92" s="79" t="str">
        <f t="shared" si="50"/>
        <v/>
      </c>
      <c r="BA92" s="79" t="str">
        <f t="shared" si="51"/>
        <v/>
      </c>
      <c r="BB92" s="17"/>
      <c r="BC92" s="17"/>
      <c r="BD92" s="17"/>
      <c r="BE92" s="17"/>
      <c r="BF92" s="17"/>
      <c r="BG92" s="17"/>
      <c r="BH92" s="17"/>
      <c r="BI92" s="17"/>
    </row>
    <row r="93" spans="12:61" x14ac:dyDescent="0.3">
      <c r="L93" s="3">
        <f t="shared" si="33"/>
        <v>1</v>
      </c>
      <c r="M93" s="5" t="str">
        <f t="shared" si="32"/>
        <v>598</v>
      </c>
      <c r="N93" s="20" t="s">
        <v>411</v>
      </c>
      <c r="O93" s="23" t="str">
        <f t="shared" si="36"/>
        <v>598</v>
      </c>
      <c r="P93" s="16" t="str">
        <f t="shared" si="34"/>
        <v xml:space="preserve">Aggregation; </v>
      </c>
      <c r="Q93" s="21" t="s">
        <v>4195</v>
      </c>
      <c r="R93" s="8"/>
      <c r="S93" s="8"/>
      <c r="T93" s="8"/>
      <c r="U93" s="8"/>
      <c r="V93" s="8"/>
      <c r="W93" s="8"/>
      <c r="X93" s="8"/>
      <c r="Y93" s="8"/>
      <c r="Z93" s="8"/>
      <c r="AA93" s="8"/>
      <c r="AB93" s="8"/>
      <c r="AC93" s="8"/>
      <c r="AD93" s="8"/>
      <c r="AE93" s="8"/>
      <c r="AI93" s="79" t="str">
        <f t="shared" si="35"/>
        <v xml:space="preserve">Aggregation; </v>
      </c>
      <c r="AJ93" s="79" t="str">
        <f t="shared" si="52"/>
        <v/>
      </c>
      <c r="AK93" s="79" t="str">
        <f t="shared" si="53"/>
        <v/>
      </c>
      <c r="AL93" s="79" t="str">
        <f t="shared" si="54"/>
        <v/>
      </c>
      <c r="AM93" s="79" t="str">
        <f t="shared" si="37"/>
        <v/>
      </c>
      <c r="AN93" s="79" t="str">
        <f t="shared" si="38"/>
        <v/>
      </c>
      <c r="AO93" s="79" t="str">
        <f t="shared" si="39"/>
        <v/>
      </c>
      <c r="AP93" s="79" t="str">
        <f t="shared" si="40"/>
        <v/>
      </c>
      <c r="AQ93" s="79" t="str">
        <f t="shared" si="41"/>
        <v/>
      </c>
      <c r="AR93" s="79" t="str">
        <f t="shared" si="42"/>
        <v/>
      </c>
      <c r="AS93" s="79" t="str">
        <f t="shared" si="43"/>
        <v/>
      </c>
      <c r="AT93" s="79" t="str">
        <f t="shared" si="44"/>
        <v/>
      </c>
      <c r="AU93" s="79" t="str">
        <f t="shared" si="45"/>
        <v/>
      </c>
      <c r="AV93" s="79" t="str">
        <f t="shared" si="46"/>
        <v/>
      </c>
      <c r="AW93" s="79" t="str">
        <f t="shared" si="47"/>
        <v/>
      </c>
      <c r="AX93" s="79" t="str">
        <f t="shared" si="48"/>
        <v/>
      </c>
      <c r="AY93" s="79" t="str">
        <f t="shared" si="49"/>
        <v/>
      </c>
      <c r="AZ93" s="79" t="str">
        <f t="shared" si="50"/>
        <v/>
      </c>
      <c r="BA93" s="79" t="str">
        <f t="shared" si="51"/>
        <v/>
      </c>
      <c r="BB93" s="17"/>
      <c r="BC93" s="17"/>
      <c r="BD93" s="17"/>
      <c r="BE93" s="17"/>
      <c r="BF93" s="17"/>
      <c r="BG93" s="17"/>
      <c r="BH93" s="17"/>
      <c r="BI93" s="17"/>
    </row>
    <row r="94" spans="12:61" x14ac:dyDescent="0.3">
      <c r="L94" s="3">
        <f t="shared" si="33"/>
        <v>1</v>
      </c>
      <c r="M94" s="5" t="str">
        <f t="shared" si="32"/>
        <v>601</v>
      </c>
      <c r="N94" s="20">
        <v>601</v>
      </c>
      <c r="O94" s="23">
        <f t="shared" si="36"/>
        <v>601</v>
      </c>
      <c r="P94" s="16" t="str">
        <f t="shared" si="34"/>
        <v xml:space="preserve">Technical; </v>
      </c>
      <c r="Q94" s="21"/>
      <c r="R94" s="8"/>
      <c r="S94" s="8"/>
      <c r="T94" s="8"/>
      <c r="U94" s="8"/>
      <c r="V94" s="8"/>
      <c r="W94" s="8"/>
      <c r="X94" s="8"/>
      <c r="Y94" s="8"/>
      <c r="Z94" s="8"/>
      <c r="AA94" s="8"/>
      <c r="AB94" s="8"/>
      <c r="AC94" s="8"/>
      <c r="AD94" s="8" t="s">
        <v>4195</v>
      </c>
      <c r="AE94" s="8"/>
      <c r="AI94" s="79" t="str">
        <f t="shared" si="35"/>
        <v/>
      </c>
      <c r="AJ94" s="79" t="str">
        <f t="shared" si="52"/>
        <v/>
      </c>
      <c r="AK94" s="79" t="str">
        <f t="shared" si="53"/>
        <v/>
      </c>
      <c r="AL94" s="79" t="str">
        <f t="shared" si="54"/>
        <v/>
      </c>
      <c r="AM94" s="79" t="str">
        <f t="shared" si="37"/>
        <v/>
      </c>
      <c r="AN94" s="79" t="str">
        <f t="shared" si="38"/>
        <v/>
      </c>
      <c r="AO94" s="79" t="str">
        <f t="shared" si="39"/>
        <v/>
      </c>
      <c r="AP94" s="79" t="str">
        <f t="shared" si="40"/>
        <v/>
      </c>
      <c r="AQ94" s="79" t="str">
        <f t="shared" si="41"/>
        <v/>
      </c>
      <c r="AR94" s="79" t="str">
        <f t="shared" si="42"/>
        <v/>
      </c>
      <c r="AS94" s="79" t="str">
        <f t="shared" si="43"/>
        <v/>
      </c>
      <c r="AT94" s="79" t="str">
        <f t="shared" si="44"/>
        <v/>
      </c>
      <c r="AU94" s="79" t="str">
        <f t="shared" si="45"/>
        <v/>
      </c>
      <c r="AV94" s="79" t="str">
        <f t="shared" si="46"/>
        <v xml:space="preserve">Technical; </v>
      </c>
      <c r="AW94" s="79" t="str">
        <f t="shared" si="47"/>
        <v/>
      </c>
      <c r="AX94" s="79" t="str">
        <f t="shared" si="48"/>
        <v/>
      </c>
      <c r="AY94" s="79" t="str">
        <f t="shared" si="49"/>
        <v/>
      </c>
      <c r="AZ94" s="79" t="str">
        <f t="shared" si="50"/>
        <v/>
      </c>
      <c r="BA94" s="79" t="str">
        <f t="shared" si="51"/>
        <v/>
      </c>
      <c r="BB94" s="17"/>
      <c r="BC94" s="17"/>
      <c r="BD94" s="17"/>
      <c r="BE94" s="17"/>
      <c r="BF94" s="17"/>
      <c r="BG94" s="17"/>
      <c r="BH94" s="17"/>
      <c r="BI94" s="17"/>
    </row>
    <row r="95" spans="12:61" x14ac:dyDescent="0.3">
      <c r="L95" s="3">
        <f t="shared" si="33"/>
        <v>1</v>
      </c>
      <c r="M95" s="5" t="str">
        <f t="shared" si="32"/>
        <v>602</v>
      </c>
      <c r="N95" s="20">
        <v>602</v>
      </c>
      <c r="O95" s="23">
        <f t="shared" si="36"/>
        <v>602</v>
      </c>
      <c r="P95" s="16" t="str">
        <f t="shared" si="34"/>
        <v xml:space="preserve">Technical; </v>
      </c>
      <c r="Q95" s="21"/>
      <c r="R95" s="8"/>
      <c r="S95" s="8"/>
      <c r="T95" s="8"/>
      <c r="U95" s="8"/>
      <c r="V95" s="8"/>
      <c r="W95" s="8"/>
      <c r="X95" s="8"/>
      <c r="Y95" s="8"/>
      <c r="Z95" s="8"/>
      <c r="AA95" s="8"/>
      <c r="AB95" s="8"/>
      <c r="AC95" s="8"/>
      <c r="AD95" s="8" t="s">
        <v>4195</v>
      </c>
      <c r="AE95" s="8"/>
      <c r="AI95" s="79" t="str">
        <f t="shared" si="35"/>
        <v/>
      </c>
      <c r="AJ95" s="79" t="str">
        <f t="shared" si="52"/>
        <v/>
      </c>
      <c r="AK95" s="79" t="str">
        <f t="shared" si="53"/>
        <v/>
      </c>
      <c r="AL95" s="79" t="str">
        <f t="shared" si="54"/>
        <v/>
      </c>
      <c r="AM95" s="79" t="str">
        <f t="shared" si="37"/>
        <v/>
      </c>
      <c r="AN95" s="79" t="str">
        <f t="shared" si="38"/>
        <v/>
      </c>
      <c r="AO95" s="79" t="str">
        <f t="shared" si="39"/>
        <v/>
      </c>
      <c r="AP95" s="79" t="str">
        <f t="shared" si="40"/>
        <v/>
      </c>
      <c r="AQ95" s="79" t="str">
        <f t="shared" si="41"/>
        <v/>
      </c>
      <c r="AR95" s="79" t="str">
        <f t="shared" si="42"/>
        <v/>
      </c>
      <c r="AS95" s="79" t="str">
        <f t="shared" si="43"/>
        <v/>
      </c>
      <c r="AT95" s="79" t="str">
        <f t="shared" si="44"/>
        <v/>
      </c>
      <c r="AU95" s="79" t="str">
        <f t="shared" si="45"/>
        <v/>
      </c>
      <c r="AV95" s="79" t="str">
        <f t="shared" si="46"/>
        <v xml:space="preserve">Technical; </v>
      </c>
      <c r="AW95" s="79" t="str">
        <f t="shared" si="47"/>
        <v/>
      </c>
      <c r="AX95" s="79" t="str">
        <f t="shared" si="48"/>
        <v/>
      </c>
      <c r="AY95" s="79" t="str">
        <f t="shared" si="49"/>
        <v/>
      </c>
      <c r="AZ95" s="79" t="str">
        <f t="shared" si="50"/>
        <v/>
      </c>
      <c r="BA95" s="79" t="str">
        <f t="shared" si="51"/>
        <v/>
      </c>
      <c r="BB95" s="17"/>
      <c r="BC95" s="17"/>
      <c r="BD95" s="17"/>
      <c r="BE95" s="17"/>
      <c r="BF95" s="17"/>
      <c r="BG95" s="17"/>
      <c r="BH95" s="17"/>
      <c r="BI95" s="17"/>
    </row>
    <row r="96" spans="12:61" x14ac:dyDescent="0.3">
      <c r="L96" s="3">
        <f t="shared" si="33"/>
        <v>1</v>
      </c>
      <c r="M96" s="5" t="str">
        <f t="shared" si="32"/>
        <v>700 - N700</v>
      </c>
      <c r="N96" s="20" t="s">
        <v>4276</v>
      </c>
      <c r="O96" s="23" t="str">
        <f t="shared" si="36"/>
        <v>700</v>
      </c>
      <c r="P96" s="16" t="str">
        <f t="shared" si="34"/>
        <v xml:space="preserve">Unmetered Supplies; </v>
      </c>
      <c r="Q96" s="21"/>
      <c r="R96" s="8"/>
      <c r="S96" s="8"/>
      <c r="T96" s="8"/>
      <c r="U96" s="8"/>
      <c r="V96" s="8"/>
      <c r="W96" s="8"/>
      <c r="X96" s="8"/>
      <c r="Y96" s="8"/>
      <c r="Z96" s="8"/>
      <c r="AA96" s="8"/>
      <c r="AB96" s="8"/>
      <c r="AC96" s="8"/>
      <c r="AD96" s="8"/>
      <c r="AE96" s="8" t="s">
        <v>4195</v>
      </c>
      <c r="AI96" s="79" t="str">
        <f t="shared" si="35"/>
        <v/>
      </c>
      <c r="AJ96" s="79" t="str">
        <f t="shared" si="52"/>
        <v/>
      </c>
      <c r="AK96" s="79" t="str">
        <f t="shared" si="53"/>
        <v/>
      </c>
      <c r="AL96" s="79" t="str">
        <f t="shared" si="54"/>
        <v/>
      </c>
      <c r="AM96" s="79" t="str">
        <f t="shared" si="37"/>
        <v/>
      </c>
      <c r="AN96" s="79" t="str">
        <f t="shared" si="38"/>
        <v/>
      </c>
      <c r="AO96" s="79" t="str">
        <f t="shared" si="39"/>
        <v/>
      </c>
      <c r="AP96" s="79" t="str">
        <f t="shared" si="40"/>
        <v/>
      </c>
      <c r="AQ96" s="79" t="str">
        <f t="shared" si="41"/>
        <v/>
      </c>
      <c r="AR96" s="79" t="str">
        <f t="shared" si="42"/>
        <v/>
      </c>
      <c r="AS96" s="79" t="str">
        <f t="shared" si="43"/>
        <v/>
      </c>
      <c r="AT96" s="79" t="str">
        <f t="shared" si="44"/>
        <v/>
      </c>
      <c r="AU96" s="79" t="str">
        <f t="shared" si="45"/>
        <v/>
      </c>
      <c r="AV96" s="79" t="str">
        <f t="shared" si="46"/>
        <v/>
      </c>
      <c r="AW96" s="79" t="str">
        <f t="shared" si="47"/>
        <v xml:space="preserve">Unmetered Supplies; </v>
      </c>
      <c r="AX96" s="79" t="str">
        <f t="shared" si="48"/>
        <v/>
      </c>
      <c r="AY96" s="79" t="str">
        <f t="shared" si="49"/>
        <v/>
      </c>
      <c r="AZ96" s="79" t="str">
        <f t="shared" si="50"/>
        <v/>
      </c>
      <c r="BA96" s="79" t="str">
        <f t="shared" si="51"/>
        <v/>
      </c>
      <c r="BB96" s="17"/>
      <c r="BC96" s="17"/>
      <c r="BD96" s="17"/>
      <c r="BE96" s="17"/>
      <c r="BF96" s="17"/>
      <c r="BG96" s="17"/>
      <c r="BH96" s="17"/>
      <c r="BI96" s="17"/>
    </row>
    <row r="97" spans="12:61" x14ac:dyDescent="0.3">
      <c r="L97" s="3">
        <f t="shared" si="33"/>
        <v>1</v>
      </c>
      <c r="M97" s="5" t="str">
        <f t="shared" si="32"/>
        <v>700W</v>
      </c>
      <c r="N97" s="20" t="s">
        <v>500</v>
      </c>
      <c r="O97" s="23" t="str">
        <f t="shared" si="36"/>
        <v>700W</v>
      </c>
      <c r="P97" s="16" t="str">
        <f t="shared" si="34"/>
        <v xml:space="preserve">Unmetered Supplies; </v>
      </c>
      <c r="Q97" s="21"/>
      <c r="R97" s="8"/>
      <c r="S97" s="8"/>
      <c r="T97" s="8"/>
      <c r="U97" s="8"/>
      <c r="V97" s="8"/>
      <c r="W97" s="8"/>
      <c r="X97" s="8"/>
      <c r="Y97" s="8"/>
      <c r="Z97" s="8"/>
      <c r="AA97" s="8"/>
      <c r="AB97" s="8"/>
      <c r="AC97" s="8"/>
      <c r="AD97" s="8"/>
      <c r="AE97" s="8" t="s">
        <v>4195</v>
      </c>
      <c r="AI97" s="79" t="str">
        <f t="shared" si="35"/>
        <v/>
      </c>
      <c r="AJ97" s="79" t="str">
        <f t="shared" si="52"/>
        <v/>
      </c>
      <c r="AK97" s="79" t="str">
        <f t="shared" si="53"/>
        <v/>
      </c>
      <c r="AL97" s="79" t="str">
        <f t="shared" si="54"/>
        <v/>
      </c>
      <c r="AM97" s="79" t="str">
        <f t="shared" si="37"/>
        <v/>
      </c>
      <c r="AN97" s="79" t="str">
        <f t="shared" si="38"/>
        <v/>
      </c>
      <c r="AO97" s="79" t="str">
        <f t="shared" si="39"/>
        <v/>
      </c>
      <c r="AP97" s="79" t="str">
        <f t="shared" si="40"/>
        <v/>
      </c>
      <c r="AQ97" s="79" t="str">
        <f t="shared" si="41"/>
        <v/>
      </c>
      <c r="AR97" s="79" t="str">
        <f t="shared" si="42"/>
        <v/>
      </c>
      <c r="AS97" s="79" t="str">
        <f t="shared" si="43"/>
        <v/>
      </c>
      <c r="AT97" s="79" t="str">
        <f t="shared" si="44"/>
        <v/>
      </c>
      <c r="AU97" s="79" t="str">
        <f t="shared" si="45"/>
        <v/>
      </c>
      <c r="AV97" s="79" t="str">
        <f t="shared" si="46"/>
        <v/>
      </c>
      <c r="AW97" s="79" t="str">
        <f t="shared" si="47"/>
        <v xml:space="preserve">Unmetered Supplies; </v>
      </c>
      <c r="AX97" s="79" t="str">
        <f t="shared" si="48"/>
        <v/>
      </c>
      <c r="AY97" s="79" t="str">
        <f t="shared" si="49"/>
        <v/>
      </c>
      <c r="AZ97" s="79" t="str">
        <f t="shared" si="50"/>
        <v/>
      </c>
      <c r="BA97" s="79" t="str">
        <f t="shared" si="51"/>
        <v/>
      </c>
      <c r="BB97" s="17"/>
      <c r="BC97" s="17"/>
      <c r="BD97" s="17"/>
      <c r="BE97" s="17"/>
      <c r="BF97" s="17"/>
      <c r="BG97" s="17"/>
      <c r="BH97" s="17"/>
      <c r="BI97" s="17"/>
    </row>
    <row r="98" spans="12:61" x14ac:dyDescent="0.3">
      <c r="L98" s="3">
        <f t="shared" si="33"/>
        <v>1</v>
      </c>
      <c r="M98" s="5" t="str">
        <f t="shared" si="32"/>
        <v>701</v>
      </c>
      <c r="N98" s="20" t="s">
        <v>435</v>
      </c>
      <c r="O98" s="23" t="str">
        <f t="shared" si="36"/>
        <v>701</v>
      </c>
      <c r="P98" s="16" t="str">
        <f t="shared" si="34"/>
        <v xml:space="preserve">Unmetered Supplies; </v>
      </c>
      <c r="Q98" s="21"/>
      <c r="R98" s="8"/>
      <c r="S98" s="8"/>
      <c r="T98" s="8"/>
      <c r="U98" s="8"/>
      <c r="V98" s="8"/>
      <c r="W98" s="8"/>
      <c r="X98" s="8"/>
      <c r="Y98" s="8"/>
      <c r="Z98" s="8"/>
      <c r="AA98" s="8"/>
      <c r="AB98" s="8"/>
      <c r="AC98" s="8"/>
      <c r="AD98" s="8"/>
      <c r="AE98" s="8" t="s">
        <v>4195</v>
      </c>
      <c r="AI98" s="79" t="str">
        <f t="shared" si="35"/>
        <v/>
      </c>
      <c r="AJ98" s="79" t="str">
        <f t="shared" si="52"/>
        <v/>
      </c>
      <c r="AK98" s="79" t="str">
        <f t="shared" si="53"/>
        <v/>
      </c>
      <c r="AL98" s="79" t="str">
        <f t="shared" si="54"/>
        <v/>
      </c>
      <c r="AM98" s="79" t="str">
        <f t="shared" si="37"/>
        <v/>
      </c>
      <c r="AN98" s="79" t="str">
        <f t="shared" si="38"/>
        <v/>
      </c>
      <c r="AO98" s="79" t="str">
        <f t="shared" si="39"/>
        <v/>
      </c>
      <c r="AP98" s="79" t="str">
        <f t="shared" si="40"/>
        <v/>
      </c>
      <c r="AQ98" s="79" t="str">
        <f t="shared" si="41"/>
        <v/>
      </c>
      <c r="AR98" s="79" t="str">
        <f t="shared" si="42"/>
        <v/>
      </c>
      <c r="AS98" s="79" t="str">
        <f t="shared" si="43"/>
        <v/>
      </c>
      <c r="AT98" s="79" t="str">
        <f t="shared" si="44"/>
        <v/>
      </c>
      <c r="AU98" s="79" t="str">
        <f t="shared" si="45"/>
        <v/>
      </c>
      <c r="AV98" s="79" t="str">
        <f t="shared" si="46"/>
        <v/>
      </c>
      <c r="AW98" s="79" t="str">
        <f t="shared" si="47"/>
        <v xml:space="preserve">Unmetered Supplies; </v>
      </c>
      <c r="AX98" s="79" t="str">
        <f t="shared" si="48"/>
        <v/>
      </c>
      <c r="AY98" s="79" t="str">
        <f t="shared" si="49"/>
        <v/>
      </c>
      <c r="AZ98" s="79" t="str">
        <f t="shared" si="50"/>
        <v/>
      </c>
      <c r="BA98" s="79" t="str">
        <f t="shared" si="51"/>
        <v/>
      </c>
      <c r="BB98" s="17"/>
      <c r="BC98" s="17"/>
      <c r="BD98" s="17"/>
      <c r="BE98" s="17"/>
      <c r="BF98" s="17"/>
      <c r="BG98" s="17"/>
      <c r="BH98" s="17"/>
      <c r="BI98" s="17"/>
    </row>
    <row r="99" spans="12:61" x14ac:dyDescent="0.3">
      <c r="L99" s="3">
        <f t="shared" si="33"/>
        <v>1</v>
      </c>
      <c r="M99" s="5" t="str">
        <f t="shared" si="32"/>
        <v>701W -</v>
      </c>
      <c r="N99" s="20" t="s">
        <v>4277</v>
      </c>
      <c r="O99" s="23" t="str">
        <f t="shared" si="36"/>
        <v>701W</v>
      </c>
      <c r="P99" s="16" t="str">
        <f t="shared" si="34"/>
        <v xml:space="preserve">Unmetered Supplies; </v>
      </c>
      <c r="Q99" s="21"/>
      <c r="R99" s="8"/>
      <c r="S99" s="8"/>
      <c r="T99" s="8"/>
      <c r="U99" s="8"/>
      <c r="V99" s="8"/>
      <c r="W99" s="8"/>
      <c r="X99" s="8"/>
      <c r="Y99" s="8"/>
      <c r="Z99" s="8"/>
      <c r="AA99" s="8"/>
      <c r="AB99" s="8"/>
      <c r="AC99" s="8"/>
      <c r="AD99" s="8"/>
      <c r="AE99" s="8" t="s">
        <v>4195</v>
      </c>
      <c r="AI99" s="79" t="str">
        <f t="shared" si="35"/>
        <v/>
      </c>
      <c r="AJ99" s="79" t="str">
        <f t="shared" si="52"/>
        <v/>
      </c>
      <c r="AK99" s="79" t="str">
        <f t="shared" si="53"/>
        <v/>
      </c>
      <c r="AL99" s="79" t="str">
        <f t="shared" si="54"/>
        <v/>
      </c>
      <c r="AM99" s="79" t="str">
        <f t="shared" si="37"/>
        <v/>
      </c>
      <c r="AN99" s="79" t="str">
        <f t="shared" si="38"/>
        <v/>
      </c>
      <c r="AO99" s="79" t="str">
        <f t="shared" si="39"/>
        <v/>
      </c>
      <c r="AP99" s="79" t="str">
        <f t="shared" si="40"/>
        <v/>
      </c>
      <c r="AQ99" s="79" t="str">
        <f t="shared" si="41"/>
        <v/>
      </c>
      <c r="AR99" s="79" t="str">
        <f t="shared" si="42"/>
        <v/>
      </c>
      <c r="AS99" s="79" t="str">
        <f t="shared" si="43"/>
        <v/>
      </c>
      <c r="AT99" s="79" t="str">
        <f t="shared" si="44"/>
        <v/>
      </c>
      <c r="AU99" s="79" t="str">
        <f t="shared" si="45"/>
        <v/>
      </c>
      <c r="AV99" s="79" t="str">
        <f t="shared" si="46"/>
        <v/>
      </c>
      <c r="AW99" s="79" t="str">
        <f t="shared" si="47"/>
        <v xml:space="preserve">Unmetered Supplies; </v>
      </c>
      <c r="AX99" s="79" t="str">
        <f t="shared" si="48"/>
        <v/>
      </c>
      <c r="AY99" s="79" t="str">
        <f t="shared" si="49"/>
        <v/>
      </c>
      <c r="AZ99" s="79" t="str">
        <f t="shared" si="50"/>
        <v/>
      </c>
      <c r="BA99" s="79" t="str">
        <f t="shared" si="51"/>
        <v/>
      </c>
      <c r="BB99" s="17"/>
      <c r="BC99" s="17"/>
      <c r="BD99" s="17"/>
      <c r="BE99" s="17"/>
      <c r="BF99" s="17"/>
      <c r="BG99" s="17"/>
      <c r="BH99" s="17"/>
      <c r="BI99" s="17"/>
    </row>
    <row r="100" spans="12:61" x14ac:dyDescent="0.3">
      <c r="L100" s="3">
        <f t="shared" si="33"/>
        <v>1</v>
      </c>
      <c r="M100" s="5" t="str">
        <f t="shared" si="32"/>
        <v>999</v>
      </c>
      <c r="N100" s="20">
        <v>999</v>
      </c>
      <c r="O100" s="23">
        <f t="shared" si="36"/>
        <v>999</v>
      </c>
      <c r="P100" s="16" t="str">
        <f t="shared" si="34"/>
        <v xml:space="preserve">Technical; </v>
      </c>
      <c r="Q100" s="21"/>
      <c r="R100" s="8"/>
      <c r="S100" s="8"/>
      <c r="T100" s="8"/>
      <c r="U100" s="8"/>
      <c r="V100" s="8"/>
      <c r="W100" s="8"/>
      <c r="X100" s="8"/>
      <c r="Y100" s="8"/>
      <c r="Z100" s="8"/>
      <c r="AA100" s="8"/>
      <c r="AB100" s="8"/>
      <c r="AC100" s="8"/>
      <c r="AD100" s="8" t="s">
        <v>4195</v>
      </c>
      <c r="AE100" s="8"/>
      <c r="AI100" s="79" t="str">
        <f t="shared" si="35"/>
        <v/>
      </c>
      <c r="AJ100" s="79" t="str">
        <f t="shared" si="52"/>
        <v/>
      </c>
      <c r="AK100" s="79" t="str">
        <f t="shared" si="53"/>
        <v/>
      </c>
      <c r="AL100" s="79" t="str">
        <f t="shared" si="54"/>
        <v/>
      </c>
      <c r="AM100" s="79" t="str">
        <f t="shared" si="37"/>
        <v/>
      </c>
      <c r="AN100" s="79" t="str">
        <f t="shared" si="38"/>
        <v/>
      </c>
      <c r="AO100" s="79" t="str">
        <f t="shared" si="39"/>
        <v/>
      </c>
      <c r="AP100" s="79" t="str">
        <f t="shared" si="40"/>
        <v/>
      </c>
      <c r="AQ100" s="79" t="str">
        <f t="shared" si="41"/>
        <v/>
      </c>
      <c r="AR100" s="79" t="str">
        <f t="shared" si="42"/>
        <v/>
      </c>
      <c r="AS100" s="79" t="str">
        <f t="shared" si="43"/>
        <v/>
      </c>
      <c r="AT100" s="79" t="str">
        <f t="shared" si="44"/>
        <v/>
      </c>
      <c r="AU100" s="79" t="str">
        <f t="shared" si="45"/>
        <v/>
      </c>
      <c r="AV100" s="79" t="str">
        <f t="shared" si="46"/>
        <v xml:space="preserve">Technical; </v>
      </c>
      <c r="AW100" s="79" t="str">
        <f t="shared" si="47"/>
        <v/>
      </c>
      <c r="AX100" s="79" t="str">
        <f t="shared" si="48"/>
        <v/>
      </c>
      <c r="AY100" s="79" t="str">
        <f t="shared" si="49"/>
        <v/>
      </c>
      <c r="AZ100" s="79" t="str">
        <f t="shared" si="50"/>
        <v/>
      </c>
      <c r="BA100" s="79" t="str">
        <f t="shared" si="51"/>
        <v/>
      </c>
      <c r="BB100" s="17"/>
      <c r="BC100" s="17"/>
      <c r="BD100" s="17"/>
      <c r="BE100" s="17"/>
      <c r="BF100" s="17"/>
      <c r="BG100" s="17"/>
      <c r="BH100" s="17"/>
      <c r="BI100" s="17"/>
    </row>
    <row r="101" spans="12:61" x14ac:dyDescent="0.3">
      <c r="O101" s="24"/>
      <c r="P101" s="25"/>
      <c r="AI101" s="79" t="str">
        <f t="shared" si="35"/>
        <v/>
      </c>
      <c r="AJ101" s="79" t="str">
        <f t="shared" si="52"/>
        <v/>
      </c>
      <c r="AK101" s="79" t="str">
        <f t="shared" si="53"/>
        <v/>
      </c>
      <c r="AL101" s="79" t="str">
        <f t="shared" si="54"/>
        <v/>
      </c>
      <c r="AM101" s="79" t="str">
        <f t="shared" si="37"/>
        <v/>
      </c>
      <c r="AN101" s="79" t="str">
        <f t="shared" si="38"/>
        <v/>
      </c>
      <c r="AO101" s="79" t="str">
        <f t="shared" si="39"/>
        <v/>
      </c>
      <c r="AP101" s="79" t="str">
        <f t="shared" si="40"/>
        <v/>
      </c>
      <c r="AQ101" s="79" t="str">
        <f t="shared" si="41"/>
        <v/>
      </c>
      <c r="AR101" s="79" t="str">
        <f t="shared" si="42"/>
        <v/>
      </c>
      <c r="AS101" s="79" t="str">
        <f t="shared" si="43"/>
        <v/>
      </c>
      <c r="AT101" s="79" t="str">
        <f t="shared" si="44"/>
        <v/>
      </c>
      <c r="AU101" s="79" t="str">
        <f t="shared" si="45"/>
        <v/>
      </c>
      <c r="AV101" s="79" t="str">
        <f t="shared" si="46"/>
        <v/>
      </c>
      <c r="AW101" s="79" t="str">
        <f t="shared" si="47"/>
        <v/>
      </c>
      <c r="AX101" s="79" t="str">
        <f t="shared" si="48"/>
        <v/>
      </c>
      <c r="AY101" s="79" t="str">
        <f t="shared" si="49"/>
        <v/>
      </c>
      <c r="AZ101" s="79" t="str">
        <f t="shared" si="50"/>
        <v/>
      </c>
      <c r="BA101" s="79" t="str">
        <f t="shared" si="51"/>
        <v/>
      </c>
      <c r="BB101" s="17"/>
      <c r="BC101" s="17"/>
      <c r="BD101" s="17"/>
      <c r="BE101" s="17"/>
      <c r="BF101" s="17"/>
      <c r="BG101" s="17"/>
      <c r="BH101" s="17"/>
      <c r="BI101" s="17"/>
    </row>
    <row r="102" spans="12:61" x14ac:dyDescent="0.3">
      <c r="O102" s="24"/>
      <c r="P102" s="25"/>
      <c r="AI102" s="78" t="str">
        <f t="shared" si="35"/>
        <v/>
      </c>
      <c r="AJ102" s="78" t="str">
        <f t="shared" si="52"/>
        <v/>
      </c>
      <c r="AK102" s="78" t="str">
        <f t="shared" si="53"/>
        <v/>
      </c>
      <c r="AL102" s="78" t="str">
        <f t="shared" si="54"/>
        <v/>
      </c>
      <c r="AM102" s="78" t="str">
        <f t="shared" si="37"/>
        <v/>
      </c>
      <c r="AN102" s="78" t="str">
        <f t="shared" si="38"/>
        <v/>
      </c>
      <c r="AO102" s="78" t="str">
        <f t="shared" si="39"/>
        <v/>
      </c>
      <c r="AP102" s="78" t="str">
        <f t="shared" si="40"/>
        <v/>
      </c>
      <c r="AQ102" s="78" t="str">
        <f t="shared" si="41"/>
        <v/>
      </c>
      <c r="AR102" s="78" t="str">
        <f t="shared" si="42"/>
        <v/>
      </c>
      <c r="AS102" s="78" t="str">
        <f t="shared" si="43"/>
        <v/>
      </c>
      <c r="AT102" s="78" t="str">
        <f t="shared" si="44"/>
        <v/>
      </c>
      <c r="AU102" s="78" t="str">
        <f t="shared" si="45"/>
        <v/>
      </c>
      <c r="AV102" s="78" t="str">
        <f t="shared" si="46"/>
        <v/>
      </c>
      <c r="AW102" s="78" t="str">
        <f t="shared" si="47"/>
        <v/>
      </c>
      <c r="AX102" s="78" t="str">
        <f t="shared" si="48"/>
        <v/>
      </c>
      <c r="AY102" s="78" t="str">
        <f t="shared" si="49"/>
        <v/>
      </c>
      <c r="AZ102" s="78" t="str">
        <f t="shared" si="50"/>
        <v/>
      </c>
      <c r="BA102" s="78" t="str">
        <f t="shared" si="51"/>
        <v/>
      </c>
    </row>
    <row r="103" spans="12:61" x14ac:dyDescent="0.3">
      <c r="O103" s="24"/>
      <c r="P103" s="25"/>
      <c r="AI103" s="78" t="str">
        <f t="shared" si="35"/>
        <v/>
      </c>
      <c r="AJ103" s="78" t="str">
        <f t="shared" si="52"/>
        <v/>
      </c>
      <c r="AK103" s="78" t="str">
        <f t="shared" si="53"/>
        <v/>
      </c>
      <c r="AL103" s="78" t="str">
        <f t="shared" si="54"/>
        <v/>
      </c>
      <c r="AM103" s="78" t="str">
        <f t="shared" si="37"/>
        <v/>
      </c>
      <c r="AN103" s="78" t="str">
        <f t="shared" si="38"/>
        <v/>
      </c>
      <c r="AO103" s="78" t="str">
        <f t="shared" si="39"/>
        <v/>
      </c>
      <c r="AP103" s="78" t="str">
        <f t="shared" si="40"/>
        <v/>
      </c>
      <c r="AQ103" s="78" t="str">
        <f t="shared" si="41"/>
        <v/>
      </c>
      <c r="AR103" s="78" t="str">
        <f t="shared" si="42"/>
        <v/>
      </c>
      <c r="AS103" s="78" t="str">
        <f t="shared" si="43"/>
        <v/>
      </c>
      <c r="AT103" s="78" t="str">
        <f t="shared" si="44"/>
        <v/>
      </c>
      <c r="AU103" s="78" t="str">
        <f t="shared" si="45"/>
        <v/>
      </c>
      <c r="AV103" s="78" t="str">
        <f t="shared" si="46"/>
        <v/>
      </c>
      <c r="AW103" s="78" t="str">
        <f t="shared" si="47"/>
        <v/>
      </c>
      <c r="AX103" s="78" t="str">
        <f t="shared" si="48"/>
        <v/>
      </c>
      <c r="AY103" s="78" t="str">
        <f t="shared" si="49"/>
        <v/>
      </c>
      <c r="AZ103" s="78" t="str">
        <f t="shared" si="50"/>
        <v/>
      </c>
      <c r="BA103" s="78" t="str">
        <f t="shared" si="51"/>
        <v/>
      </c>
    </row>
    <row r="104" spans="12:61" x14ac:dyDescent="0.3">
      <c r="O104" s="24"/>
      <c r="P104" s="25"/>
      <c r="AI104" s="78" t="str">
        <f t="shared" si="35"/>
        <v/>
      </c>
      <c r="AJ104" s="78" t="str">
        <f t="shared" si="52"/>
        <v/>
      </c>
      <c r="AK104" s="78" t="str">
        <f t="shared" si="53"/>
        <v/>
      </c>
      <c r="AL104" s="78" t="str">
        <f t="shared" si="54"/>
        <v/>
      </c>
      <c r="AM104" s="78" t="str">
        <f t="shared" si="37"/>
        <v/>
      </c>
      <c r="AN104" s="78" t="str">
        <f t="shared" si="38"/>
        <v/>
      </c>
      <c r="AO104" s="78" t="str">
        <f t="shared" si="39"/>
        <v/>
      </c>
      <c r="AP104" s="78" t="str">
        <f t="shared" si="40"/>
        <v/>
      </c>
      <c r="AQ104" s="78" t="str">
        <f t="shared" si="41"/>
        <v/>
      </c>
      <c r="AR104" s="78" t="str">
        <f t="shared" si="42"/>
        <v/>
      </c>
      <c r="AS104" s="78" t="str">
        <f t="shared" si="43"/>
        <v/>
      </c>
      <c r="AT104" s="78" t="str">
        <f t="shared" si="44"/>
        <v/>
      </c>
      <c r="AU104" s="78" t="str">
        <f t="shared" si="45"/>
        <v/>
      </c>
      <c r="AV104" s="78" t="str">
        <f t="shared" si="46"/>
        <v/>
      </c>
      <c r="AW104" s="78" t="str">
        <f t="shared" si="47"/>
        <v/>
      </c>
      <c r="AX104" s="78" t="str">
        <f t="shared" si="48"/>
        <v/>
      </c>
      <c r="AY104" s="78" t="str">
        <f t="shared" si="49"/>
        <v/>
      </c>
      <c r="AZ104" s="78" t="str">
        <f t="shared" si="50"/>
        <v/>
      </c>
      <c r="BA104" s="78" t="str">
        <f t="shared" si="51"/>
        <v/>
      </c>
    </row>
    <row r="105" spans="12:61" x14ac:dyDescent="0.3">
      <c r="O105" s="24"/>
      <c r="P105" s="25"/>
      <c r="AI105" s="78" t="str">
        <f t="shared" si="35"/>
        <v/>
      </c>
      <c r="AJ105" s="78" t="str">
        <f t="shared" si="52"/>
        <v/>
      </c>
      <c r="AK105" s="78" t="str">
        <f t="shared" si="53"/>
        <v/>
      </c>
      <c r="AL105" s="78" t="str">
        <f t="shared" si="54"/>
        <v/>
      </c>
      <c r="AM105" s="78" t="str">
        <f t="shared" si="37"/>
        <v/>
      </c>
      <c r="AN105" s="78" t="str">
        <f t="shared" si="38"/>
        <v/>
      </c>
      <c r="AO105" s="78" t="str">
        <f t="shared" si="39"/>
        <v/>
      </c>
      <c r="AP105" s="78" t="str">
        <f t="shared" si="40"/>
        <v/>
      </c>
      <c r="AQ105" s="78" t="str">
        <f t="shared" si="41"/>
        <v/>
      </c>
      <c r="AR105" s="78" t="str">
        <f t="shared" si="42"/>
        <v/>
      </c>
      <c r="AS105" s="78" t="str">
        <f t="shared" si="43"/>
        <v/>
      </c>
      <c r="AT105" s="78" t="str">
        <f t="shared" si="44"/>
        <v/>
      </c>
      <c r="AU105" s="78" t="str">
        <f t="shared" si="45"/>
        <v/>
      </c>
      <c r="AV105" s="78" t="str">
        <f t="shared" si="46"/>
        <v/>
      </c>
      <c r="AW105" s="78" t="str">
        <f t="shared" si="47"/>
        <v/>
      </c>
      <c r="AX105" s="78" t="str">
        <f t="shared" si="48"/>
        <v/>
      </c>
      <c r="AY105" s="78" t="str">
        <f t="shared" si="49"/>
        <v/>
      </c>
      <c r="AZ105" s="78" t="str">
        <f t="shared" si="50"/>
        <v/>
      </c>
      <c r="BA105" s="78" t="str">
        <f t="shared" si="51"/>
        <v/>
      </c>
    </row>
    <row r="106" spans="12:61" x14ac:dyDescent="0.3">
      <c r="O106" s="24"/>
      <c r="P106" s="25"/>
      <c r="AI106" s="78" t="str">
        <f t="shared" si="35"/>
        <v/>
      </c>
      <c r="AJ106" s="78" t="str">
        <f t="shared" si="52"/>
        <v/>
      </c>
      <c r="AK106" s="78" t="str">
        <f t="shared" si="53"/>
        <v/>
      </c>
      <c r="AL106" s="78" t="str">
        <f t="shared" si="54"/>
        <v/>
      </c>
      <c r="AM106" s="78" t="str">
        <f t="shared" si="37"/>
        <v/>
      </c>
      <c r="AN106" s="78" t="str">
        <f t="shared" si="38"/>
        <v/>
      </c>
      <c r="AO106" s="78" t="str">
        <f t="shared" si="39"/>
        <v/>
      </c>
      <c r="AP106" s="78" t="str">
        <f t="shared" si="40"/>
        <v/>
      </c>
      <c r="AQ106" s="78" t="str">
        <f t="shared" si="41"/>
        <v/>
      </c>
      <c r="AR106" s="78" t="str">
        <f t="shared" si="42"/>
        <v/>
      </c>
      <c r="AS106" s="78" t="str">
        <f t="shared" si="43"/>
        <v/>
      </c>
      <c r="AT106" s="78" t="str">
        <f t="shared" si="44"/>
        <v/>
      </c>
      <c r="AU106" s="78" t="str">
        <f t="shared" si="45"/>
        <v/>
      </c>
      <c r="AV106" s="78" t="str">
        <f t="shared" si="46"/>
        <v/>
      </c>
      <c r="AW106" s="78" t="str">
        <f t="shared" si="47"/>
        <v/>
      </c>
      <c r="AX106" s="78" t="str">
        <f t="shared" si="48"/>
        <v/>
      </c>
      <c r="AY106" s="78" t="str">
        <f t="shared" si="49"/>
        <v/>
      </c>
      <c r="AZ106" s="78" t="str">
        <f t="shared" si="50"/>
        <v/>
      </c>
      <c r="BA106" s="78" t="str">
        <f t="shared" si="51"/>
        <v/>
      </c>
    </row>
    <row r="107" spans="12:61" x14ac:dyDescent="0.3">
      <c r="O107" s="24"/>
      <c r="P107" s="25"/>
      <c r="AI107" s="78" t="str">
        <f t="shared" si="35"/>
        <v/>
      </c>
      <c r="AJ107" s="78" t="str">
        <f t="shared" si="52"/>
        <v/>
      </c>
      <c r="AK107" s="78" t="str">
        <f t="shared" si="53"/>
        <v/>
      </c>
      <c r="AL107" s="78" t="str">
        <f t="shared" si="54"/>
        <v/>
      </c>
      <c r="AM107" s="78" t="str">
        <f t="shared" si="37"/>
        <v/>
      </c>
      <c r="AN107" s="78" t="str">
        <f t="shared" si="38"/>
        <v/>
      </c>
      <c r="AO107" s="78" t="str">
        <f t="shared" si="39"/>
        <v/>
      </c>
      <c r="AP107" s="78" t="str">
        <f t="shared" si="40"/>
        <v/>
      </c>
      <c r="AQ107" s="78" t="str">
        <f t="shared" si="41"/>
        <v/>
      </c>
      <c r="AR107" s="78" t="str">
        <f t="shared" si="42"/>
        <v/>
      </c>
      <c r="AS107" s="78" t="str">
        <f t="shared" si="43"/>
        <v/>
      </c>
      <c r="AT107" s="78" t="str">
        <f t="shared" si="44"/>
        <v/>
      </c>
      <c r="AU107" s="78" t="str">
        <f t="shared" si="45"/>
        <v/>
      </c>
      <c r="AV107" s="78" t="str">
        <f t="shared" si="46"/>
        <v/>
      </c>
      <c r="AW107" s="78" t="str">
        <f t="shared" si="47"/>
        <v/>
      </c>
      <c r="AX107" s="78" t="str">
        <f t="shared" si="48"/>
        <v/>
      </c>
      <c r="AY107" s="78" t="str">
        <f t="shared" si="49"/>
        <v/>
      </c>
      <c r="AZ107" s="78" t="str">
        <f t="shared" si="50"/>
        <v/>
      </c>
      <c r="BA107" s="78" t="str">
        <f t="shared" si="51"/>
        <v/>
      </c>
    </row>
    <row r="108" spans="12:61" x14ac:dyDescent="0.3">
      <c r="O108" s="24"/>
      <c r="P108" s="25"/>
      <c r="AI108" s="78" t="str">
        <f t="shared" si="35"/>
        <v/>
      </c>
      <c r="AJ108" s="78" t="str">
        <f t="shared" si="52"/>
        <v/>
      </c>
      <c r="AK108" s="78" t="str">
        <f t="shared" si="53"/>
        <v/>
      </c>
      <c r="AL108" s="78" t="str">
        <f t="shared" si="54"/>
        <v/>
      </c>
      <c r="AM108" s="78" t="str">
        <f t="shared" si="37"/>
        <v/>
      </c>
      <c r="AN108" s="78" t="str">
        <f t="shared" si="38"/>
        <v/>
      </c>
      <c r="AO108" s="78" t="str">
        <f t="shared" si="39"/>
        <v/>
      </c>
      <c r="AP108" s="78" t="str">
        <f t="shared" si="40"/>
        <v/>
      </c>
      <c r="AQ108" s="78" t="str">
        <f t="shared" si="41"/>
        <v/>
      </c>
      <c r="AR108" s="78" t="str">
        <f t="shared" si="42"/>
        <v/>
      </c>
      <c r="AS108" s="78" t="str">
        <f t="shared" si="43"/>
        <v/>
      </c>
      <c r="AT108" s="78" t="str">
        <f t="shared" si="44"/>
        <v/>
      </c>
      <c r="AU108" s="78" t="str">
        <f t="shared" si="45"/>
        <v/>
      </c>
      <c r="AV108" s="78" t="str">
        <f t="shared" si="46"/>
        <v/>
      </c>
      <c r="AW108" s="78" t="str">
        <f t="shared" si="47"/>
        <v/>
      </c>
      <c r="AX108" s="78" t="str">
        <f t="shared" si="48"/>
        <v/>
      </c>
      <c r="AY108" s="78" t="str">
        <f t="shared" si="49"/>
        <v/>
      </c>
      <c r="AZ108" s="78" t="str">
        <f t="shared" si="50"/>
        <v/>
      </c>
      <c r="BA108" s="78" t="str">
        <f t="shared" si="51"/>
        <v/>
      </c>
    </row>
    <row r="109" spans="12:61" x14ac:dyDescent="0.3">
      <c r="O109" s="24"/>
      <c r="P109" s="25"/>
      <c r="AI109" s="78" t="str">
        <f t="shared" si="35"/>
        <v/>
      </c>
      <c r="AJ109" s="78" t="str">
        <f t="shared" si="52"/>
        <v/>
      </c>
      <c r="AK109" s="78" t="str">
        <f t="shared" si="53"/>
        <v/>
      </c>
      <c r="AL109" s="78" t="str">
        <f t="shared" si="54"/>
        <v/>
      </c>
      <c r="AM109" s="78" t="str">
        <f t="shared" si="37"/>
        <v/>
      </c>
      <c r="AN109" s="78" t="str">
        <f t="shared" si="38"/>
        <v/>
      </c>
      <c r="AO109" s="78" t="str">
        <f t="shared" si="39"/>
        <v/>
      </c>
      <c r="AP109" s="78" t="str">
        <f t="shared" si="40"/>
        <v/>
      </c>
      <c r="AQ109" s="78" t="str">
        <f t="shared" si="41"/>
        <v/>
      </c>
      <c r="AR109" s="78" t="str">
        <f t="shared" si="42"/>
        <v/>
      </c>
      <c r="AS109" s="78" t="str">
        <f t="shared" si="43"/>
        <v/>
      </c>
      <c r="AT109" s="78" t="str">
        <f t="shared" si="44"/>
        <v/>
      </c>
      <c r="AU109" s="78" t="str">
        <f t="shared" si="45"/>
        <v/>
      </c>
      <c r="AV109" s="78" t="str">
        <f t="shared" si="46"/>
        <v/>
      </c>
      <c r="AW109" s="78" t="str">
        <f t="shared" si="47"/>
        <v/>
      </c>
      <c r="AX109" s="78" t="str">
        <f t="shared" si="48"/>
        <v/>
      </c>
      <c r="AY109" s="78" t="str">
        <f t="shared" si="49"/>
        <v/>
      </c>
      <c r="AZ109" s="78" t="str">
        <f t="shared" si="50"/>
        <v/>
      </c>
      <c r="BA109" s="78" t="str">
        <f t="shared" si="51"/>
        <v/>
      </c>
    </row>
    <row r="110" spans="12:61" x14ac:dyDescent="0.3">
      <c r="O110" s="24"/>
      <c r="P110" s="25"/>
      <c r="AI110" s="78" t="str">
        <f t="shared" si="35"/>
        <v/>
      </c>
      <c r="AJ110" s="78" t="str">
        <f t="shared" si="52"/>
        <v/>
      </c>
      <c r="AK110" s="78" t="str">
        <f t="shared" si="53"/>
        <v/>
      </c>
      <c r="AL110" s="78" t="str">
        <f t="shared" si="54"/>
        <v/>
      </c>
      <c r="AM110" s="78" t="str">
        <f t="shared" si="37"/>
        <v/>
      </c>
      <c r="AN110" s="78" t="str">
        <f t="shared" si="38"/>
        <v/>
      </c>
      <c r="AO110" s="78" t="str">
        <f t="shared" si="39"/>
        <v/>
      </c>
      <c r="AP110" s="78" t="str">
        <f t="shared" si="40"/>
        <v/>
      </c>
      <c r="AQ110" s="78" t="str">
        <f t="shared" si="41"/>
        <v/>
      </c>
      <c r="AR110" s="78" t="str">
        <f t="shared" si="42"/>
        <v/>
      </c>
      <c r="AS110" s="78" t="str">
        <f t="shared" si="43"/>
        <v/>
      </c>
      <c r="AT110" s="78" t="str">
        <f t="shared" si="44"/>
        <v/>
      </c>
      <c r="AU110" s="78" t="str">
        <f t="shared" si="45"/>
        <v/>
      </c>
      <c r="AV110" s="78" t="str">
        <f t="shared" si="46"/>
        <v/>
      </c>
      <c r="AW110" s="78" t="str">
        <f t="shared" si="47"/>
        <v/>
      </c>
      <c r="AX110" s="78" t="str">
        <f t="shared" si="48"/>
        <v/>
      </c>
      <c r="AY110" s="78" t="str">
        <f t="shared" si="49"/>
        <v/>
      </c>
      <c r="AZ110" s="78" t="str">
        <f t="shared" si="50"/>
        <v/>
      </c>
      <c r="BA110" s="78" t="str">
        <f t="shared" si="51"/>
        <v/>
      </c>
    </row>
    <row r="111" spans="12:61" x14ac:dyDescent="0.3">
      <c r="O111" s="24"/>
      <c r="P111" s="25"/>
      <c r="AI111" s="78" t="str">
        <f t="shared" si="35"/>
        <v/>
      </c>
      <c r="AJ111" s="78" t="str">
        <f t="shared" si="52"/>
        <v/>
      </c>
      <c r="AK111" s="78" t="str">
        <f t="shared" si="53"/>
        <v/>
      </c>
      <c r="AL111" s="78" t="str">
        <f t="shared" si="54"/>
        <v/>
      </c>
      <c r="AM111" s="78" t="str">
        <f t="shared" si="37"/>
        <v/>
      </c>
      <c r="AN111" s="78" t="str">
        <f t="shared" si="38"/>
        <v/>
      </c>
      <c r="AO111" s="78" t="str">
        <f t="shared" si="39"/>
        <v/>
      </c>
      <c r="AP111" s="78" t="str">
        <f t="shared" si="40"/>
        <v/>
      </c>
      <c r="AQ111" s="78" t="str">
        <f t="shared" si="41"/>
        <v/>
      </c>
      <c r="AR111" s="78" t="str">
        <f t="shared" si="42"/>
        <v/>
      </c>
      <c r="AS111" s="78" t="str">
        <f t="shared" si="43"/>
        <v/>
      </c>
      <c r="AT111" s="78" t="str">
        <f t="shared" si="44"/>
        <v/>
      </c>
      <c r="AU111" s="78" t="str">
        <f t="shared" si="45"/>
        <v/>
      </c>
      <c r="AV111" s="78" t="str">
        <f t="shared" si="46"/>
        <v/>
      </c>
      <c r="AW111" s="78" t="str">
        <f t="shared" si="47"/>
        <v/>
      </c>
      <c r="AX111" s="78" t="str">
        <f t="shared" si="48"/>
        <v/>
      </c>
      <c r="AY111" s="78" t="str">
        <f t="shared" si="49"/>
        <v/>
      </c>
      <c r="AZ111" s="78" t="str">
        <f t="shared" si="50"/>
        <v/>
      </c>
      <c r="BA111" s="78" t="str">
        <f t="shared" si="51"/>
        <v/>
      </c>
    </row>
    <row r="112" spans="12:61" x14ac:dyDescent="0.3">
      <c r="O112" s="24"/>
      <c r="P112" s="25"/>
      <c r="AI112" s="78" t="str">
        <f t="shared" si="35"/>
        <v/>
      </c>
      <c r="AJ112" s="78" t="str">
        <f t="shared" si="52"/>
        <v/>
      </c>
      <c r="AK112" s="78" t="str">
        <f t="shared" si="53"/>
        <v/>
      </c>
      <c r="AL112" s="78" t="str">
        <f t="shared" si="54"/>
        <v/>
      </c>
      <c r="AM112" s="78" t="str">
        <f t="shared" si="37"/>
        <v/>
      </c>
      <c r="AN112" s="78" t="str">
        <f t="shared" si="38"/>
        <v/>
      </c>
      <c r="AO112" s="78" t="str">
        <f t="shared" si="39"/>
        <v/>
      </c>
      <c r="AP112" s="78" t="str">
        <f t="shared" si="40"/>
        <v/>
      </c>
      <c r="AQ112" s="78" t="str">
        <f t="shared" si="41"/>
        <v/>
      </c>
      <c r="AR112" s="78" t="str">
        <f t="shared" si="42"/>
        <v/>
      </c>
      <c r="AS112" s="78" t="str">
        <f t="shared" si="43"/>
        <v/>
      </c>
      <c r="AT112" s="78" t="str">
        <f t="shared" si="44"/>
        <v/>
      </c>
      <c r="AU112" s="78" t="str">
        <f t="shared" si="45"/>
        <v/>
      </c>
      <c r="AV112" s="78" t="str">
        <f t="shared" si="46"/>
        <v/>
      </c>
      <c r="AW112" s="78" t="str">
        <f t="shared" si="47"/>
        <v/>
      </c>
      <c r="AX112" s="78" t="str">
        <f t="shared" si="48"/>
        <v/>
      </c>
      <c r="AY112" s="78" t="str">
        <f t="shared" si="49"/>
        <v/>
      </c>
      <c r="AZ112" s="78" t="str">
        <f t="shared" si="50"/>
        <v/>
      </c>
      <c r="BA112" s="78" t="str">
        <f t="shared" si="51"/>
        <v/>
      </c>
    </row>
    <row r="113" spans="13:53" x14ac:dyDescent="0.3">
      <c r="O113" s="24"/>
      <c r="P113" s="25"/>
      <c r="AI113" s="78" t="str">
        <f t="shared" si="35"/>
        <v/>
      </c>
      <c r="AJ113" s="78" t="str">
        <f t="shared" si="52"/>
        <v/>
      </c>
      <c r="AK113" s="78" t="str">
        <f t="shared" si="53"/>
        <v/>
      </c>
      <c r="AL113" s="78" t="str">
        <f t="shared" si="54"/>
        <v/>
      </c>
      <c r="AM113" s="78" t="str">
        <f t="shared" si="37"/>
        <v/>
      </c>
      <c r="AN113" s="78" t="str">
        <f t="shared" si="38"/>
        <v/>
      </c>
      <c r="AO113" s="78" t="str">
        <f t="shared" si="39"/>
        <v/>
      </c>
      <c r="AP113" s="78" t="str">
        <f t="shared" si="40"/>
        <v/>
      </c>
      <c r="AQ113" s="78" t="str">
        <f t="shared" si="41"/>
        <v/>
      </c>
      <c r="AR113" s="78" t="str">
        <f t="shared" si="42"/>
        <v/>
      </c>
      <c r="AS113" s="78" t="str">
        <f t="shared" si="43"/>
        <v/>
      </c>
      <c r="AT113" s="78" t="str">
        <f t="shared" si="44"/>
        <v/>
      </c>
      <c r="AU113" s="78" t="str">
        <f t="shared" si="45"/>
        <v/>
      </c>
      <c r="AV113" s="78" t="str">
        <f t="shared" si="46"/>
        <v/>
      </c>
      <c r="AW113" s="78" t="str">
        <f t="shared" si="47"/>
        <v/>
      </c>
      <c r="AX113" s="78" t="str">
        <f t="shared" si="48"/>
        <v/>
      </c>
      <c r="AY113" s="78" t="str">
        <f t="shared" si="49"/>
        <v/>
      </c>
      <c r="AZ113" s="78" t="str">
        <f t="shared" si="50"/>
        <v/>
      </c>
      <c r="BA113" s="78" t="str">
        <f t="shared" si="51"/>
        <v/>
      </c>
    </row>
    <row r="114" spans="13:53" x14ac:dyDescent="0.3">
      <c r="M114" s="7"/>
      <c r="O114" s="26"/>
      <c r="P114" s="25"/>
      <c r="AI114" s="78" t="str">
        <f t="shared" si="35"/>
        <v/>
      </c>
      <c r="AJ114" s="78" t="str">
        <f t="shared" si="52"/>
        <v/>
      </c>
      <c r="AK114" s="78" t="str">
        <f t="shared" si="53"/>
        <v/>
      </c>
      <c r="AL114" s="78" t="str">
        <f t="shared" si="54"/>
        <v/>
      </c>
      <c r="AM114" s="78" t="str">
        <f t="shared" si="37"/>
        <v/>
      </c>
      <c r="AN114" s="78" t="str">
        <f t="shared" si="38"/>
        <v/>
      </c>
      <c r="AO114" s="78" t="str">
        <f t="shared" si="39"/>
        <v/>
      </c>
      <c r="AP114" s="78" t="str">
        <f t="shared" si="40"/>
        <v/>
      </c>
      <c r="AQ114" s="78" t="str">
        <f t="shared" si="41"/>
        <v/>
      </c>
      <c r="AR114" s="78" t="str">
        <f t="shared" si="42"/>
        <v/>
      </c>
      <c r="AS114" s="78" t="str">
        <f t="shared" si="43"/>
        <v/>
      </c>
      <c r="AT114" s="78" t="str">
        <f t="shared" si="44"/>
        <v/>
      </c>
      <c r="AU114" s="78" t="str">
        <f t="shared" si="45"/>
        <v/>
      </c>
      <c r="AV114" s="78" t="str">
        <f t="shared" si="46"/>
        <v/>
      </c>
      <c r="AW114" s="78" t="str">
        <f t="shared" si="47"/>
        <v/>
      </c>
      <c r="AX114" s="78" t="str">
        <f t="shared" si="48"/>
        <v/>
      </c>
      <c r="AY114" s="78" t="str">
        <f t="shared" si="49"/>
        <v/>
      </c>
      <c r="AZ114" s="78" t="str">
        <f t="shared" si="50"/>
        <v/>
      </c>
      <c r="BA114" s="78" t="str">
        <f t="shared" si="51"/>
        <v/>
      </c>
    </row>
    <row r="115" spans="13:53" x14ac:dyDescent="0.3">
      <c r="M115" s="7"/>
      <c r="O115" s="26"/>
      <c r="P115" s="25"/>
      <c r="AI115" s="78" t="str">
        <f t="shared" si="35"/>
        <v/>
      </c>
      <c r="AJ115" s="78" t="str">
        <f t="shared" si="52"/>
        <v/>
      </c>
      <c r="AK115" s="78" t="str">
        <f t="shared" si="53"/>
        <v/>
      </c>
      <c r="AL115" s="78" t="str">
        <f t="shared" si="54"/>
        <v/>
      </c>
      <c r="AM115" s="78" t="str">
        <f t="shared" si="37"/>
        <v/>
      </c>
      <c r="AN115" s="78" t="str">
        <f t="shared" si="38"/>
        <v/>
      </c>
      <c r="AO115" s="78" t="str">
        <f t="shared" si="39"/>
        <v/>
      </c>
      <c r="AP115" s="78" t="str">
        <f t="shared" si="40"/>
        <v/>
      </c>
      <c r="AQ115" s="78" t="str">
        <f t="shared" si="41"/>
        <v/>
      </c>
      <c r="AR115" s="78" t="str">
        <f t="shared" si="42"/>
        <v/>
      </c>
      <c r="AS115" s="78" t="str">
        <f t="shared" si="43"/>
        <v/>
      </c>
      <c r="AT115" s="78" t="str">
        <f t="shared" si="44"/>
        <v/>
      </c>
      <c r="AU115" s="78" t="str">
        <f t="shared" si="45"/>
        <v/>
      </c>
      <c r="AV115" s="78" t="str">
        <f t="shared" si="46"/>
        <v/>
      </c>
      <c r="AW115" s="78" t="str">
        <f t="shared" si="47"/>
        <v/>
      </c>
      <c r="AX115" s="78" t="str">
        <f t="shared" si="48"/>
        <v/>
      </c>
      <c r="AY115" s="78" t="str">
        <f t="shared" si="49"/>
        <v/>
      </c>
      <c r="AZ115" s="78" t="str">
        <f t="shared" si="50"/>
        <v/>
      </c>
      <c r="BA115" s="78" t="str">
        <f t="shared" si="51"/>
        <v/>
      </c>
    </row>
    <row r="116" spans="13:53" x14ac:dyDescent="0.3">
      <c r="M116" s="7"/>
      <c r="O116" s="26"/>
      <c r="P116" s="25"/>
      <c r="AI116" s="78" t="str">
        <f t="shared" si="35"/>
        <v/>
      </c>
      <c r="AJ116" s="78" t="str">
        <f t="shared" si="52"/>
        <v/>
      </c>
      <c r="AK116" s="78" t="str">
        <f t="shared" si="53"/>
        <v/>
      </c>
      <c r="AL116" s="78" t="str">
        <f t="shared" si="54"/>
        <v/>
      </c>
      <c r="AM116" s="78" t="str">
        <f t="shared" si="37"/>
        <v/>
      </c>
      <c r="AN116" s="78" t="str">
        <f t="shared" si="38"/>
        <v/>
      </c>
      <c r="AO116" s="78" t="str">
        <f t="shared" si="39"/>
        <v/>
      </c>
      <c r="AP116" s="78" t="str">
        <f t="shared" si="40"/>
        <v/>
      </c>
      <c r="AQ116" s="78" t="str">
        <f t="shared" si="41"/>
        <v/>
      </c>
      <c r="AR116" s="78" t="str">
        <f t="shared" si="42"/>
        <v/>
      </c>
      <c r="AS116" s="78" t="str">
        <f t="shared" si="43"/>
        <v/>
      </c>
      <c r="AT116" s="78" t="str">
        <f t="shared" si="44"/>
        <v/>
      </c>
      <c r="AU116" s="78" t="str">
        <f t="shared" si="45"/>
        <v/>
      </c>
      <c r="AV116" s="78" t="str">
        <f t="shared" si="46"/>
        <v/>
      </c>
      <c r="AW116" s="78" t="str">
        <f t="shared" si="47"/>
        <v/>
      </c>
      <c r="AX116" s="78" t="str">
        <f t="shared" si="48"/>
        <v/>
      </c>
      <c r="AY116" s="78" t="str">
        <f t="shared" si="49"/>
        <v/>
      </c>
      <c r="AZ116" s="78" t="str">
        <f t="shared" si="50"/>
        <v/>
      </c>
      <c r="BA116" s="78" t="str">
        <f t="shared" si="51"/>
        <v/>
      </c>
    </row>
    <row r="117" spans="13:53" x14ac:dyDescent="0.3">
      <c r="M117" s="7"/>
      <c r="O117" s="26"/>
      <c r="P117" s="25"/>
      <c r="AI117" s="78" t="str">
        <f t="shared" si="35"/>
        <v/>
      </c>
      <c r="AJ117" s="78" t="str">
        <f t="shared" si="52"/>
        <v/>
      </c>
      <c r="AK117" s="78" t="str">
        <f t="shared" si="53"/>
        <v/>
      </c>
      <c r="AL117" s="78" t="str">
        <f t="shared" si="54"/>
        <v/>
      </c>
      <c r="AM117" s="78" t="str">
        <f t="shared" si="37"/>
        <v/>
      </c>
      <c r="AN117" s="78" t="str">
        <f t="shared" si="38"/>
        <v/>
      </c>
      <c r="AO117" s="78" t="str">
        <f t="shared" si="39"/>
        <v/>
      </c>
      <c r="AP117" s="78" t="str">
        <f t="shared" si="40"/>
        <v/>
      </c>
      <c r="AQ117" s="78" t="str">
        <f t="shared" si="41"/>
        <v/>
      </c>
      <c r="AR117" s="78" t="str">
        <f t="shared" si="42"/>
        <v/>
      </c>
      <c r="AS117" s="78" t="str">
        <f t="shared" si="43"/>
        <v/>
      </c>
      <c r="AT117" s="78" t="str">
        <f t="shared" si="44"/>
        <v/>
      </c>
      <c r="AU117" s="78" t="str">
        <f t="shared" si="45"/>
        <v/>
      </c>
      <c r="AV117" s="78" t="str">
        <f t="shared" si="46"/>
        <v/>
      </c>
      <c r="AW117" s="78" t="str">
        <f t="shared" si="47"/>
        <v/>
      </c>
      <c r="AX117" s="78" t="str">
        <f t="shared" si="48"/>
        <v/>
      </c>
      <c r="AY117" s="78" t="str">
        <f t="shared" si="49"/>
        <v/>
      </c>
      <c r="AZ117" s="78" t="str">
        <f t="shared" si="50"/>
        <v/>
      </c>
      <c r="BA117" s="78" t="str">
        <f t="shared" si="51"/>
        <v/>
      </c>
    </row>
    <row r="118" spans="13:53" x14ac:dyDescent="0.3">
      <c r="M118" s="7"/>
      <c r="O118" s="26"/>
      <c r="P118" s="25"/>
      <c r="AI118" s="78" t="str">
        <f t="shared" si="35"/>
        <v/>
      </c>
      <c r="AJ118" s="78" t="str">
        <f t="shared" si="52"/>
        <v/>
      </c>
      <c r="AK118" s="78" t="str">
        <f t="shared" si="53"/>
        <v/>
      </c>
      <c r="AL118" s="78" t="str">
        <f t="shared" si="54"/>
        <v/>
      </c>
      <c r="AM118" s="78" t="str">
        <f t="shared" si="37"/>
        <v/>
      </c>
      <c r="AN118" s="78" t="str">
        <f t="shared" si="38"/>
        <v/>
      </c>
      <c r="AO118" s="78" t="str">
        <f t="shared" si="39"/>
        <v/>
      </c>
      <c r="AP118" s="78" t="str">
        <f t="shared" si="40"/>
        <v/>
      </c>
      <c r="AQ118" s="78" t="str">
        <f t="shared" si="41"/>
        <v/>
      </c>
      <c r="AR118" s="78" t="str">
        <f t="shared" si="42"/>
        <v/>
      </c>
      <c r="AS118" s="78" t="str">
        <f t="shared" si="43"/>
        <v/>
      </c>
      <c r="AT118" s="78" t="str">
        <f t="shared" si="44"/>
        <v/>
      </c>
      <c r="AU118" s="78" t="str">
        <f t="shared" si="45"/>
        <v/>
      </c>
      <c r="AV118" s="78" t="str">
        <f t="shared" si="46"/>
        <v/>
      </c>
      <c r="AW118" s="78" t="str">
        <f t="shared" si="47"/>
        <v/>
      </c>
      <c r="AX118" s="78" t="str">
        <f t="shared" si="48"/>
        <v/>
      </c>
      <c r="AY118" s="78" t="str">
        <f t="shared" si="49"/>
        <v/>
      </c>
      <c r="AZ118" s="78" t="str">
        <f t="shared" si="50"/>
        <v/>
      </c>
      <c r="BA118" s="78" t="str">
        <f t="shared" si="51"/>
        <v/>
      </c>
    </row>
    <row r="119" spans="13:53" x14ac:dyDescent="0.3">
      <c r="M119" s="7"/>
      <c r="O119" s="26"/>
      <c r="P119" s="25"/>
      <c r="AI119" s="78" t="str">
        <f t="shared" si="35"/>
        <v/>
      </c>
      <c r="AJ119" s="78" t="str">
        <f t="shared" si="52"/>
        <v/>
      </c>
      <c r="AK119" s="78" t="str">
        <f t="shared" si="53"/>
        <v/>
      </c>
      <c r="AL119" s="78" t="str">
        <f t="shared" si="54"/>
        <v/>
      </c>
      <c r="AM119" s="78" t="str">
        <f t="shared" si="37"/>
        <v/>
      </c>
      <c r="AN119" s="78" t="str">
        <f t="shared" si="38"/>
        <v/>
      </c>
      <c r="AO119" s="78" t="str">
        <f t="shared" si="39"/>
        <v/>
      </c>
      <c r="AP119" s="78" t="str">
        <f t="shared" si="40"/>
        <v/>
      </c>
      <c r="AQ119" s="78" t="str">
        <f t="shared" si="41"/>
        <v/>
      </c>
      <c r="AR119" s="78" t="str">
        <f t="shared" si="42"/>
        <v/>
      </c>
      <c r="AS119" s="78" t="str">
        <f t="shared" si="43"/>
        <v/>
      </c>
      <c r="AT119" s="78" t="str">
        <f t="shared" si="44"/>
        <v/>
      </c>
      <c r="AU119" s="78" t="str">
        <f t="shared" si="45"/>
        <v/>
      </c>
      <c r="AV119" s="78" t="str">
        <f t="shared" si="46"/>
        <v/>
      </c>
      <c r="AW119" s="78" t="str">
        <f t="shared" si="47"/>
        <v/>
      </c>
      <c r="AX119" s="78" t="str">
        <f t="shared" si="48"/>
        <v/>
      </c>
      <c r="AY119" s="78" t="str">
        <f t="shared" si="49"/>
        <v/>
      </c>
      <c r="AZ119" s="78" t="str">
        <f t="shared" si="50"/>
        <v/>
      </c>
      <c r="BA119" s="78" t="str">
        <f t="shared" si="51"/>
        <v/>
      </c>
    </row>
    <row r="120" spans="13:53" x14ac:dyDescent="0.3">
      <c r="M120" s="7"/>
      <c r="O120" s="26"/>
      <c r="P120" s="25"/>
      <c r="AI120" s="78" t="str">
        <f t="shared" si="35"/>
        <v/>
      </c>
      <c r="AJ120" s="78" t="str">
        <f t="shared" si="52"/>
        <v/>
      </c>
      <c r="AK120" s="78" t="str">
        <f t="shared" si="53"/>
        <v/>
      </c>
      <c r="AL120" s="78" t="str">
        <f t="shared" si="54"/>
        <v/>
      </c>
      <c r="AM120" s="78" t="str">
        <f t="shared" si="37"/>
        <v/>
      </c>
      <c r="AN120" s="78" t="str">
        <f t="shared" si="38"/>
        <v/>
      </c>
      <c r="AO120" s="78" t="str">
        <f t="shared" si="39"/>
        <v/>
      </c>
      <c r="AP120" s="78" t="str">
        <f t="shared" si="40"/>
        <v/>
      </c>
      <c r="AQ120" s="78" t="str">
        <f t="shared" si="41"/>
        <v/>
      </c>
      <c r="AR120" s="78" t="str">
        <f t="shared" si="42"/>
        <v/>
      </c>
      <c r="AS120" s="78" t="str">
        <f t="shared" si="43"/>
        <v/>
      </c>
      <c r="AT120" s="78" t="str">
        <f t="shared" si="44"/>
        <v/>
      </c>
      <c r="AU120" s="78" t="str">
        <f t="shared" si="45"/>
        <v/>
      </c>
      <c r="AV120" s="78" t="str">
        <f t="shared" si="46"/>
        <v/>
      </c>
      <c r="AW120" s="78" t="str">
        <f t="shared" si="47"/>
        <v/>
      </c>
      <c r="AX120" s="78" t="str">
        <f t="shared" si="48"/>
        <v/>
      </c>
      <c r="AY120" s="78" t="str">
        <f t="shared" si="49"/>
        <v/>
      </c>
      <c r="AZ120" s="78" t="str">
        <f t="shared" si="50"/>
        <v/>
      </c>
      <c r="BA120" s="78" t="str">
        <f t="shared" si="51"/>
        <v/>
      </c>
    </row>
    <row r="121" spans="13:53" x14ac:dyDescent="0.3">
      <c r="M121" s="7"/>
      <c r="O121" s="26"/>
      <c r="P121" s="25"/>
      <c r="AI121" s="78" t="str">
        <f t="shared" si="35"/>
        <v/>
      </c>
      <c r="AJ121" s="78" t="str">
        <f t="shared" si="52"/>
        <v/>
      </c>
      <c r="AK121" s="78" t="str">
        <f t="shared" si="53"/>
        <v/>
      </c>
      <c r="AL121" s="78" t="str">
        <f t="shared" si="54"/>
        <v/>
      </c>
      <c r="AM121" s="78" t="str">
        <f t="shared" si="37"/>
        <v/>
      </c>
      <c r="AN121" s="78" t="str">
        <f t="shared" si="38"/>
        <v/>
      </c>
      <c r="AO121" s="78" t="str">
        <f t="shared" si="39"/>
        <v/>
      </c>
      <c r="AP121" s="78" t="str">
        <f t="shared" si="40"/>
        <v/>
      </c>
      <c r="AQ121" s="78" t="str">
        <f t="shared" si="41"/>
        <v/>
      </c>
      <c r="AR121" s="78" t="str">
        <f t="shared" si="42"/>
        <v/>
      </c>
      <c r="AS121" s="78" t="str">
        <f t="shared" si="43"/>
        <v/>
      </c>
      <c r="AT121" s="78" t="str">
        <f t="shared" si="44"/>
        <v/>
      </c>
      <c r="AU121" s="78" t="str">
        <f t="shared" si="45"/>
        <v/>
      </c>
      <c r="AV121" s="78" t="str">
        <f t="shared" si="46"/>
        <v/>
      </c>
      <c r="AW121" s="78" t="str">
        <f t="shared" si="47"/>
        <v/>
      </c>
      <c r="AX121" s="78" t="str">
        <f t="shared" si="48"/>
        <v/>
      </c>
      <c r="AY121" s="78" t="str">
        <f t="shared" si="49"/>
        <v/>
      </c>
      <c r="AZ121" s="78" t="str">
        <f t="shared" si="50"/>
        <v/>
      </c>
      <c r="BA121" s="78" t="str">
        <f t="shared" si="51"/>
        <v/>
      </c>
    </row>
    <row r="122" spans="13:53" x14ac:dyDescent="0.3">
      <c r="M122" s="7"/>
      <c r="O122" s="26"/>
      <c r="P122" s="25"/>
      <c r="AI122" s="78" t="str">
        <f t="shared" si="35"/>
        <v/>
      </c>
      <c r="AJ122" s="78" t="str">
        <f t="shared" si="52"/>
        <v/>
      </c>
      <c r="AK122" s="78" t="str">
        <f t="shared" si="53"/>
        <v/>
      </c>
      <c r="AL122" s="78" t="str">
        <f t="shared" si="54"/>
        <v/>
      </c>
      <c r="AM122" s="78" t="str">
        <f t="shared" si="37"/>
        <v/>
      </c>
      <c r="AN122" s="78" t="str">
        <f t="shared" si="38"/>
        <v/>
      </c>
      <c r="AO122" s="78" t="str">
        <f t="shared" si="39"/>
        <v/>
      </c>
      <c r="AP122" s="78" t="str">
        <f t="shared" si="40"/>
        <v/>
      </c>
      <c r="AQ122" s="78" t="str">
        <f t="shared" si="41"/>
        <v/>
      </c>
      <c r="AR122" s="78" t="str">
        <f t="shared" si="42"/>
        <v/>
      </c>
      <c r="AS122" s="78" t="str">
        <f t="shared" si="43"/>
        <v/>
      </c>
      <c r="AT122" s="78" t="str">
        <f t="shared" si="44"/>
        <v/>
      </c>
      <c r="AU122" s="78" t="str">
        <f t="shared" si="45"/>
        <v/>
      </c>
      <c r="AV122" s="78" t="str">
        <f t="shared" si="46"/>
        <v/>
      </c>
      <c r="AW122" s="78" t="str">
        <f t="shared" si="47"/>
        <v/>
      </c>
      <c r="AX122" s="78" t="str">
        <f t="shared" si="48"/>
        <v/>
      </c>
      <c r="AY122" s="78" t="str">
        <f t="shared" si="49"/>
        <v/>
      </c>
      <c r="AZ122" s="78" t="str">
        <f t="shared" si="50"/>
        <v/>
      </c>
      <c r="BA122" s="78" t="str">
        <f t="shared" si="51"/>
        <v/>
      </c>
    </row>
    <row r="123" spans="13:53" x14ac:dyDescent="0.3">
      <c r="M123" s="7"/>
      <c r="O123" s="26"/>
      <c r="P123" s="25"/>
      <c r="AI123" s="78" t="str">
        <f t="shared" si="35"/>
        <v/>
      </c>
      <c r="AJ123" s="78" t="str">
        <f t="shared" si="52"/>
        <v/>
      </c>
      <c r="AK123" s="78" t="str">
        <f t="shared" si="53"/>
        <v/>
      </c>
      <c r="AL123" s="78" t="str">
        <f t="shared" si="54"/>
        <v/>
      </c>
      <c r="AM123" s="78" t="str">
        <f t="shared" si="37"/>
        <v/>
      </c>
      <c r="AN123" s="78" t="str">
        <f t="shared" si="38"/>
        <v/>
      </c>
      <c r="AO123" s="78" t="str">
        <f t="shared" si="39"/>
        <v/>
      </c>
      <c r="AP123" s="78" t="str">
        <f t="shared" si="40"/>
        <v/>
      </c>
      <c r="AQ123" s="78" t="str">
        <f t="shared" si="41"/>
        <v/>
      </c>
      <c r="AR123" s="78" t="str">
        <f t="shared" si="42"/>
        <v/>
      </c>
      <c r="AS123" s="78" t="str">
        <f t="shared" si="43"/>
        <v/>
      </c>
      <c r="AT123" s="78" t="str">
        <f t="shared" si="44"/>
        <v/>
      </c>
      <c r="AU123" s="78" t="str">
        <f t="shared" si="45"/>
        <v/>
      </c>
      <c r="AV123" s="78" t="str">
        <f t="shared" si="46"/>
        <v/>
      </c>
      <c r="AW123" s="78" t="str">
        <f t="shared" si="47"/>
        <v/>
      </c>
      <c r="AX123" s="78" t="str">
        <f t="shared" si="48"/>
        <v/>
      </c>
      <c r="AY123" s="78" t="str">
        <f t="shared" si="49"/>
        <v/>
      </c>
      <c r="AZ123" s="78" t="str">
        <f t="shared" si="50"/>
        <v/>
      </c>
      <c r="BA123" s="78" t="str">
        <f t="shared" si="51"/>
        <v/>
      </c>
    </row>
    <row r="124" spans="13:53" x14ac:dyDescent="0.3">
      <c r="M124" s="7"/>
      <c r="O124" s="26"/>
      <c r="P124" s="25"/>
      <c r="AI124" s="78" t="str">
        <f t="shared" si="35"/>
        <v/>
      </c>
      <c r="AJ124" s="78" t="str">
        <f t="shared" si="52"/>
        <v/>
      </c>
      <c r="AK124" s="78" t="str">
        <f t="shared" si="53"/>
        <v/>
      </c>
      <c r="AL124" s="78" t="str">
        <f t="shared" si="54"/>
        <v/>
      </c>
      <c r="AM124" s="78" t="str">
        <f t="shared" si="37"/>
        <v/>
      </c>
      <c r="AN124" s="78" t="str">
        <f t="shared" si="38"/>
        <v/>
      </c>
      <c r="AO124" s="78" t="str">
        <f t="shared" si="39"/>
        <v/>
      </c>
      <c r="AP124" s="78" t="str">
        <f t="shared" si="40"/>
        <v/>
      </c>
      <c r="AQ124" s="78" t="str">
        <f t="shared" si="41"/>
        <v/>
      </c>
      <c r="AR124" s="78" t="str">
        <f t="shared" si="42"/>
        <v/>
      </c>
      <c r="AS124" s="78" t="str">
        <f t="shared" si="43"/>
        <v/>
      </c>
      <c r="AT124" s="78" t="str">
        <f t="shared" si="44"/>
        <v/>
      </c>
      <c r="AU124" s="78" t="str">
        <f t="shared" si="45"/>
        <v/>
      </c>
      <c r="AV124" s="78" t="str">
        <f t="shared" si="46"/>
        <v/>
      </c>
      <c r="AW124" s="78" t="str">
        <f t="shared" si="47"/>
        <v/>
      </c>
      <c r="AX124" s="78" t="str">
        <f t="shared" si="48"/>
        <v/>
      </c>
      <c r="AY124" s="78" t="str">
        <f t="shared" si="49"/>
        <v/>
      </c>
      <c r="AZ124" s="78" t="str">
        <f t="shared" si="50"/>
        <v/>
      </c>
      <c r="BA124" s="78" t="str">
        <f t="shared" si="51"/>
        <v/>
      </c>
    </row>
    <row r="125" spans="13:53" x14ac:dyDescent="0.3">
      <c r="M125" s="7"/>
      <c r="O125" s="26"/>
      <c r="P125" s="25"/>
      <c r="AI125" s="78" t="str">
        <f t="shared" si="35"/>
        <v/>
      </c>
      <c r="AJ125" s="78" t="str">
        <f t="shared" si="52"/>
        <v/>
      </c>
      <c r="AK125" s="78" t="str">
        <f t="shared" si="53"/>
        <v/>
      </c>
      <c r="AL125" s="78" t="str">
        <f t="shared" si="54"/>
        <v/>
      </c>
      <c r="AM125" s="78" t="str">
        <f t="shared" si="37"/>
        <v/>
      </c>
      <c r="AN125" s="78" t="str">
        <f t="shared" si="38"/>
        <v/>
      </c>
      <c r="AO125" s="78" t="str">
        <f t="shared" si="39"/>
        <v/>
      </c>
      <c r="AP125" s="78" t="str">
        <f t="shared" si="40"/>
        <v/>
      </c>
      <c r="AQ125" s="78" t="str">
        <f t="shared" si="41"/>
        <v/>
      </c>
      <c r="AR125" s="78" t="str">
        <f t="shared" si="42"/>
        <v/>
      </c>
      <c r="AS125" s="78" t="str">
        <f t="shared" si="43"/>
        <v/>
      </c>
      <c r="AT125" s="78" t="str">
        <f t="shared" si="44"/>
        <v/>
      </c>
      <c r="AU125" s="78" t="str">
        <f t="shared" si="45"/>
        <v/>
      </c>
      <c r="AV125" s="78" t="str">
        <f t="shared" si="46"/>
        <v/>
      </c>
      <c r="AW125" s="78" t="str">
        <f t="shared" si="47"/>
        <v/>
      </c>
      <c r="AX125" s="78" t="str">
        <f t="shared" si="48"/>
        <v/>
      </c>
      <c r="AY125" s="78" t="str">
        <f t="shared" si="49"/>
        <v/>
      </c>
      <c r="AZ125" s="78" t="str">
        <f t="shared" si="50"/>
        <v/>
      </c>
      <c r="BA125" s="78" t="str">
        <f t="shared" si="51"/>
        <v/>
      </c>
    </row>
    <row r="126" spans="13:53" x14ac:dyDescent="0.3">
      <c r="M126" s="7"/>
      <c r="O126" s="26"/>
      <c r="P126" s="25"/>
      <c r="AI126" s="78" t="str">
        <f t="shared" si="35"/>
        <v/>
      </c>
      <c r="AJ126" s="78" t="str">
        <f t="shared" si="52"/>
        <v/>
      </c>
      <c r="AK126" s="78" t="str">
        <f t="shared" si="53"/>
        <v/>
      </c>
      <c r="AL126" s="78" t="str">
        <f t="shared" si="54"/>
        <v/>
      </c>
      <c r="AM126" s="78" t="str">
        <f t="shared" si="37"/>
        <v/>
      </c>
      <c r="AN126" s="78" t="str">
        <f t="shared" si="38"/>
        <v/>
      </c>
      <c r="AO126" s="78" t="str">
        <f t="shared" si="39"/>
        <v/>
      </c>
      <c r="AP126" s="78" t="str">
        <f t="shared" si="40"/>
        <v/>
      </c>
      <c r="AQ126" s="78" t="str">
        <f t="shared" si="41"/>
        <v/>
      </c>
      <c r="AR126" s="78" t="str">
        <f t="shared" si="42"/>
        <v/>
      </c>
      <c r="AS126" s="78" t="str">
        <f t="shared" si="43"/>
        <v/>
      </c>
      <c r="AT126" s="78" t="str">
        <f t="shared" si="44"/>
        <v/>
      </c>
      <c r="AU126" s="78" t="str">
        <f t="shared" si="45"/>
        <v/>
      </c>
      <c r="AV126" s="78" t="str">
        <f t="shared" si="46"/>
        <v/>
      </c>
      <c r="AW126" s="78" t="str">
        <f t="shared" si="47"/>
        <v/>
      </c>
      <c r="AX126" s="78" t="str">
        <f t="shared" si="48"/>
        <v/>
      </c>
      <c r="AY126" s="78" t="str">
        <f t="shared" si="49"/>
        <v/>
      </c>
      <c r="AZ126" s="78" t="str">
        <f t="shared" si="50"/>
        <v/>
      </c>
      <c r="BA126" s="78" t="str">
        <f t="shared" si="51"/>
        <v/>
      </c>
    </row>
    <row r="127" spans="13:53" x14ac:dyDescent="0.3">
      <c r="M127" s="7"/>
      <c r="O127" s="26"/>
      <c r="P127" s="25"/>
      <c r="AI127" s="78" t="str">
        <f t="shared" si="35"/>
        <v/>
      </c>
      <c r="AJ127" s="78" t="str">
        <f t="shared" si="52"/>
        <v/>
      </c>
      <c r="AK127" s="78" t="str">
        <f t="shared" si="53"/>
        <v/>
      </c>
      <c r="AL127" s="78" t="str">
        <f t="shared" si="54"/>
        <v/>
      </c>
      <c r="AM127" s="78" t="str">
        <f t="shared" si="37"/>
        <v/>
      </c>
      <c r="AN127" s="78" t="str">
        <f t="shared" si="38"/>
        <v/>
      </c>
      <c r="AO127" s="78" t="str">
        <f t="shared" si="39"/>
        <v/>
      </c>
      <c r="AP127" s="78" t="str">
        <f t="shared" si="40"/>
        <v/>
      </c>
      <c r="AQ127" s="78" t="str">
        <f t="shared" si="41"/>
        <v/>
      </c>
      <c r="AR127" s="78" t="str">
        <f t="shared" si="42"/>
        <v/>
      </c>
      <c r="AS127" s="78" t="str">
        <f t="shared" si="43"/>
        <v/>
      </c>
      <c r="AT127" s="78" t="str">
        <f t="shared" si="44"/>
        <v/>
      </c>
      <c r="AU127" s="78" t="str">
        <f t="shared" si="45"/>
        <v/>
      </c>
      <c r="AV127" s="78" t="str">
        <f t="shared" si="46"/>
        <v/>
      </c>
      <c r="AW127" s="78" t="str">
        <f t="shared" si="47"/>
        <v/>
      </c>
      <c r="AX127" s="78" t="str">
        <f t="shared" si="48"/>
        <v/>
      </c>
      <c r="AY127" s="78" t="str">
        <f t="shared" si="49"/>
        <v/>
      </c>
      <c r="AZ127" s="78" t="str">
        <f t="shared" si="50"/>
        <v/>
      </c>
      <c r="BA127" s="78" t="str">
        <f t="shared" si="51"/>
        <v/>
      </c>
    </row>
    <row r="128" spans="13:53" x14ac:dyDescent="0.3">
      <c r="M128" s="7"/>
      <c r="O128" s="26"/>
      <c r="P128" s="25"/>
      <c r="AI128" s="78" t="str">
        <f t="shared" si="35"/>
        <v/>
      </c>
      <c r="AJ128" s="78" t="str">
        <f t="shared" si="52"/>
        <v/>
      </c>
      <c r="AK128" s="78" t="str">
        <f t="shared" si="53"/>
        <v/>
      </c>
      <c r="AL128" s="78" t="str">
        <f t="shared" si="54"/>
        <v/>
      </c>
      <c r="AM128" s="78" t="str">
        <f t="shared" si="37"/>
        <v/>
      </c>
      <c r="AN128" s="78" t="str">
        <f t="shared" si="38"/>
        <v/>
      </c>
      <c r="AO128" s="78" t="str">
        <f t="shared" si="39"/>
        <v/>
      </c>
      <c r="AP128" s="78" t="str">
        <f t="shared" si="40"/>
        <v/>
      </c>
      <c r="AQ128" s="78" t="str">
        <f t="shared" si="41"/>
        <v/>
      </c>
      <c r="AR128" s="78" t="str">
        <f t="shared" si="42"/>
        <v/>
      </c>
      <c r="AS128" s="78" t="str">
        <f t="shared" si="43"/>
        <v/>
      </c>
      <c r="AT128" s="78" t="str">
        <f t="shared" si="44"/>
        <v/>
      </c>
      <c r="AU128" s="78" t="str">
        <f t="shared" si="45"/>
        <v/>
      </c>
      <c r="AV128" s="78" t="str">
        <f t="shared" si="46"/>
        <v/>
      </c>
      <c r="AW128" s="78" t="str">
        <f t="shared" si="47"/>
        <v/>
      </c>
      <c r="AX128" s="78" t="str">
        <f t="shared" si="48"/>
        <v/>
      </c>
      <c r="AY128" s="78" t="str">
        <f t="shared" si="49"/>
        <v/>
      </c>
      <c r="AZ128" s="78" t="str">
        <f t="shared" si="50"/>
        <v/>
      </c>
      <c r="BA128" s="78" t="str">
        <f t="shared" si="51"/>
        <v/>
      </c>
    </row>
    <row r="129" spans="13:53" x14ac:dyDescent="0.3">
      <c r="M129" s="7"/>
      <c r="O129" s="26"/>
      <c r="P129" s="25"/>
      <c r="AI129" s="78" t="str">
        <f t="shared" si="35"/>
        <v/>
      </c>
      <c r="AJ129" s="78" t="str">
        <f t="shared" si="52"/>
        <v/>
      </c>
      <c r="AK129" s="78" t="str">
        <f t="shared" si="53"/>
        <v/>
      </c>
      <c r="AL129" s="78" t="str">
        <f t="shared" si="54"/>
        <v/>
      </c>
      <c r="AM129" s="78" t="str">
        <f t="shared" si="37"/>
        <v/>
      </c>
      <c r="AN129" s="78" t="str">
        <f t="shared" si="38"/>
        <v/>
      </c>
      <c r="AO129" s="78" t="str">
        <f t="shared" si="39"/>
        <v/>
      </c>
      <c r="AP129" s="78" t="str">
        <f t="shared" si="40"/>
        <v/>
      </c>
      <c r="AQ129" s="78" t="str">
        <f t="shared" si="41"/>
        <v/>
      </c>
      <c r="AR129" s="78" t="str">
        <f t="shared" si="42"/>
        <v/>
      </c>
      <c r="AS129" s="78" t="str">
        <f t="shared" si="43"/>
        <v/>
      </c>
      <c r="AT129" s="78" t="str">
        <f t="shared" si="44"/>
        <v/>
      </c>
      <c r="AU129" s="78" t="str">
        <f t="shared" si="45"/>
        <v/>
      </c>
      <c r="AV129" s="78" t="str">
        <f t="shared" si="46"/>
        <v/>
      </c>
      <c r="AW129" s="78" t="str">
        <f t="shared" si="47"/>
        <v/>
      </c>
      <c r="AX129" s="78" t="str">
        <f t="shared" si="48"/>
        <v/>
      </c>
      <c r="AY129" s="78" t="str">
        <f t="shared" si="49"/>
        <v/>
      </c>
      <c r="AZ129" s="78" t="str">
        <f t="shared" si="50"/>
        <v/>
      </c>
      <c r="BA129" s="78" t="str">
        <f t="shared" si="51"/>
        <v/>
      </c>
    </row>
    <row r="130" spans="13:53" x14ac:dyDescent="0.3">
      <c r="M130" s="7"/>
      <c r="O130" s="26"/>
      <c r="P130" s="25"/>
      <c r="AI130" s="78" t="str">
        <f t="shared" si="35"/>
        <v/>
      </c>
      <c r="AJ130" s="78" t="str">
        <f t="shared" si="52"/>
        <v/>
      </c>
      <c r="AK130" s="78" t="str">
        <f t="shared" si="53"/>
        <v/>
      </c>
      <c r="AL130" s="78" t="str">
        <f t="shared" si="54"/>
        <v/>
      </c>
      <c r="AM130" s="78" t="str">
        <f t="shared" si="37"/>
        <v/>
      </c>
      <c r="AN130" s="78" t="str">
        <f t="shared" si="38"/>
        <v/>
      </c>
      <c r="AO130" s="78" t="str">
        <f t="shared" si="39"/>
        <v/>
      </c>
      <c r="AP130" s="78" t="str">
        <f t="shared" si="40"/>
        <v/>
      </c>
      <c r="AQ130" s="78" t="str">
        <f t="shared" si="41"/>
        <v/>
      </c>
      <c r="AR130" s="78" t="str">
        <f t="shared" si="42"/>
        <v/>
      </c>
      <c r="AS130" s="78" t="str">
        <f t="shared" si="43"/>
        <v/>
      </c>
      <c r="AT130" s="78" t="str">
        <f t="shared" si="44"/>
        <v/>
      </c>
      <c r="AU130" s="78" t="str">
        <f t="shared" si="45"/>
        <v/>
      </c>
      <c r="AV130" s="78" t="str">
        <f t="shared" si="46"/>
        <v/>
      </c>
      <c r="AW130" s="78" t="str">
        <f t="shared" si="47"/>
        <v/>
      </c>
      <c r="AX130" s="78" t="str">
        <f t="shared" si="48"/>
        <v/>
      </c>
      <c r="AY130" s="78" t="str">
        <f t="shared" si="49"/>
        <v/>
      </c>
      <c r="AZ130" s="78" t="str">
        <f t="shared" si="50"/>
        <v/>
      </c>
      <c r="BA130" s="78" t="str">
        <f t="shared" si="51"/>
        <v/>
      </c>
    </row>
    <row r="131" spans="13:53" x14ac:dyDescent="0.3">
      <c r="M131" s="7"/>
      <c r="O131" s="26"/>
      <c r="P131" s="25"/>
      <c r="AI131" s="78" t="str">
        <f t="shared" si="35"/>
        <v/>
      </c>
      <c r="AJ131" s="78" t="str">
        <f t="shared" si="52"/>
        <v/>
      </c>
      <c r="AK131" s="78" t="str">
        <f t="shared" si="53"/>
        <v/>
      </c>
      <c r="AL131" s="78" t="str">
        <f t="shared" si="54"/>
        <v/>
      </c>
      <c r="AM131" s="78" t="str">
        <f t="shared" si="37"/>
        <v/>
      </c>
      <c r="AN131" s="78" t="str">
        <f t="shared" si="38"/>
        <v/>
      </c>
      <c r="AO131" s="78" t="str">
        <f t="shared" si="39"/>
        <v/>
      </c>
      <c r="AP131" s="78" t="str">
        <f t="shared" si="40"/>
        <v/>
      </c>
      <c r="AQ131" s="78" t="str">
        <f t="shared" si="41"/>
        <v/>
      </c>
      <c r="AR131" s="78" t="str">
        <f t="shared" si="42"/>
        <v/>
      </c>
      <c r="AS131" s="78" t="str">
        <f t="shared" si="43"/>
        <v/>
      </c>
      <c r="AT131" s="78" t="str">
        <f t="shared" si="44"/>
        <v/>
      </c>
      <c r="AU131" s="78" t="str">
        <f t="shared" si="45"/>
        <v/>
      </c>
      <c r="AV131" s="78" t="str">
        <f t="shared" si="46"/>
        <v/>
      </c>
      <c r="AW131" s="78" t="str">
        <f t="shared" si="47"/>
        <v/>
      </c>
      <c r="AX131" s="78" t="str">
        <f t="shared" si="48"/>
        <v/>
      </c>
      <c r="AY131" s="78" t="str">
        <f t="shared" si="49"/>
        <v/>
      </c>
      <c r="AZ131" s="78" t="str">
        <f t="shared" si="50"/>
        <v/>
      </c>
      <c r="BA131" s="78" t="str">
        <f t="shared" si="51"/>
        <v/>
      </c>
    </row>
    <row r="132" spans="13:53" x14ac:dyDescent="0.3">
      <c r="M132" s="7"/>
      <c r="O132" s="26"/>
      <c r="P132" s="25"/>
      <c r="AI132" s="78" t="str">
        <f t="shared" si="35"/>
        <v/>
      </c>
      <c r="AJ132" s="78" t="str">
        <f t="shared" si="52"/>
        <v/>
      </c>
      <c r="AK132" s="78" t="str">
        <f t="shared" si="53"/>
        <v/>
      </c>
      <c r="AL132" s="78" t="str">
        <f t="shared" si="54"/>
        <v/>
      </c>
      <c r="AM132" s="78" t="str">
        <f t="shared" si="37"/>
        <v/>
      </c>
      <c r="AN132" s="78" t="str">
        <f t="shared" si="38"/>
        <v/>
      </c>
      <c r="AO132" s="78" t="str">
        <f t="shared" si="39"/>
        <v/>
      </c>
      <c r="AP132" s="78" t="str">
        <f t="shared" si="40"/>
        <v/>
      </c>
      <c r="AQ132" s="78" t="str">
        <f t="shared" si="41"/>
        <v/>
      </c>
      <c r="AR132" s="78" t="str">
        <f t="shared" si="42"/>
        <v/>
      </c>
      <c r="AS132" s="78" t="str">
        <f t="shared" si="43"/>
        <v/>
      </c>
      <c r="AT132" s="78" t="str">
        <f t="shared" si="44"/>
        <v/>
      </c>
      <c r="AU132" s="78" t="str">
        <f t="shared" si="45"/>
        <v/>
      </c>
      <c r="AV132" s="78" t="str">
        <f t="shared" si="46"/>
        <v/>
      </c>
      <c r="AW132" s="78" t="str">
        <f t="shared" si="47"/>
        <v/>
      </c>
      <c r="AX132" s="78" t="str">
        <f t="shared" si="48"/>
        <v/>
      </c>
      <c r="AY132" s="78" t="str">
        <f t="shared" si="49"/>
        <v/>
      </c>
      <c r="AZ132" s="78" t="str">
        <f t="shared" si="50"/>
        <v/>
      </c>
      <c r="BA132" s="78" t="str">
        <f t="shared" si="51"/>
        <v/>
      </c>
    </row>
    <row r="133" spans="13:53" x14ac:dyDescent="0.3">
      <c r="M133" s="7"/>
      <c r="O133" s="26"/>
      <c r="P133" s="25"/>
      <c r="AI133" s="78" t="str">
        <f t="shared" si="35"/>
        <v/>
      </c>
      <c r="AJ133" s="78" t="str">
        <f t="shared" si="52"/>
        <v/>
      </c>
      <c r="AK133" s="78" t="str">
        <f t="shared" si="53"/>
        <v/>
      </c>
      <c r="AL133" s="78" t="str">
        <f t="shared" si="54"/>
        <v/>
      </c>
      <c r="AM133" s="78" t="str">
        <f t="shared" si="37"/>
        <v/>
      </c>
      <c r="AN133" s="78" t="str">
        <f t="shared" si="38"/>
        <v/>
      </c>
      <c r="AO133" s="78" t="str">
        <f t="shared" si="39"/>
        <v/>
      </c>
      <c r="AP133" s="78" t="str">
        <f t="shared" si="40"/>
        <v/>
      </c>
      <c r="AQ133" s="78" t="str">
        <f t="shared" si="41"/>
        <v/>
      </c>
      <c r="AR133" s="78" t="str">
        <f t="shared" si="42"/>
        <v/>
      </c>
      <c r="AS133" s="78" t="str">
        <f t="shared" si="43"/>
        <v/>
      </c>
      <c r="AT133" s="78" t="str">
        <f t="shared" si="44"/>
        <v/>
      </c>
      <c r="AU133" s="78" t="str">
        <f t="shared" si="45"/>
        <v/>
      </c>
      <c r="AV133" s="78" t="str">
        <f t="shared" si="46"/>
        <v/>
      </c>
      <c r="AW133" s="78" t="str">
        <f t="shared" si="47"/>
        <v/>
      </c>
      <c r="AX133" s="78" t="str">
        <f t="shared" si="48"/>
        <v/>
      </c>
      <c r="AY133" s="78" t="str">
        <f t="shared" si="49"/>
        <v/>
      </c>
      <c r="AZ133" s="78" t="str">
        <f t="shared" si="50"/>
        <v/>
      </c>
      <c r="BA133" s="78" t="str">
        <f t="shared" si="51"/>
        <v/>
      </c>
    </row>
    <row r="134" spans="13:53" x14ac:dyDescent="0.3">
      <c r="M134" s="7"/>
      <c r="O134" s="26"/>
      <c r="P134" s="25"/>
      <c r="AI134" s="78" t="str">
        <f t="shared" si="35"/>
        <v/>
      </c>
      <c r="AJ134" s="78" t="str">
        <f t="shared" si="52"/>
        <v/>
      </c>
      <c r="AK134" s="78" t="str">
        <f t="shared" si="53"/>
        <v/>
      </c>
      <c r="AL134" s="78" t="str">
        <f t="shared" si="54"/>
        <v/>
      </c>
      <c r="AM134" s="78" t="str">
        <f t="shared" si="37"/>
        <v/>
      </c>
      <c r="AN134" s="78" t="str">
        <f t="shared" si="38"/>
        <v/>
      </c>
      <c r="AO134" s="78" t="str">
        <f t="shared" si="39"/>
        <v/>
      </c>
      <c r="AP134" s="78" t="str">
        <f t="shared" si="40"/>
        <v/>
      </c>
      <c r="AQ134" s="78" t="str">
        <f t="shared" si="41"/>
        <v/>
      </c>
      <c r="AR134" s="78" t="str">
        <f t="shared" si="42"/>
        <v/>
      </c>
      <c r="AS134" s="78" t="str">
        <f t="shared" si="43"/>
        <v/>
      </c>
      <c r="AT134" s="78" t="str">
        <f t="shared" si="44"/>
        <v/>
      </c>
      <c r="AU134" s="78" t="str">
        <f t="shared" si="45"/>
        <v/>
      </c>
      <c r="AV134" s="78" t="str">
        <f t="shared" si="46"/>
        <v/>
      </c>
      <c r="AW134" s="78" t="str">
        <f t="shared" si="47"/>
        <v/>
      </c>
      <c r="AX134" s="78" t="str">
        <f t="shared" si="48"/>
        <v/>
      </c>
      <c r="AY134" s="78" t="str">
        <f t="shared" si="49"/>
        <v/>
      </c>
      <c r="AZ134" s="78" t="str">
        <f t="shared" si="50"/>
        <v/>
      </c>
      <c r="BA134" s="78" t="str">
        <f t="shared" si="51"/>
        <v/>
      </c>
    </row>
    <row r="135" spans="13:53" x14ac:dyDescent="0.3">
      <c r="M135" s="7"/>
      <c r="O135" s="26"/>
      <c r="P135" s="25"/>
      <c r="AI135" s="78" t="str">
        <f t="shared" ref="AI135:AI198" si="55">IF(Q135&lt;&gt;"X","",Q$5&amp;"; ")</f>
        <v/>
      </c>
      <c r="AJ135" s="78" t="str">
        <f t="shared" si="52"/>
        <v/>
      </c>
      <c r="AK135" s="78" t="str">
        <f t="shared" si="53"/>
        <v/>
      </c>
      <c r="AL135" s="78" t="str">
        <f t="shared" si="54"/>
        <v/>
      </c>
      <c r="AM135" s="78" t="str">
        <f t="shared" si="37"/>
        <v/>
      </c>
      <c r="AN135" s="78" t="str">
        <f t="shared" si="38"/>
        <v/>
      </c>
      <c r="AO135" s="78" t="str">
        <f t="shared" si="39"/>
        <v/>
      </c>
      <c r="AP135" s="78" t="str">
        <f t="shared" si="40"/>
        <v/>
      </c>
      <c r="AQ135" s="78" t="str">
        <f t="shared" si="41"/>
        <v/>
      </c>
      <c r="AR135" s="78" t="str">
        <f t="shared" si="42"/>
        <v/>
      </c>
      <c r="AS135" s="78" t="str">
        <f t="shared" si="43"/>
        <v/>
      </c>
      <c r="AT135" s="78" t="str">
        <f t="shared" si="44"/>
        <v/>
      </c>
      <c r="AU135" s="78" t="str">
        <f t="shared" si="45"/>
        <v/>
      </c>
      <c r="AV135" s="78" t="str">
        <f t="shared" si="46"/>
        <v/>
      </c>
      <c r="AW135" s="78" t="str">
        <f t="shared" si="47"/>
        <v/>
      </c>
      <c r="AX135" s="78" t="str">
        <f t="shared" si="48"/>
        <v/>
      </c>
      <c r="AY135" s="78" t="str">
        <f t="shared" si="49"/>
        <v/>
      </c>
      <c r="AZ135" s="78" t="str">
        <f t="shared" si="50"/>
        <v/>
      </c>
      <c r="BA135" s="78" t="str">
        <f t="shared" si="51"/>
        <v/>
      </c>
    </row>
    <row r="136" spans="13:53" x14ac:dyDescent="0.3">
      <c r="M136" s="7"/>
      <c r="O136" s="26"/>
      <c r="P136" s="25"/>
      <c r="AI136" s="78" t="str">
        <f t="shared" si="55"/>
        <v/>
      </c>
      <c r="AJ136" s="78" t="str">
        <f t="shared" si="52"/>
        <v/>
      </c>
      <c r="AK136" s="78" t="str">
        <f t="shared" si="53"/>
        <v/>
      </c>
      <c r="AL136" s="78" t="str">
        <f t="shared" si="54"/>
        <v/>
      </c>
      <c r="AM136" s="78" t="str">
        <f t="shared" si="37"/>
        <v/>
      </c>
      <c r="AN136" s="78" t="str">
        <f t="shared" si="38"/>
        <v/>
      </c>
      <c r="AO136" s="78" t="str">
        <f t="shared" si="39"/>
        <v/>
      </c>
      <c r="AP136" s="78" t="str">
        <f t="shared" si="40"/>
        <v/>
      </c>
      <c r="AQ136" s="78" t="str">
        <f t="shared" si="41"/>
        <v/>
      </c>
      <c r="AR136" s="78" t="str">
        <f t="shared" si="42"/>
        <v/>
      </c>
      <c r="AS136" s="78" t="str">
        <f t="shared" si="43"/>
        <v/>
      </c>
      <c r="AT136" s="78" t="str">
        <f t="shared" si="44"/>
        <v/>
      </c>
      <c r="AU136" s="78" t="str">
        <f t="shared" si="45"/>
        <v/>
      </c>
      <c r="AV136" s="78" t="str">
        <f t="shared" si="46"/>
        <v/>
      </c>
      <c r="AW136" s="78" t="str">
        <f t="shared" si="47"/>
        <v/>
      </c>
      <c r="AX136" s="78" t="str">
        <f t="shared" si="48"/>
        <v/>
      </c>
      <c r="AY136" s="78" t="str">
        <f t="shared" si="49"/>
        <v/>
      </c>
      <c r="AZ136" s="78" t="str">
        <f t="shared" si="50"/>
        <v/>
      </c>
      <c r="BA136" s="78" t="str">
        <f t="shared" si="51"/>
        <v/>
      </c>
    </row>
    <row r="137" spans="13:53" x14ac:dyDescent="0.3">
      <c r="M137" s="7"/>
      <c r="O137" s="26"/>
      <c r="P137" s="25"/>
      <c r="AI137" s="78" t="str">
        <f t="shared" si="55"/>
        <v/>
      </c>
      <c r="AJ137" s="78" t="str">
        <f t="shared" si="52"/>
        <v/>
      </c>
      <c r="AK137" s="78" t="str">
        <f t="shared" si="53"/>
        <v/>
      </c>
      <c r="AL137" s="78" t="str">
        <f t="shared" si="54"/>
        <v/>
      </c>
      <c r="AM137" s="78" t="str">
        <f t="shared" si="37"/>
        <v/>
      </c>
      <c r="AN137" s="78" t="str">
        <f t="shared" si="38"/>
        <v/>
      </c>
      <c r="AO137" s="78" t="str">
        <f t="shared" si="39"/>
        <v/>
      </c>
      <c r="AP137" s="78" t="str">
        <f t="shared" si="40"/>
        <v/>
      </c>
      <c r="AQ137" s="78" t="str">
        <f t="shared" si="41"/>
        <v/>
      </c>
      <c r="AR137" s="78" t="str">
        <f t="shared" si="42"/>
        <v/>
      </c>
      <c r="AS137" s="78" t="str">
        <f t="shared" si="43"/>
        <v/>
      </c>
      <c r="AT137" s="78" t="str">
        <f t="shared" si="44"/>
        <v/>
      </c>
      <c r="AU137" s="78" t="str">
        <f t="shared" si="45"/>
        <v/>
      </c>
      <c r="AV137" s="78" t="str">
        <f t="shared" si="46"/>
        <v/>
      </c>
      <c r="AW137" s="78" t="str">
        <f t="shared" si="47"/>
        <v/>
      </c>
      <c r="AX137" s="78" t="str">
        <f t="shared" si="48"/>
        <v/>
      </c>
      <c r="AY137" s="78" t="str">
        <f t="shared" si="49"/>
        <v/>
      </c>
      <c r="AZ137" s="78" t="str">
        <f t="shared" si="50"/>
        <v/>
      </c>
      <c r="BA137" s="78" t="str">
        <f t="shared" si="51"/>
        <v/>
      </c>
    </row>
    <row r="138" spans="13:53" x14ac:dyDescent="0.3">
      <c r="M138" s="7"/>
      <c r="O138" s="26"/>
      <c r="P138" s="25"/>
      <c r="AI138" s="78" t="str">
        <f t="shared" si="55"/>
        <v/>
      </c>
      <c r="AJ138" s="78" t="str">
        <f t="shared" si="52"/>
        <v/>
      </c>
      <c r="AK138" s="78" t="str">
        <f t="shared" si="53"/>
        <v/>
      </c>
      <c r="AL138" s="78" t="str">
        <f t="shared" si="54"/>
        <v/>
      </c>
      <c r="AM138" s="78" t="str">
        <f t="shared" si="37"/>
        <v/>
      </c>
      <c r="AN138" s="78" t="str">
        <f t="shared" si="38"/>
        <v/>
      </c>
      <c r="AO138" s="78" t="str">
        <f t="shared" si="39"/>
        <v/>
      </c>
      <c r="AP138" s="78" t="str">
        <f t="shared" si="40"/>
        <v/>
      </c>
      <c r="AQ138" s="78" t="str">
        <f t="shared" si="41"/>
        <v/>
      </c>
      <c r="AR138" s="78" t="str">
        <f t="shared" si="42"/>
        <v/>
      </c>
      <c r="AS138" s="78" t="str">
        <f t="shared" si="43"/>
        <v/>
      </c>
      <c r="AT138" s="78" t="str">
        <f t="shared" si="44"/>
        <v/>
      </c>
      <c r="AU138" s="78" t="str">
        <f t="shared" si="45"/>
        <v/>
      </c>
      <c r="AV138" s="78" t="str">
        <f t="shared" si="46"/>
        <v/>
      </c>
      <c r="AW138" s="78" t="str">
        <f t="shared" si="47"/>
        <v/>
      </c>
      <c r="AX138" s="78" t="str">
        <f t="shared" si="48"/>
        <v/>
      </c>
      <c r="AY138" s="78" t="str">
        <f t="shared" si="49"/>
        <v/>
      </c>
      <c r="AZ138" s="78" t="str">
        <f t="shared" si="50"/>
        <v/>
      </c>
      <c r="BA138" s="78" t="str">
        <f t="shared" si="51"/>
        <v/>
      </c>
    </row>
    <row r="139" spans="13:53" x14ac:dyDescent="0.3">
      <c r="M139" s="7"/>
      <c r="O139" s="26"/>
      <c r="P139" s="25"/>
      <c r="AI139" s="78" t="str">
        <f t="shared" si="55"/>
        <v/>
      </c>
      <c r="AJ139" s="78" t="str">
        <f t="shared" si="52"/>
        <v/>
      </c>
      <c r="AK139" s="78" t="str">
        <f t="shared" si="53"/>
        <v/>
      </c>
      <c r="AL139" s="78" t="str">
        <f t="shared" si="54"/>
        <v/>
      </c>
      <c r="AM139" s="78" t="str">
        <f t="shared" si="37"/>
        <v/>
      </c>
      <c r="AN139" s="78" t="str">
        <f t="shared" si="38"/>
        <v/>
      </c>
      <c r="AO139" s="78" t="str">
        <f t="shared" si="39"/>
        <v/>
      </c>
      <c r="AP139" s="78" t="str">
        <f t="shared" si="40"/>
        <v/>
      </c>
      <c r="AQ139" s="78" t="str">
        <f t="shared" si="41"/>
        <v/>
      </c>
      <c r="AR139" s="78" t="str">
        <f t="shared" si="42"/>
        <v/>
      </c>
      <c r="AS139" s="78" t="str">
        <f t="shared" si="43"/>
        <v/>
      </c>
      <c r="AT139" s="78" t="str">
        <f t="shared" si="44"/>
        <v/>
      </c>
      <c r="AU139" s="78" t="str">
        <f t="shared" si="45"/>
        <v/>
      </c>
      <c r="AV139" s="78" t="str">
        <f t="shared" si="46"/>
        <v/>
      </c>
      <c r="AW139" s="78" t="str">
        <f t="shared" si="47"/>
        <v/>
      </c>
      <c r="AX139" s="78" t="str">
        <f t="shared" si="48"/>
        <v/>
      </c>
      <c r="AY139" s="78" t="str">
        <f t="shared" si="49"/>
        <v/>
      </c>
      <c r="AZ139" s="78" t="str">
        <f t="shared" si="50"/>
        <v/>
      </c>
      <c r="BA139" s="78" t="str">
        <f t="shared" si="51"/>
        <v/>
      </c>
    </row>
    <row r="140" spans="13:53" x14ac:dyDescent="0.3">
      <c r="O140" s="24"/>
      <c r="P140" s="25"/>
      <c r="AI140" s="78" t="str">
        <f t="shared" si="55"/>
        <v/>
      </c>
      <c r="AJ140" s="78" t="str">
        <f t="shared" si="52"/>
        <v/>
      </c>
      <c r="AK140" s="78" t="str">
        <f t="shared" si="53"/>
        <v/>
      </c>
      <c r="AL140" s="78" t="str">
        <f t="shared" si="54"/>
        <v/>
      </c>
      <c r="AM140" s="78" t="str">
        <f t="shared" si="37"/>
        <v/>
      </c>
      <c r="AN140" s="78" t="str">
        <f t="shared" si="38"/>
        <v/>
      </c>
      <c r="AO140" s="78" t="str">
        <f t="shared" si="39"/>
        <v/>
      </c>
      <c r="AP140" s="78" t="str">
        <f t="shared" si="40"/>
        <v/>
      </c>
      <c r="AQ140" s="78" t="str">
        <f t="shared" si="41"/>
        <v/>
      </c>
      <c r="AR140" s="78" t="str">
        <f t="shared" si="42"/>
        <v/>
      </c>
      <c r="AS140" s="78" t="str">
        <f t="shared" si="43"/>
        <v/>
      </c>
      <c r="AT140" s="78" t="str">
        <f t="shared" si="44"/>
        <v/>
      </c>
      <c r="AU140" s="78" t="str">
        <f t="shared" si="45"/>
        <v/>
      </c>
      <c r="AV140" s="78" t="str">
        <f t="shared" si="46"/>
        <v/>
      </c>
      <c r="AW140" s="78" t="str">
        <f t="shared" si="47"/>
        <v/>
      </c>
      <c r="AX140" s="78" t="str">
        <f t="shared" si="48"/>
        <v/>
      </c>
      <c r="AY140" s="78" t="str">
        <f t="shared" si="49"/>
        <v/>
      </c>
      <c r="AZ140" s="78" t="str">
        <f t="shared" si="50"/>
        <v/>
      </c>
      <c r="BA140" s="78" t="str">
        <f t="shared" si="51"/>
        <v/>
      </c>
    </row>
    <row r="141" spans="13:53" x14ac:dyDescent="0.3">
      <c r="O141" s="24"/>
      <c r="P141" s="25"/>
      <c r="AI141" s="78" t="str">
        <f t="shared" si="55"/>
        <v/>
      </c>
      <c r="AJ141" s="78" t="str">
        <f t="shared" si="52"/>
        <v/>
      </c>
      <c r="AK141" s="78" t="str">
        <f t="shared" si="53"/>
        <v/>
      </c>
      <c r="AL141" s="78" t="str">
        <f t="shared" si="54"/>
        <v/>
      </c>
      <c r="AM141" s="78" t="str">
        <f t="shared" si="37"/>
        <v/>
      </c>
      <c r="AN141" s="78" t="str">
        <f t="shared" si="38"/>
        <v/>
      </c>
      <c r="AO141" s="78" t="str">
        <f t="shared" si="39"/>
        <v/>
      </c>
      <c r="AP141" s="78" t="str">
        <f t="shared" si="40"/>
        <v/>
      </c>
      <c r="AQ141" s="78" t="str">
        <f t="shared" si="41"/>
        <v/>
      </c>
      <c r="AR141" s="78" t="str">
        <f t="shared" si="42"/>
        <v/>
      </c>
      <c r="AS141" s="78" t="str">
        <f t="shared" si="43"/>
        <v/>
      </c>
      <c r="AT141" s="78" t="str">
        <f t="shared" si="44"/>
        <v/>
      </c>
      <c r="AU141" s="78" t="str">
        <f t="shared" si="45"/>
        <v/>
      </c>
      <c r="AV141" s="78" t="str">
        <f t="shared" si="46"/>
        <v/>
      </c>
      <c r="AW141" s="78" t="str">
        <f t="shared" si="47"/>
        <v/>
      </c>
      <c r="AX141" s="78" t="str">
        <f t="shared" si="48"/>
        <v/>
      </c>
      <c r="AY141" s="78" t="str">
        <f t="shared" si="49"/>
        <v/>
      </c>
      <c r="AZ141" s="78" t="str">
        <f t="shared" si="50"/>
        <v/>
      </c>
      <c r="BA141" s="78" t="str">
        <f t="shared" si="51"/>
        <v/>
      </c>
    </row>
    <row r="142" spans="13:53" x14ac:dyDescent="0.3">
      <c r="O142" s="24"/>
      <c r="P142" s="25"/>
      <c r="AI142" s="78" t="str">
        <f t="shared" si="55"/>
        <v/>
      </c>
      <c r="AJ142" s="78" t="str">
        <f t="shared" si="52"/>
        <v/>
      </c>
      <c r="AK142" s="78" t="str">
        <f t="shared" si="53"/>
        <v/>
      </c>
      <c r="AL142" s="78" t="str">
        <f t="shared" si="54"/>
        <v/>
      </c>
      <c r="AM142" s="78" t="str">
        <f t="shared" si="37"/>
        <v/>
      </c>
      <c r="AN142" s="78" t="str">
        <f t="shared" si="38"/>
        <v/>
      </c>
      <c r="AO142" s="78" t="str">
        <f t="shared" si="39"/>
        <v/>
      </c>
      <c r="AP142" s="78" t="str">
        <f t="shared" si="40"/>
        <v/>
      </c>
      <c r="AQ142" s="78" t="str">
        <f t="shared" si="41"/>
        <v/>
      </c>
      <c r="AR142" s="78" t="str">
        <f t="shared" si="42"/>
        <v/>
      </c>
      <c r="AS142" s="78" t="str">
        <f t="shared" si="43"/>
        <v/>
      </c>
      <c r="AT142" s="78" t="str">
        <f t="shared" si="44"/>
        <v/>
      </c>
      <c r="AU142" s="78" t="str">
        <f t="shared" si="45"/>
        <v/>
      </c>
      <c r="AV142" s="78" t="str">
        <f t="shared" si="46"/>
        <v/>
      </c>
      <c r="AW142" s="78" t="str">
        <f t="shared" si="47"/>
        <v/>
      </c>
      <c r="AX142" s="78" t="str">
        <f t="shared" si="48"/>
        <v/>
      </c>
      <c r="AY142" s="78" t="str">
        <f t="shared" si="49"/>
        <v/>
      </c>
      <c r="AZ142" s="78" t="str">
        <f t="shared" si="50"/>
        <v/>
      </c>
      <c r="BA142" s="78" t="str">
        <f t="shared" si="51"/>
        <v/>
      </c>
    </row>
    <row r="143" spans="13:53" x14ac:dyDescent="0.3">
      <c r="O143" s="24"/>
      <c r="P143" s="25"/>
      <c r="AI143" s="78" t="str">
        <f t="shared" si="55"/>
        <v/>
      </c>
      <c r="AJ143" s="78" t="str">
        <f t="shared" si="52"/>
        <v/>
      </c>
      <c r="AK143" s="78" t="str">
        <f t="shared" si="53"/>
        <v/>
      </c>
      <c r="AL143" s="78" t="str">
        <f t="shared" si="54"/>
        <v/>
      </c>
      <c r="AM143" s="78" t="str">
        <f t="shared" si="37"/>
        <v/>
      </c>
      <c r="AN143" s="78" t="str">
        <f t="shared" si="38"/>
        <v/>
      </c>
      <c r="AO143" s="78" t="str">
        <f t="shared" si="39"/>
        <v/>
      </c>
      <c r="AP143" s="78" t="str">
        <f t="shared" si="40"/>
        <v/>
      </c>
      <c r="AQ143" s="78" t="str">
        <f t="shared" si="41"/>
        <v/>
      </c>
      <c r="AR143" s="78" t="str">
        <f t="shared" si="42"/>
        <v/>
      </c>
      <c r="AS143" s="78" t="str">
        <f t="shared" si="43"/>
        <v/>
      </c>
      <c r="AT143" s="78" t="str">
        <f t="shared" si="44"/>
        <v/>
      </c>
      <c r="AU143" s="78" t="str">
        <f t="shared" si="45"/>
        <v/>
      </c>
      <c r="AV143" s="78" t="str">
        <f t="shared" si="46"/>
        <v/>
      </c>
      <c r="AW143" s="78" t="str">
        <f t="shared" si="47"/>
        <v/>
      </c>
      <c r="AX143" s="78" t="str">
        <f t="shared" si="48"/>
        <v/>
      </c>
      <c r="AY143" s="78" t="str">
        <f t="shared" si="49"/>
        <v/>
      </c>
      <c r="AZ143" s="78" t="str">
        <f t="shared" si="50"/>
        <v/>
      </c>
      <c r="BA143" s="78" t="str">
        <f t="shared" si="51"/>
        <v/>
      </c>
    </row>
    <row r="144" spans="13:53" x14ac:dyDescent="0.3">
      <c r="O144" s="24"/>
      <c r="P144" s="25"/>
      <c r="AI144" s="78" t="str">
        <f t="shared" si="55"/>
        <v/>
      </c>
      <c r="AJ144" s="78" t="str">
        <f t="shared" si="52"/>
        <v/>
      </c>
      <c r="AK144" s="78" t="str">
        <f t="shared" si="53"/>
        <v/>
      </c>
      <c r="AL144" s="78" t="str">
        <f t="shared" si="54"/>
        <v/>
      </c>
      <c r="AM144" s="78" t="str">
        <f t="shared" si="37"/>
        <v/>
      </c>
      <c r="AN144" s="78" t="str">
        <f t="shared" si="38"/>
        <v/>
      </c>
      <c r="AO144" s="78" t="str">
        <f t="shared" si="39"/>
        <v/>
      </c>
      <c r="AP144" s="78" t="str">
        <f t="shared" si="40"/>
        <v/>
      </c>
      <c r="AQ144" s="78" t="str">
        <f t="shared" si="41"/>
        <v/>
      </c>
      <c r="AR144" s="78" t="str">
        <f t="shared" si="42"/>
        <v/>
      </c>
      <c r="AS144" s="78" t="str">
        <f t="shared" si="43"/>
        <v/>
      </c>
      <c r="AT144" s="78" t="str">
        <f t="shared" si="44"/>
        <v/>
      </c>
      <c r="AU144" s="78" t="str">
        <f t="shared" si="45"/>
        <v/>
      </c>
      <c r="AV144" s="78" t="str">
        <f t="shared" si="46"/>
        <v/>
      </c>
      <c r="AW144" s="78" t="str">
        <f t="shared" si="47"/>
        <v/>
      </c>
      <c r="AX144" s="78" t="str">
        <f t="shared" si="48"/>
        <v/>
      </c>
      <c r="AY144" s="78" t="str">
        <f t="shared" si="49"/>
        <v/>
      </c>
      <c r="AZ144" s="78" t="str">
        <f t="shared" si="50"/>
        <v/>
      </c>
      <c r="BA144" s="78" t="str">
        <f t="shared" si="51"/>
        <v/>
      </c>
    </row>
    <row r="145" spans="15:53" x14ac:dyDescent="0.3">
      <c r="O145" s="24"/>
      <c r="P145" s="25"/>
      <c r="AI145" s="78" t="str">
        <f t="shared" si="55"/>
        <v/>
      </c>
      <c r="AJ145" s="78" t="str">
        <f t="shared" si="52"/>
        <v/>
      </c>
      <c r="AK145" s="78" t="str">
        <f t="shared" si="53"/>
        <v/>
      </c>
      <c r="AL145" s="78" t="str">
        <f t="shared" si="54"/>
        <v/>
      </c>
      <c r="AM145" s="78" t="str">
        <f t="shared" si="37"/>
        <v/>
      </c>
      <c r="AN145" s="78" t="str">
        <f t="shared" si="38"/>
        <v/>
      </c>
      <c r="AO145" s="78" t="str">
        <f t="shared" si="39"/>
        <v/>
      </c>
      <c r="AP145" s="78" t="str">
        <f t="shared" si="40"/>
        <v/>
      </c>
      <c r="AQ145" s="78" t="str">
        <f t="shared" si="41"/>
        <v/>
      </c>
      <c r="AR145" s="78" t="str">
        <f t="shared" si="42"/>
        <v/>
      </c>
      <c r="AS145" s="78" t="str">
        <f t="shared" si="43"/>
        <v/>
      </c>
      <c r="AT145" s="78" t="str">
        <f t="shared" si="44"/>
        <v/>
      </c>
      <c r="AU145" s="78" t="str">
        <f t="shared" si="45"/>
        <v/>
      </c>
      <c r="AV145" s="78" t="str">
        <f t="shared" si="46"/>
        <v/>
      </c>
      <c r="AW145" s="78" t="str">
        <f t="shared" si="47"/>
        <v/>
      </c>
      <c r="AX145" s="78" t="str">
        <f t="shared" si="48"/>
        <v/>
      </c>
      <c r="AY145" s="78" t="str">
        <f t="shared" si="49"/>
        <v/>
      </c>
      <c r="AZ145" s="78" t="str">
        <f t="shared" si="50"/>
        <v/>
      </c>
      <c r="BA145" s="78" t="str">
        <f t="shared" si="51"/>
        <v/>
      </c>
    </row>
    <row r="146" spans="15:53" x14ac:dyDescent="0.3">
      <c r="O146" s="24"/>
      <c r="P146" s="25"/>
      <c r="AI146" s="78" t="str">
        <f t="shared" si="55"/>
        <v/>
      </c>
      <c r="AJ146" s="78" t="str">
        <f t="shared" si="52"/>
        <v/>
      </c>
      <c r="AK146" s="78" t="str">
        <f t="shared" si="53"/>
        <v/>
      </c>
      <c r="AL146" s="78" t="str">
        <f t="shared" si="54"/>
        <v/>
      </c>
      <c r="AM146" s="78" t="str">
        <f t="shared" si="37"/>
        <v/>
      </c>
      <c r="AN146" s="78" t="str">
        <f t="shared" si="38"/>
        <v/>
      </c>
      <c r="AO146" s="78" t="str">
        <f t="shared" si="39"/>
        <v/>
      </c>
      <c r="AP146" s="78" t="str">
        <f t="shared" si="40"/>
        <v/>
      </c>
      <c r="AQ146" s="78" t="str">
        <f t="shared" si="41"/>
        <v/>
      </c>
      <c r="AR146" s="78" t="str">
        <f t="shared" si="42"/>
        <v/>
      </c>
      <c r="AS146" s="78" t="str">
        <f t="shared" si="43"/>
        <v/>
      </c>
      <c r="AT146" s="78" t="str">
        <f t="shared" si="44"/>
        <v/>
      </c>
      <c r="AU146" s="78" t="str">
        <f t="shared" si="45"/>
        <v/>
      </c>
      <c r="AV146" s="78" t="str">
        <f t="shared" si="46"/>
        <v/>
      </c>
      <c r="AW146" s="78" t="str">
        <f t="shared" si="47"/>
        <v/>
      </c>
      <c r="AX146" s="78" t="str">
        <f t="shared" si="48"/>
        <v/>
      </c>
      <c r="AY146" s="78" t="str">
        <f t="shared" si="49"/>
        <v/>
      </c>
      <c r="AZ146" s="78" t="str">
        <f t="shared" si="50"/>
        <v/>
      </c>
      <c r="BA146" s="78" t="str">
        <f t="shared" si="51"/>
        <v/>
      </c>
    </row>
    <row r="147" spans="15:53" x14ac:dyDescent="0.3">
      <c r="O147" s="24"/>
      <c r="P147" s="25"/>
      <c r="AI147" s="78" t="str">
        <f t="shared" si="55"/>
        <v/>
      </c>
      <c r="AJ147" s="78" t="str">
        <f t="shared" si="52"/>
        <v/>
      </c>
      <c r="AK147" s="78" t="str">
        <f t="shared" si="53"/>
        <v/>
      </c>
      <c r="AL147" s="78" t="str">
        <f t="shared" si="54"/>
        <v/>
      </c>
      <c r="AM147" s="78" t="str">
        <f t="shared" si="37"/>
        <v/>
      </c>
      <c r="AN147" s="78" t="str">
        <f t="shared" si="38"/>
        <v/>
      </c>
      <c r="AO147" s="78" t="str">
        <f t="shared" si="39"/>
        <v/>
      </c>
      <c r="AP147" s="78" t="str">
        <f t="shared" si="40"/>
        <v/>
      </c>
      <c r="AQ147" s="78" t="str">
        <f t="shared" si="41"/>
        <v/>
      </c>
      <c r="AR147" s="78" t="str">
        <f t="shared" si="42"/>
        <v/>
      </c>
      <c r="AS147" s="78" t="str">
        <f t="shared" si="43"/>
        <v/>
      </c>
      <c r="AT147" s="78" t="str">
        <f t="shared" si="44"/>
        <v/>
      </c>
      <c r="AU147" s="78" t="str">
        <f t="shared" si="45"/>
        <v/>
      </c>
      <c r="AV147" s="78" t="str">
        <f t="shared" si="46"/>
        <v/>
      </c>
      <c r="AW147" s="78" t="str">
        <f t="shared" si="47"/>
        <v/>
      </c>
      <c r="AX147" s="78" t="str">
        <f t="shared" si="48"/>
        <v/>
      </c>
      <c r="AY147" s="78" t="str">
        <f t="shared" si="49"/>
        <v/>
      </c>
      <c r="AZ147" s="78" t="str">
        <f t="shared" si="50"/>
        <v/>
      </c>
      <c r="BA147" s="78" t="str">
        <f t="shared" si="51"/>
        <v/>
      </c>
    </row>
    <row r="148" spans="15:53" x14ac:dyDescent="0.3">
      <c r="O148" s="24"/>
      <c r="P148" s="25"/>
      <c r="AI148" s="78" t="str">
        <f t="shared" si="55"/>
        <v/>
      </c>
      <c r="AJ148" s="78" t="str">
        <f t="shared" si="52"/>
        <v/>
      </c>
      <c r="AK148" s="78" t="str">
        <f t="shared" si="53"/>
        <v/>
      </c>
      <c r="AL148" s="78" t="str">
        <f t="shared" si="54"/>
        <v/>
      </c>
      <c r="AM148" s="78" t="str">
        <f t="shared" ref="AM148:AM210" si="56">IF(U148&lt;&gt;"X","",U$5&amp;"; ")</f>
        <v/>
      </c>
      <c r="AN148" s="78" t="str">
        <f t="shared" ref="AN148:AN210" si="57">IF(V148&lt;&gt;"X","",V$5&amp;"; ")</f>
        <v/>
      </c>
      <c r="AO148" s="78" t="str">
        <f t="shared" ref="AO148:AO210" si="58">IF(W148&lt;&gt;"X","",W$5&amp;"; ")</f>
        <v/>
      </c>
      <c r="AP148" s="78" t="str">
        <f t="shared" ref="AP148:AP210" si="59">IF(X148&lt;&gt;"X","",X$5&amp;"; ")</f>
        <v/>
      </c>
      <c r="AQ148" s="78" t="str">
        <f t="shared" ref="AQ148:AQ210" si="60">IF(Y148&lt;&gt;"X","",Y$5&amp;"; ")</f>
        <v/>
      </c>
      <c r="AR148" s="78" t="str">
        <f t="shared" ref="AR148:AR210" si="61">IF(Z148&lt;&gt;"X","",Z$5&amp;"; ")</f>
        <v/>
      </c>
      <c r="AS148" s="78" t="str">
        <f t="shared" ref="AS148:AS210" si="62">IF(AA148&lt;&gt;"X","",AA$5&amp;"; ")</f>
        <v/>
      </c>
      <c r="AT148" s="78" t="str">
        <f t="shared" ref="AT148:AT210" si="63">IF(AB148&lt;&gt;"X","",AB$5&amp;"; ")</f>
        <v/>
      </c>
      <c r="AU148" s="78" t="str">
        <f t="shared" ref="AU148:AU210" si="64">IF(AC148&lt;&gt;"X","",AC$5&amp;"; ")</f>
        <v/>
      </c>
      <c r="AV148" s="78" t="str">
        <f t="shared" ref="AV148:AV210" si="65">IF(AD148&lt;&gt;"X","",AD$5&amp;"; ")</f>
        <v/>
      </c>
      <c r="AW148" s="78" t="str">
        <f t="shared" ref="AW148:AW210" si="66">IF(AE148&lt;&gt;"X","",AE$5&amp;"; ")</f>
        <v/>
      </c>
      <c r="AX148" s="78" t="str">
        <f t="shared" ref="AX148:AX210" si="67">IF(AF148&lt;&gt;"X","",AF$5&amp;"; ")</f>
        <v/>
      </c>
      <c r="AY148" s="78" t="str">
        <f t="shared" ref="AY148:AY210" si="68">IF(AG148&lt;&gt;"X","",AG$5&amp;"; ")</f>
        <v/>
      </c>
      <c r="AZ148" s="78" t="str">
        <f t="shared" ref="AZ148:AZ210" si="69">IF(AH148&lt;&gt;"X","",AH$5&amp;"; ")</f>
        <v/>
      </c>
      <c r="BA148" s="78" t="str">
        <f t="shared" ref="BA148:BA210" si="70">IF(AI148&lt;&gt;"X","",AI$5&amp;"; ")</f>
        <v/>
      </c>
    </row>
    <row r="149" spans="15:53" x14ac:dyDescent="0.3">
      <c r="O149" s="24"/>
      <c r="P149" s="25"/>
      <c r="AI149" s="78" t="str">
        <f t="shared" si="55"/>
        <v/>
      </c>
      <c r="AJ149" s="78" t="str">
        <f t="shared" ref="AJ149:AJ210" si="71">IF(R149&lt;&gt;"X","",R$5&amp;"; ")</f>
        <v/>
      </c>
      <c r="AK149" s="78" t="str">
        <f t="shared" ref="AK149:AK210" si="72">IF(S149&lt;&gt;"X","",S$5&amp;"; ")</f>
        <v/>
      </c>
      <c r="AL149" s="78" t="str">
        <f t="shared" ref="AL149:AL210" si="73">IF(T149&lt;&gt;"X","",T$5&amp;"; ")</f>
        <v/>
      </c>
      <c r="AM149" s="78" t="str">
        <f t="shared" si="56"/>
        <v/>
      </c>
      <c r="AN149" s="78" t="str">
        <f t="shared" si="57"/>
        <v/>
      </c>
      <c r="AO149" s="78" t="str">
        <f t="shared" si="58"/>
        <v/>
      </c>
      <c r="AP149" s="78" t="str">
        <f t="shared" si="59"/>
        <v/>
      </c>
      <c r="AQ149" s="78" t="str">
        <f t="shared" si="60"/>
        <v/>
      </c>
      <c r="AR149" s="78" t="str">
        <f t="shared" si="61"/>
        <v/>
      </c>
      <c r="AS149" s="78" t="str">
        <f t="shared" si="62"/>
        <v/>
      </c>
      <c r="AT149" s="78" t="str">
        <f t="shared" si="63"/>
        <v/>
      </c>
      <c r="AU149" s="78" t="str">
        <f t="shared" si="64"/>
        <v/>
      </c>
      <c r="AV149" s="78" t="str">
        <f t="shared" si="65"/>
        <v/>
      </c>
      <c r="AW149" s="78" t="str">
        <f t="shared" si="66"/>
        <v/>
      </c>
      <c r="AX149" s="78" t="str">
        <f t="shared" si="67"/>
        <v/>
      </c>
      <c r="AY149" s="78" t="str">
        <f t="shared" si="68"/>
        <v/>
      </c>
      <c r="AZ149" s="78" t="str">
        <f t="shared" si="69"/>
        <v/>
      </c>
      <c r="BA149" s="78" t="str">
        <f t="shared" si="70"/>
        <v/>
      </c>
    </row>
    <row r="150" spans="15:53" x14ac:dyDescent="0.3">
      <c r="O150" s="24"/>
      <c r="P150" s="25"/>
      <c r="AI150" s="78" t="str">
        <f t="shared" si="55"/>
        <v/>
      </c>
      <c r="AJ150" s="78" t="str">
        <f t="shared" si="71"/>
        <v/>
      </c>
      <c r="AK150" s="78" t="str">
        <f t="shared" si="72"/>
        <v/>
      </c>
      <c r="AL150" s="78" t="str">
        <f t="shared" si="73"/>
        <v/>
      </c>
      <c r="AM150" s="78" t="str">
        <f t="shared" si="56"/>
        <v/>
      </c>
      <c r="AN150" s="78" t="str">
        <f t="shared" si="57"/>
        <v/>
      </c>
      <c r="AO150" s="78" t="str">
        <f t="shared" si="58"/>
        <v/>
      </c>
      <c r="AP150" s="78" t="str">
        <f t="shared" si="59"/>
        <v/>
      </c>
      <c r="AQ150" s="78" t="str">
        <f t="shared" si="60"/>
        <v/>
      </c>
      <c r="AR150" s="78" t="str">
        <f t="shared" si="61"/>
        <v/>
      </c>
      <c r="AS150" s="78" t="str">
        <f t="shared" si="62"/>
        <v/>
      </c>
      <c r="AT150" s="78" t="str">
        <f t="shared" si="63"/>
        <v/>
      </c>
      <c r="AU150" s="78" t="str">
        <f t="shared" si="64"/>
        <v/>
      </c>
      <c r="AV150" s="78" t="str">
        <f t="shared" si="65"/>
        <v/>
      </c>
      <c r="AW150" s="78" t="str">
        <f t="shared" si="66"/>
        <v/>
      </c>
      <c r="AX150" s="78" t="str">
        <f t="shared" si="67"/>
        <v/>
      </c>
      <c r="AY150" s="78" t="str">
        <f t="shared" si="68"/>
        <v/>
      </c>
      <c r="AZ150" s="78" t="str">
        <f t="shared" si="69"/>
        <v/>
      </c>
      <c r="BA150" s="78" t="str">
        <f t="shared" si="70"/>
        <v/>
      </c>
    </row>
    <row r="151" spans="15:53" x14ac:dyDescent="0.3">
      <c r="O151" s="24"/>
      <c r="P151" s="25"/>
      <c r="AI151" s="78" t="str">
        <f t="shared" si="55"/>
        <v/>
      </c>
      <c r="AJ151" s="78" t="str">
        <f t="shared" si="71"/>
        <v/>
      </c>
      <c r="AK151" s="78" t="str">
        <f t="shared" si="72"/>
        <v/>
      </c>
      <c r="AL151" s="78" t="str">
        <f t="shared" si="73"/>
        <v/>
      </c>
      <c r="AM151" s="78" t="str">
        <f t="shared" si="56"/>
        <v/>
      </c>
      <c r="AN151" s="78" t="str">
        <f t="shared" si="57"/>
        <v/>
      </c>
      <c r="AO151" s="78" t="str">
        <f t="shared" si="58"/>
        <v/>
      </c>
      <c r="AP151" s="78" t="str">
        <f t="shared" si="59"/>
        <v/>
      </c>
      <c r="AQ151" s="78" t="str">
        <f t="shared" si="60"/>
        <v/>
      </c>
      <c r="AR151" s="78" t="str">
        <f t="shared" si="61"/>
        <v/>
      </c>
      <c r="AS151" s="78" t="str">
        <f t="shared" si="62"/>
        <v/>
      </c>
      <c r="AT151" s="78" t="str">
        <f t="shared" si="63"/>
        <v/>
      </c>
      <c r="AU151" s="78" t="str">
        <f t="shared" si="64"/>
        <v/>
      </c>
      <c r="AV151" s="78" t="str">
        <f t="shared" si="65"/>
        <v/>
      </c>
      <c r="AW151" s="78" t="str">
        <f t="shared" si="66"/>
        <v/>
      </c>
      <c r="AX151" s="78" t="str">
        <f t="shared" si="67"/>
        <v/>
      </c>
      <c r="AY151" s="78" t="str">
        <f t="shared" si="68"/>
        <v/>
      </c>
      <c r="AZ151" s="78" t="str">
        <f t="shared" si="69"/>
        <v/>
      </c>
      <c r="BA151" s="78" t="str">
        <f t="shared" si="70"/>
        <v/>
      </c>
    </row>
    <row r="152" spans="15:53" x14ac:dyDescent="0.3">
      <c r="O152" s="24"/>
      <c r="P152" s="25"/>
      <c r="AI152" s="78" t="str">
        <f t="shared" si="55"/>
        <v/>
      </c>
      <c r="AJ152" s="78" t="str">
        <f t="shared" si="71"/>
        <v/>
      </c>
      <c r="AK152" s="78" t="str">
        <f t="shared" si="72"/>
        <v/>
      </c>
      <c r="AL152" s="78" t="str">
        <f t="shared" si="73"/>
        <v/>
      </c>
      <c r="AM152" s="78" t="str">
        <f t="shared" si="56"/>
        <v/>
      </c>
      <c r="AN152" s="78" t="str">
        <f t="shared" si="57"/>
        <v/>
      </c>
      <c r="AO152" s="78" t="str">
        <f t="shared" si="58"/>
        <v/>
      </c>
      <c r="AP152" s="78" t="str">
        <f t="shared" si="59"/>
        <v/>
      </c>
      <c r="AQ152" s="78" t="str">
        <f t="shared" si="60"/>
        <v/>
      </c>
      <c r="AR152" s="78" t="str">
        <f t="shared" si="61"/>
        <v/>
      </c>
      <c r="AS152" s="78" t="str">
        <f t="shared" si="62"/>
        <v/>
      </c>
      <c r="AT152" s="78" t="str">
        <f t="shared" si="63"/>
        <v/>
      </c>
      <c r="AU152" s="78" t="str">
        <f t="shared" si="64"/>
        <v/>
      </c>
      <c r="AV152" s="78" t="str">
        <f t="shared" si="65"/>
        <v/>
      </c>
      <c r="AW152" s="78" t="str">
        <f t="shared" si="66"/>
        <v/>
      </c>
      <c r="AX152" s="78" t="str">
        <f t="shared" si="67"/>
        <v/>
      </c>
      <c r="AY152" s="78" t="str">
        <f t="shared" si="68"/>
        <v/>
      </c>
      <c r="AZ152" s="78" t="str">
        <f t="shared" si="69"/>
        <v/>
      </c>
      <c r="BA152" s="78" t="str">
        <f t="shared" si="70"/>
        <v/>
      </c>
    </row>
    <row r="153" spans="15:53" x14ac:dyDescent="0.3">
      <c r="O153" s="24"/>
      <c r="P153" s="25"/>
      <c r="AI153" s="78" t="str">
        <f t="shared" si="55"/>
        <v/>
      </c>
      <c r="AJ153" s="78" t="str">
        <f t="shared" si="71"/>
        <v/>
      </c>
      <c r="AK153" s="78" t="str">
        <f t="shared" si="72"/>
        <v/>
      </c>
      <c r="AL153" s="78" t="str">
        <f t="shared" si="73"/>
        <v/>
      </c>
      <c r="AM153" s="78" t="str">
        <f t="shared" si="56"/>
        <v/>
      </c>
      <c r="AN153" s="78" t="str">
        <f t="shared" si="57"/>
        <v/>
      </c>
      <c r="AO153" s="78" t="str">
        <f t="shared" si="58"/>
        <v/>
      </c>
      <c r="AP153" s="78" t="str">
        <f t="shared" si="59"/>
        <v/>
      </c>
      <c r="AQ153" s="78" t="str">
        <f t="shared" si="60"/>
        <v/>
      </c>
      <c r="AR153" s="78" t="str">
        <f t="shared" si="61"/>
        <v/>
      </c>
      <c r="AS153" s="78" t="str">
        <f t="shared" si="62"/>
        <v/>
      </c>
      <c r="AT153" s="78" t="str">
        <f t="shared" si="63"/>
        <v/>
      </c>
      <c r="AU153" s="78" t="str">
        <f t="shared" si="64"/>
        <v/>
      </c>
      <c r="AV153" s="78" t="str">
        <f t="shared" si="65"/>
        <v/>
      </c>
      <c r="AW153" s="78" t="str">
        <f t="shared" si="66"/>
        <v/>
      </c>
      <c r="AX153" s="78" t="str">
        <f t="shared" si="67"/>
        <v/>
      </c>
      <c r="AY153" s="78" t="str">
        <f t="shared" si="68"/>
        <v/>
      </c>
      <c r="AZ153" s="78" t="str">
        <f t="shared" si="69"/>
        <v/>
      </c>
      <c r="BA153" s="78" t="str">
        <f t="shared" si="70"/>
        <v/>
      </c>
    </row>
    <row r="154" spans="15:53" x14ac:dyDescent="0.3">
      <c r="O154" s="24"/>
      <c r="P154" s="25"/>
      <c r="AI154" s="78" t="str">
        <f t="shared" si="55"/>
        <v/>
      </c>
      <c r="AJ154" s="78" t="str">
        <f t="shared" si="71"/>
        <v/>
      </c>
      <c r="AK154" s="78" t="str">
        <f t="shared" si="72"/>
        <v/>
      </c>
      <c r="AL154" s="78" t="str">
        <f t="shared" si="73"/>
        <v/>
      </c>
      <c r="AM154" s="78" t="str">
        <f t="shared" si="56"/>
        <v/>
      </c>
      <c r="AN154" s="78" t="str">
        <f t="shared" si="57"/>
        <v/>
      </c>
      <c r="AO154" s="78" t="str">
        <f t="shared" si="58"/>
        <v/>
      </c>
      <c r="AP154" s="78" t="str">
        <f t="shared" si="59"/>
        <v/>
      </c>
      <c r="AQ154" s="78" t="str">
        <f t="shared" si="60"/>
        <v/>
      </c>
      <c r="AR154" s="78" t="str">
        <f t="shared" si="61"/>
        <v/>
      </c>
      <c r="AS154" s="78" t="str">
        <f t="shared" si="62"/>
        <v/>
      </c>
      <c r="AT154" s="78" t="str">
        <f t="shared" si="63"/>
        <v/>
      </c>
      <c r="AU154" s="78" t="str">
        <f t="shared" si="64"/>
        <v/>
      </c>
      <c r="AV154" s="78" t="str">
        <f t="shared" si="65"/>
        <v/>
      </c>
      <c r="AW154" s="78" t="str">
        <f t="shared" si="66"/>
        <v/>
      </c>
      <c r="AX154" s="78" t="str">
        <f t="shared" si="67"/>
        <v/>
      </c>
      <c r="AY154" s="78" t="str">
        <f t="shared" si="68"/>
        <v/>
      </c>
      <c r="AZ154" s="78" t="str">
        <f t="shared" si="69"/>
        <v/>
      </c>
      <c r="BA154" s="78" t="str">
        <f t="shared" si="70"/>
        <v/>
      </c>
    </row>
    <row r="155" spans="15:53" x14ac:dyDescent="0.3">
      <c r="O155" s="24"/>
      <c r="P155" s="25"/>
      <c r="AI155" s="78" t="str">
        <f t="shared" si="55"/>
        <v/>
      </c>
      <c r="AJ155" s="78" t="str">
        <f t="shared" si="71"/>
        <v/>
      </c>
      <c r="AK155" s="78" t="str">
        <f t="shared" si="72"/>
        <v/>
      </c>
      <c r="AL155" s="78" t="str">
        <f t="shared" si="73"/>
        <v/>
      </c>
      <c r="AM155" s="78" t="str">
        <f t="shared" si="56"/>
        <v/>
      </c>
      <c r="AN155" s="78" t="str">
        <f t="shared" si="57"/>
        <v/>
      </c>
      <c r="AO155" s="78" t="str">
        <f t="shared" si="58"/>
        <v/>
      </c>
      <c r="AP155" s="78" t="str">
        <f t="shared" si="59"/>
        <v/>
      </c>
      <c r="AQ155" s="78" t="str">
        <f t="shared" si="60"/>
        <v/>
      </c>
      <c r="AR155" s="78" t="str">
        <f t="shared" si="61"/>
        <v/>
      </c>
      <c r="AS155" s="78" t="str">
        <f t="shared" si="62"/>
        <v/>
      </c>
      <c r="AT155" s="78" t="str">
        <f t="shared" si="63"/>
        <v/>
      </c>
      <c r="AU155" s="78" t="str">
        <f t="shared" si="64"/>
        <v/>
      </c>
      <c r="AV155" s="78" t="str">
        <f t="shared" si="65"/>
        <v/>
      </c>
      <c r="AW155" s="78" t="str">
        <f t="shared" si="66"/>
        <v/>
      </c>
      <c r="AX155" s="78" t="str">
        <f t="shared" si="67"/>
        <v/>
      </c>
      <c r="AY155" s="78" t="str">
        <f t="shared" si="68"/>
        <v/>
      </c>
      <c r="AZ155" s="78" t="str">
        <f t="shared" si="69"/>
        <v/>
      </c>
      <c r="BA155" s="78" t="str">
        <f t="shared" si="70"/>
        <v/>
      </c>
    </row>
    <row r="156" spans="15:53" x14ac:dyDescent="0.3">
      <c r="O156" s="24"/>
      <c r="P156" s="25"/>
      <c r="AI156" s="78" t="str">
        <f t="shared" si="55"/>
        <v/>
      </c>
      <c r="AJ156" s="78" t="str">
        <f t="shared" si="71"/>
        <v/>
      </c>
      <c r="AK156" s="78" t="str">
        <f t="shared" si="72"/>
        <v/>
      </c>
      <c r="AL156" s="78" t="str">
        <f t="shared" si="73"/>
        <v/>
      </c>
      <c r="AM156" s="78" t="str">
        <f t="shared" si="56"/>
        <v/>
      </c>
      <c r="AN156" s="78" t="str">
        <f t="shared" si="57"/>
        <v/>
      </c>
      <c r="AO156" s="78" t="str">
        <f t="shared" si="58"/>
        <v/>
      </c>
      <c r="AP156" s="78" t="str">
        <f t="shared" si="59"/>
        <v/>
      </c>
      <c r="AQ156" s="78" t="str">
        <f t="shared" si="60"/>
        <v/>
      </c>
      <c r="AR156" s="78" t="str">
        <f t="shared" si="61"/>
        <v/>
      </c>
      <c r="AS156" s="78" t="str">
        <f t="shared" si="62"/>
        <v/>
      </c>
      <c r="AT156" s="78" t="str">
        <f t="shared" si="63"/>
        <v/>
      </c>
      <c r="AU156" s="78" t="str">
        <f t="shared" si="64"/>
        <v/>
      </c>
      <c r="AV156" s="78" t="str">
        <f t="shared" si="65"/>
        <v/>
      </c>
      <c r="AW156" s="78" t="str">
        <f t="shared" si="66"/>
        <v/>
      </c>
      <c r="AX156" s="78" t="str">
        <f t="shared" si="67"/>
        <v/>
      </c>
      <c r="AY156" s="78" t="str">
        <f t="shared" si="68"/>
        <v/>
      </c>
      <c r="AZ156" s="78" t="str">
        <f t="shared" si="69"/>
        <v/>
      </c>
      <c r="BA156" s="78" t="str">
        <f t="shared" si="70"/>
        <v/>
      </c>
    </row>
    <row r="157" spans="15:53" x14ac:dyDescent="0.3">
      <c r="O157" s="24"/>
      <c r="P157" s="25"/>
      <c r="AI157" s="78" t="str">
        <f t="shared" si="55"/>
        <v/>
      </c>
      <c r="AJ157" s="78" t="str">
        <f t="shared" si="71"/>
        <v/>
      </c>
      <c r="AK157" s="78" t="str">
        <f t="shared" si="72"/>
        <v/>
      </c>
      <c r="AL157" s="78" t="str">
        <f t="shared" si="73"/>
        <v/>
      </c>
      <c r="AM157" s="78" t="str">
        <f t="shared" si="56"/>
        <v/>
      </c>
      <c r="AN157" s="78" t="str">
        <f t="shared" si="57"/>
        <v/>
      </c>
      <c r="AO157" s="78" t="str">
        <f t="shared" si="58"/>
        <v/>
      </c>
      <c r="AP157" s="78" t="str">
        <f t="shared" si="59"/>
        <v/>
      </c>
      <c r="AQ157" s="78" t="str">
        <f t="shared" si="60"/>
        <v/>
      </c>
      <c r="AR157" s="78" t="str">
        <f t="shared" si="61"/>
        <v/>
      </c>
      <c r="AS157" s="78" t="str">
        <f t="shared" si="62"/>
        <v/>
      </c>
      <c r="AT157" s="78" t="str">
        <f t="shared" si="63"/>
        <v/>
      </c>
      <c r="AU157" s="78" t="str">
        <f t="shared" si="64"/>
        <v/>
      </c>
      <c r="AV157" s="78" t="str">
        <f t="shared" si="65"/>
        <v/>
      </c>
      <c r="AW157" s="78" t="str">
        <f t="shared" si="66"/>
        <v/>
      </c>
      <c r="AX157" s="78" t="str">
        <f t="shared" si="67"/>
        <v/>
      </c>
      <c r="AY157" s="78" t="str">
        <f t="shared" si="68"/>
        <v/>
      </c>
      <c r="AZ157" s="78" t="str">
        <f t="shared" si="69"/>
        <v/>
      </c>
      <c r="BA157" s="78" t="str">
        <f t="shared" si="70"/>
        <v/>
      </c>
    </row>
    <row r="158" spans="15:53" x14ac:dyDescent="0.3">
      <c r="O158" s="27"/>
      <c r="P158" s="28"/>
      <c r="AI158" s="78" t="str">
        <f t="shared" si="55"/>
        <v/>
      </c>
      <c r="AJ158" s="78" t="str">
        <f t="shared" si="71"/>
        <v/>
      </c>
      <c r="AK158" s="78" t="str">
        <f t="shared" si="72"/>
        <v/>
      </c>
      <c r="AL158" s="78" t="str">
        <f t="shared" si="73"/>
        <v/>
      </c>
      <c r="AM158" s="78" t="str">
        <f t="shared" si="56"/>
        <v/>
      </c>
      <c r="AN158" s="78" t="str">
        <f t="shared" si="57"/>
        <v/>
      </c>
      <c r="AO158" s="78" t="str">
        <f t="shared" si="58"/>
        <v/>
      </c>
      <c r="AP158" s="78" t="str">
        <f t="shared" si="59"/>
        <v/>
      </c>
      <c r="AQ158" s="78" t="str">
        <f t="shared" si="60"/>
        <v/>
      </c>
      <c r="AR158" s="78" t="str">
        <f t="shared" si="61"/>
        <v/>
      </c>
      <c r="AS158" s="78" t="str">
        <f t="shared" si="62"/>
        <v/>
      </c>
      <c r="AT158" s="78" t="str">
        <f t="shared" si="63"/>
        <v/>
      </c>
      <c r="AU158" s="78" t="str">
        <f t="shared" si="64"/>
        <v/>
      </c>
      <c r="AV158" s="78" t="str">
        <f t="shared" si="65"/>
        <v/>
      </c>
      <c r="AW158" s="78" t="str">
        <f t="shared" si="66"/>
        <v/>
      </c>
      <c r="AX158" s="78" t="str">
        <f t="shared" si="67"/>
        <v/>
      </c>
      <c r="AY158" s="78" t="str">
        <f t="shared" si="68"/>
        <v/>
      </c>
      <c r="AZ158" s="78" t="str">
        <f t="shared" si="69"/>
        <v/>
      </c>
      <c r="BA158" s="78" t="str">
        <f t="shared" si="70"/>
        <v/>
      </c>
    </row>
    <row r="159" spans="15:53" x14ac:dyDescent="0.3">
      <c r="AI159" s="78" t="str">
        <f t="shared" si="55"/>
        <v/>
      </c>
      <c r="AJ159" s="78" t="str">
        <f t="shared" si="71"/>
        <v/>
      </c>
      <c r="AK159" s="78" t="str">
        <f t="shared" si="72"/>
        <v/>
      </c>
      <c r="AL159" s="78" t="str">
        <f t="shared" si="73"/>
        <v/>
      </c>
      <c r="AM159" s="78" t="str">
        <f t="shared" si="56"/>
        <v/>
      </c>
      <c r="AN159" s="78" t="str">
        <f t="shared" si="57"/>
        <v/>
      </c>
      <c r="AO159" s="78" t="str">
        <f t="shared" si="58"/>
        <v/>
      </c>
      <c r="AP159" s="78" t="str">
        <f t="shared" si="59"/>
        <v/>
      </c>
      <c r="AQ159" s="78" t="str">
        <f t="shared" si="60"/>
        <v/>
      </c>
      <c r="AR159" s="78" t="str">
        <f t="shared" si="61"/>
        <v/>
      </c>
      <c r="AS159" s="78" t="str">
        <f t="shared" si="62"/>
        <v/>
      </c>
      <c r="AT159" s="78" t="str">
        <f t="shared" si="63"/>
        <v/>
      </c>
      <c r="AU159" s="78" t="str">
        <f t="shared" si="64"/>
        <v/>
      </c>
      <c r="AV159" s="78" t="str">
        <f t="shared" si="65"/>
        <v/>
      </c>
      <c r="AW159" s="78" t="str">
        <f t="shared" si="66"/>
        <v/>
      </c>
      <c r="AX159" s="78" t="str">
        <f t="shared" si="67"/>
        <v/>
      </c>
      <c r="AY159" s="78" t="str">
        <f t="shared" si="68"/>
        <v/>
      </c>
      <c r="AZ159" s="78" t="str">
        <f t="shared" si="69"/>
        <v/>
      </c>
      <c r="BA159" s="78" t="str">
        <f t="shared" si="70"/>
        <v/>
      </c>
    </row>
    <row r="160" spans="15:53" x14ac:dyDescent="0.3">
      <c r="AI160" s="78" t="str">
        <f t="shared" si="55"/>
        <v/>
      </c>
      <c r="AJ160" s="78" t="str">
        <f t="shared" si="71"/>
        <v/>
      </c>
      <c r="AK160" s="78" t="str">
        <f t="shared" si="72"/>
        <v/>
      </c>
      <c r="AL160" s="78" t="str">
        <f t="shared" si="73"/>
        <v/>
      </c>
      <c r="AM160" s="78" t="str">
        <f t="shared" si="56"/>
        <v/>
      </c>
      <c r="AN160" s="78" t="str">
        <f t="shared" si="57"/>
        <v/>
      </c>
      <c r="AO160" s="78" t="str">
        <f t="shared" si="58"/>
        <v/>
      </c>
      <c r="AP160" s="78" t="str">
        <f t="shared" si="59"/>
        <v/>
      </c>
      <c r="AQ160" s="78" t="str">
        <f t="shared" si="60"/>
        <v/>
      </c>
      <c r="AR160" s="78" t="str">
        <f t="shared" si="61"/>
        <v/>
      </c>
      <c r="AS160" s="78" t="str">
        <f t="shared" si="62"/>
        <v/>
      </c>
      <c r="AT160" s="78" t="str">
        <f t="shared" si="63"/>
        <v/>
      </c>
      <c r="AU160" s="78" t="str">
        <f t="shared" si="64"/>
        <v/>
      </c>
      <c r="AV160" s="78" t="str">
        <f t="shared" si="65"/>
        <v/>
      </c>
      <c r="AW160" s="78" t="str">
        <f t="shared" si="66"/>
        <v/>
      </c>
      <c r="AX160" s="78" t="str">
        <f t="shared" si="67"/>
        <v/>
      </c>
      <c r="AY160" s="78" t="str">
        <f t="shared" si="68"/>
        <v/>
      </c>
      <c r="AZ160" s="78" t="str">
        <f t="shared" si="69"/>
        <v/>
      </c>
      <c r="BA160" s="78" t="str">
        <f t="shared" si="70"/>
        <v/>
      </c>
    </row>
    <row r="161" spans="35:53" x14ac:dyDescent="0.3">
      <c r="AI161" s="78" t="str">
        <f t="shared" si="55"/>
        <v/>
      </c>
      <c r="AJ161" s="78" t="str">
        <f t="shared" si="71"/>
        <v/>
      </c>
      <c r="AK161" s="78" t="str">
        <f t="shared" si="72"/>
        <v/>
      </c>
      <c r="AL161" s="78" t="str">
        <f t="shared" si="73"/>
        <v/>
      </c>
      <c r="AM161" s="78" t="str">
        <f t="shared" si="56"/>
        <v/>
      </c>
      <c r="AN161" s="78" t="str">
        <f t="shared" si="57"/>
        <v/>
      </c>
      <c r="AO161" s="78" t="str">
        <f t="shared" si="58"/>
        <v/>
      </c>
      <c r="AP161" s="78" t="str">
        <f t="shared" si="59"/>
        <v/>
      </c>
      <c r="AQ161" s="78" t="str">
        <f t="shared" si="60"/>
        <v/>
      </c>
      <c r="AR161" s="78" t="str">
        <f t="shared" si="61"/>
        <v/>
      </c>
      <c r="AS161" s="78" t="str">
        <f t="shared" si="62"/>
        <v/>
      </c>
      <c r="AT161" s="78" t="str">
        <f t="shared" si="63"/>
        <v/>
      </c>
      <c r="AU161" s="78" t="str">
        <f t="shared" si="64"/>
        <v/>
      </c>
      <c r="AV161" s="78" t="str">
        <f t="shared" si="65"/>
        <v/>
      </c>
      <c r="AW161" s="78" t="str">
        <f t="shared" si="66"/>
        <v/>
      </c>
      <c r="AX161" s="78" t="str">
        <f t="shared" si="67"/>
        <v/>
      </c>
      <c r="AY161" s="78" t="str">
        <f t="shared" si="68"/>
        <v/>
      </c>
      <c r="AZ161" s="78" t="str">
        <f t="shared" si="69"/>
        <v/>
      </c>
      <c r="BA161" s="78" t="str">
        <f t="shared" si="70"/>
        <v/>
      </c>
    </row>
    <row r="162" spans="35:53" x14ac:dyDescent="0.3">
      <c r="AI162" s="78" t="str">
        <f t="shared" si="55"/>
        <v/>
      </c>
      <c r="AJ162" s="78" t="str">
        <f t="shared" si="71"/>
        <v/>
      </c>
      <c r="AK162" s="78" t="str">
        <f t="shared" si="72"/>
        <v/>
      </c>
      <c r="AL162" s="78" t="str">
        <f t="shared" si="73"/>
        <v/>
      </c>
      <c r="AM162" s="78" t="str">
        <f t="shared" si="56"/>
        <v/>
      </c>
      <c r="AN162" s="78" t="str">
        <f t="shared" si="57"/>
        <v/>
      </c>
      <c r="AO162" s="78" t="str">
        <f t="shared" si="58"/>
        <v/>
      </c>
      <c r="AP162" s="78" t="str">
        <f t="shared" si="59"/>
        <v/>
      </c>
      <c r="AQ162" s="78" t="str">
        <f t="shared" si="60"/>
        <v/>
      </c>
      <c r="AR162" s="78" t="str">
        <f t="shared" si="61"/>
        <v/>
      </c>
      <c r="AS162" s="78" t="str">
        <f t="shared" si="62"/>
        <v/>
      </c>
      <c r="AT162" s="78" t="str">
        <f t="shared" si="63"/>
        <v/>
      </c>
      <c r="AU162" s="78" t="str">
        <f t="shared" si="64"/>
        <v/>
      </c>
      <c r="AV162" s="78" t="str">
        <f t="shared" si="65"/>
        <v/>
      </c>
      <c r="AW162" s="78" t="str">
        <f t="shared" si="66"/>
        <v/>
      </c>
      <c r="AX162" s="78" t="str">
        <f t="shared" si="67"/>
        <v/>
      </c>
      <c r="AY162" s="78" t="str">
        <f t="shared" si="68"/>
        <v/>
      </c>
      <c r="AZ162" s="78" t="str">
        <f t="shared" si="69"/>
        <v/>
      </c>
      <c r="BA162" s="78" t="str">
        <f t="shared" si="70"/>
        <v/>
      </c>
    </row>
    <row r="163" spans="35:53" x14ac:dyDescent="0.3">
      <c r="AI163" s="78" t="str">
        <f t="shared" si="55"/>
        <v/>
      </c>
      <c r="AJ163" s="78" t="str">
        <f t="shared" si="71"/>
        <v/>
      </c>
      <c r="AK163" s="78" t="str">
        <f t="shared" si="72"/>
        <v/>
      </c>
      <c r="AL163" s="78" t="str">
        <f t="shared" si="73"/>
        <v/>
      </c>
      <c r="AM163" s="78" t="str">
        <f t="shared" si="56"/>
        <v/>
      </c>
      <c r="AN163" s="78" t="str">
        <f t="shared" si="57"/>
        <v/>
      </c>
      <c r="AO163" s="78" t="str">
        <f t="shared" si="58"/>
        <v/>
      </c>
      <c r="AP163" s="78" t="str">
        <f t="shared" si="59"/>
        <v/>
      </c>
      <c r="AQ163" s="78" t="str">
        <f t="shared" si="60"/>
        <v/>
      </c>
      <c r="AR163" s="78" t="str">
        <f t="shared" si="61"/>
        <v/>
      </c>
      <c r="AS163" s="78" t="str">
        <f t="shared" si="62"/>
        <v/>
      </c>
      <c r="AT163" s="78" t="str">
        <f t="shared" si="63"/>
        <v/>
      </c>
      <c r="AU163" s="78" t="str">
        <f t="shared" si="64"/>
        <v/>
      </c>
      <c r="AV163" s="78" t="str">
        <f t="shared" si="65"/>
        <v/>
      </c>
      <c r="AW163" s="78" t="str">
        <f t="shared" si="66"/>
        <v/>
      </c>
      <c r="AX163" s="78" t="str">
        <f t="shared" si="67"/>
        <v/>
      </c>
      <c r="AY163" s="78" t="str">
        <f t="shared" si="68"/>
        <v/>
      </c>
      <c r="AZ163" s="78" t="str">
        <f t="shared" si="69"/>
        <v/>
      </c>
      <c r="BA163" s="78" t="str">
        <f t="shared" si="70"/>
        <v/>
      </c>
    </row>
    <row r="164" spans="35:53" x14ac:dyDescent="0.3">
      <c r="AI164" s="78" t="str">
        <f t="shared" si="55"/>
        <v/>
      </c>
      <c r="AJ164" s="78" t="str">
        <f t="shared" si="71"/>
        <v/>
      </c>
      <c r="AK164" s="78" t="str">
        <f t="shared" si="72"/>
        <v/>
      </c>
      <c r="AL164" s="78" t="str">
        <f t="shared" si="73"/>
        <v/>
      </c>
      <c r="AM164" s="78" t="str">
        <f t="shared" si="56"/>
        <v/>
      </c>
      <c r="AN164" s="78" t="str">
        <f t="shared" si="57"/>
        <v/>
      </c>
      <c r="AO164" s="78" t="str">
        <f t="shared" si="58"/>
        <v/>
      </c>
      <c r="AP164" s="78" t="str">
        <f t="shared" si="59"/>
        <v/>
      </c>
      <c r="AQ164" s="78" t="str">
        <f t="shared" si="60"/>
        <v/>
      </c>
      <c r="AR164" s="78" t="str">
        <f t="shared" si="61"/>
        <v/>
      </c>
      <c r="AS164" s="78" t="str">
        <f t="shared" si="62"/>
        <v/>
      </c>
      <c r="AT164" s="78" t="str">
        <f t="shared" si="63"/>
        <v/>
      </c>
      <c r="AU164" s="78" t="str">
        <f t="shared" si="64"/>
        <v/>
      </c>
      <c r="AV164" s="78" t="str">
        <f t="shared" si="65"/>
        <v/>
      </c>
      <c r="AW164" s="78" t="str">
        <f t="shared" si="66"/>
        <v/>
      </c>
      <c r="AX164" s="78" t="str">
        <f t="shared" si="67"/>
        <v/>
      </c>
      <c r="AY164" s="78" t="str">
        <f t="shared" si="68"/>
        <v/>
      </c>
      <c r="AZ164" s="78" t="str">
        <f t="shared" si="69"/>
        <v/>
      </c>
      <c r="BA164" s="78" t="str">
        <f t="shared" si="70"/>
        <v/>
      </c>
    </row>
    <row r="165" spans="35:53" x14ac:dyDescent="0.3">
      <c r="AI165" s="78" t="str">
        <f t="shared" si="55"/>
        <v/>
      </c>
      <c r="AJ165" s="78" t="str">
        <f t="shared" si="71"/>
        <v/>
      </c>
      <c r="AK165" s="78" t="str">
        <f t="shared" si="72"/>
        <v/>
      </c>
      <c r="AL165" s="78" t="str">
        <f t="shared" si="73"/>
        <v/>
      </c>
      <c r="AM165" s="78" t="str">
        <f t="shared" si="56"/>
        <v/>
      </c>
      <c r="AN165" s="78" t="str">
        <f t="shared" si="57"/>
        <v/>
      </c>
      <c r="AO165" s="78" t="str">
        <f t="shared" si="58"/>
        <v/>
      </c>
      <c r="AP165" s="78" t="str">
        <f t="shared" si="59"/>
        <v/>
      </c>
      <c r="AQ165" s="78" t="str">
        <f t="shared" si="60"/>
        <v/>
      </c>
      <c r="AR165" s="78" t="str">
        <f t="shared" si="61"/>
        <v/>
      </c>
      <c r="AS165" s="78" t="str">
        <f t="shared" si="62"/>
        <v/>
      </c>
      <c r="AT165" s="78" t="str">
        <f t="shared" si="63"/>
        <v/>
      </c>
      <c r="AU165" s="78" t="str">
        <f t="shared" si="64"/>
        <v/>
      </c>
      <c r="AV165" s="78" t="str">
        <f t="shared" si="65"/>
        <v/>
      </c>
      <c r="AW165" s="78" t="str">
        <f t="shared" si="66"/>
        <v/>
      </c>
      <c r="AX165" s="78" t="str">
        <f t="shared" si="67"/>
        <v/>
      </c>
      <c r="AY165" s="78" t="str">
        <f t="shared" si="68"/>
        <v/>
      </c>
      <c r="AZ165" s="78" t="str">
        <f t="shared" si="69"/>
        <v/>
      </c>
      <c r="BA165" s="78" t="str">
        <f t="shared" si="70"/>
        <v/>
      </c>
    </row>
    <row r="166" spans="35:53" x14ac:dyDescent="0.3">
      <c r="AI166" s="78" t="str">
        <f t="shared" si="55"/>
        <v/>
      </c>
      <c r="AJ166" s="78" t="str">
        <f t="shared" si="71"/>
        <v/>
      </c>
      <c r="AK166" s="78" t="str">
        <f t="shared" si="72"/>
        <v/>
      </c>
      <c r="AL166" s="78" t="str">
        <f t="shared" si="73"/>
        <v/>
      </c>
      <c r="AM166" s="78" t="str">
        <f t="shared" si="56"/>
        <v/>
      </c>
      <c r="AN166" s="78" t="str">
        <f t="shared" si="57"/>
        <v/>
      </c>
      <c r="AO166" s="78" t="str">
        <f t="shared" si="58"/>
        <v/>
      </c>
      <c r="AP166" s="78" t="str">
        <f t="shared" si="59"/>
        <v/>
      </c>
      <c r="AQ166" s="78" t="str">
        <f t="shared" si="60"/>
        <v/>
      </c>
      <c r="AR166" s="78" t="str">
        <f t="shared" si="61"/>
        <v/>
      </c>
      <c r="AS166" s="78" t="str">
        <f t="shared" si="62"/>
        <v/>
      </c>
      <c r="AT166" s="78" t="str">
        <f t="shared" si="63"/>
        <v/>
      </c>
      <c r="AU166" s="78" t="str">
        <f t="shared" si="64"/>
        <v/>
      </c>
      <c r="AV166" s="78" t="str">
        <f t="shared" si="65"/>
        <v/>
      </c>
      <c r="AW166" s="78" t="str">
        <f t="shared" si="66"/>
        <v/>
      </c>
      <c r="AX166" s="78" t="str">
        <f t="shared" si="67"/>
        <v/>
      </c>
      <c r="AY166" s="78" t="str">
        <f t="shared" si="68"/>
        <v/>
      </c>
      <c r="AZ166" s="78" t="str">
        <f t="shared" si="69"/>
        <v/>
      </c>
      <c r="BA166" s="78" t="str">
        <f t="shared" si="70"/>
        <v/>
      </c>
    </row>
    <row r="167" spans="35:53" x14ac:dyDescent="0.3">
      <c r="AI167" s="78" t="str">
        <f t="shared" si="55"/>
        <v/>
      </c>
      <c r="AJ167" s="78" t="str">
        <f t="shared" si="71"/>
        <v/>
      </c>
      <c r="AK167" s="78" t="str">
        <f t="shared" si="72"/>
        <v/>
      </c>
      <c r="AL167" s="78" t="str">
        <f t="shared" si="73"/>
        <v/>
      </c>
      <c r="AM167" s="78" t="str">
        <f t="shared" si="56"/>
        <v/>
      </c>
      <c r="AN167" s="78" t="str">
        <f t="shared" si="57"/>
        <v/>
      </c>
      <c r="AO167" s="78" t="str">
        <f t="shared" si="58"/>
        <v/>
      </c>
      <c r="AP167" s="78" t="str">
        <f t="shared" si="59"/>
        <v/>
      </c>
      <c r="AQ167" s="78" t="str">
        <f t="shared" si="60"/>
        <v/>
      </c>
      <c r="AR167" s="78" t="str">
        <f t="shared" si="61"/>
        <v/>
      </c>
      <c r="AS167" s="78" t="str">
        <f t="shared" si="62"/>
        <v/>
      </c>
      <c r="AT167" s="78" t="str">
        <f t="shared" si="63"/>
        <v/>
      </c>
      <c r="AU167" s="78" t="str">
        <f t="shared" si="64"/>
        <v/>
      </c>
      <c r="AV167" s="78" t="str">
        <f t="shared" si="65"/>
        <v/>
      </c>
      <c r="AW167" s="78" t="str">
        <f t="shared" si="66"/>
        <v/>
      </c>
      <c r="AX167" s="78" t="str">
        <f t="shared" si="67"/>
        <v/>
      </c>
      <c r="AY167" s="78" t="str">
        <f t="shared" si="68"/>
        <v/>
      </c>
      <c r="AZ167" s="78" t="str">
        <f t="shared" si="69"/>
        <v/>
      </c>
      <c r="BA167" s="78" t="str">
        <f t="shared" si="70"/>
        <v/>
      </c>
    </row>
    <row r="168" spans="35:53" x14ac:dyDescent="0.3">
      <c r="AI168" s="78" t="str">
        <f t="shared" si="55"/>
        <v/>
      </c>
      <c r="AJ168" s="78" t="str">
        <f t="shared" si="71"/>
        <v/>
      </c>
      <c r="AK168" s="78" t="str">
        <f t="shared" si="72"/>
        <v/>
      </c>
      <c r="AL168" s="78" t="str">
        <f t="shared" si="73"/>
        <v/>
      </c>
      <c r="AM168" s="78" t="str">
        <f t="shared" si="56"/>
        <v/>
      </c>
      <c r="AN168" s="78" t="str">
        <f t="shared" si="57"/>
        <v/>
      </c>
      <c r="AO168" s="78" t="str">
        <f t="shared" si="58"/>
        <v/>
      </c>
      <c r="AP168" s="78" t="str">
        <f t="shared" si="59"/>
        <v/>
      </c>
      <c r="AQ168" s="78" t="str">
        <f t="shared" si="60"/>
        <v/>
      </c>
      <c r="AR168" s="78" t="str">
        <f t="shared" si="61"/>
        <v/>
      </c>
      <c r="AS168" s="78" t="str">
        <f t="shared" si="62"/>
        <v/>
      </c>
      <c r="AT168" s="78" t="str">
        <f t="shared" si="63"/>
        <v/>
      </c>
      <c r="AU168" s="78" t="str">
        <f t="shared" si="64"/>
        <v/>
      </c>
      <c r="AV168" s="78" t="str">
        <f t="shared" si="65"/>
        <v/>
      </c>
      <c r="AW168" s="78" t="str">
        <f t="shared" si="66"/>
        <v/>
      </c>
      <c r="AX168" s="78" t="str">
        <f t="shared" si="67"/>
        <v/>
      </c>
      <c r="AY168" s="78" t="str">
        <f t="shared" si="68"/>
        <v/>
      </c>
      <c r="AZ168" s="78" t="str">
        <f t="shared" si="69"/>
        <v/>
      </c>
      <c r="BA168" s="78" t="str">
        <f t="shared" si="70"/>
        <v/>
      </c>
    </row>
    <row r="169" spans="35:53" x14ac:dyDescent="0.3">
      <c r="AI169" s="78" t="str">
        <f t="shared" si="55"/>
        <v/>
      </c>
      <c r="AJ169" s="78" t="str">
        <f t="shared" si="71"/>
        <v/>
      </c>
      <c r="AK169" s="78" t="str">
        <f t="shared" si="72"/>
        <v/>
      </c>
      <c r="AL169" s="78" t="str">
        <f t="shared" si="73"/>
        <v/>
      </c>
      <c r="AM169" s="78" t="str">
        <f t="shared" si="56"/>
        <v/>
      </c>
      <c r="AN169" s="78" t="str">
        <f t="shared" si="57"/>
        <v/>
      </c>
      <c r="AO169" s="78" t="str">
        <f t="shared" si="58"/>
        <v/>
      </c>
      <c r="AP169" s="78" t="str">
        <f t="shared" si="59"/>
        <v/>
      </c>
      <c r="AQ169" s="78" t="str">
        <f t="shared" si="60"/>
        <v/>
      </c>
      <c r="AR169" s="78" t="str">
        <f t="shared" si="61"/>
        <v/>
      </c>
      <c r="AS169" s="78" t="str">
        <f t="shared" si="62"/>
        <v/>
      </c>
      <c r="AT169" s="78" t="str">
        <f t="shared" si="63"/>
        <v/>
      </c>
      <c r="AU169" s="78" t="str">
        <f t="shared" si="64"/>
        <v/>
      </c>
      <c r="AV169" s="78" t="str">
        <f t="shared" si="65"/>
        <v/>
      </c>
      <c r="AW169" s="78" t="str">
        <f t="shared" si="66"/>
        <v/>
      </c>
      <c r="AX169" s="78" t="str">
        <f t="shared" si="67"/>
        <v/>
      </c>
      <c r="AY169" s="78" t="str">
        <f t="shared" si="68"/>
        <v/>
      </c>
      <c r="AZ169" s="78" t="str">
        <f t="shared" si="69"/>
        <v/>
      </c>
      <c r="BA169" s="78" t="str">
        <f t="shared" si="70"/>
        <v/>
      </c>
    </row>
    <row r="170" spans="35:53" x14ac:dyDescent="0.3">
      <c r="AI170" s="78" t="str">
        <f t="shared" si="55"/>
        <v/>
      </c>
      <c r="AJ170" s="78" t="str">
        <f t="shared" si="71"/>
        <v/>
      </c>
      <c r="AK170" s="78" t="str">
        <f t="shared" si="72"/>
        <v/>
      </c>
      <c r="AL170" s="78" t="str">
        <f t="shared" si="73"/>
        <v/>
      </c>
      <c r="AM170" s="78" t="str">
        <f t="shared" si="56"/>
        <v/>
      </c>
      <c r="AN170" s="78" t="str">
        <f t="shared" si="57"/>
        <v/>
      </c>
      <c r="AO170" s="78" t="str">
        <f t="shared" si="58"/>
        <v/>
      </c>
      <c r="AP170" s="78" t="str">
        <f t="shared" si="59"/>
        <v/>
      </c>
      <c r="AQ170" s="78" t="str">
        <f t="shared" si="60"/>
        <v/>
      </c>
      <c r="AR170" s="78" t="str">
        <f t="shared" si="61"/>
        <v/>
      </c>
      <c r="AS170" s="78" t="str">
        <f t="shared" si="62"/>
        <v/>
      </c>
      <c r="AT170" s="78" t="str">
        <f t="shared" si="63"/>
        <v/>
      </c>
      <c r="AU170" s="78" t="str">
        <f t="shared" si="64"/>
        <v/>
      </c>
      <c r="AV170" s="78" t="str">
        <f t="shared" si="65"/>
        <v/>
      </c>
      <c r="AW170" s="78" t="str">
        <f t="shared" si="66"/>
        <v/>
      </c>
      <c r="AX170" s="78" t="str">
        <f t="shared" si="67"/>
        <v/>
      </c>
      <c r="AY170" s="78" t="str">
        <f t="shared" si="68"/>
        <v/>
      </c>
      <c r="AZ170" s="78" t="str">
        <f t="shared" si="69"/>
        <v/>
      </c>
      <c r="BA170" s="78" t="str">
        <f t="shared" si="70"/>
        <v/>
      </c>
    </row>
    <row r="171" spans="35:53" x14ac:dyDescent="0.3">
      <c r="AI171" s="78" t="str">
        <f t="shared" si="55"/>
        <v/>
      </c>
      <c r="AJ171" s="78" t="str">
        <f t="shared" si="71"/>
        <v/>
      </c>
      <c r="AK171" s="78" t="str">
        <f t="shared" si="72"/>
        <v/>
      </c>
      <c r="AL171" s="78" t="str">
        <f t="shared" si="73"/>
        <v/>
      </c>
      <c r="AM171" s="78" t="str">
        <f t="shared" si="56"/>
        <v/>
      </c>
      <c r="AN171" s="78" t="str">
        <f t="shared" si="57"/>
        <v/>
      </c>
      <c r="AO171" s="78" t="str">
        <f t="shared" si="58"/>
        <v/>
      </c>
      <c r="AP171" s="78" t="str">
        <f t="shared" si="59"/>
        <v/>
      </c>
      <c r="AQ171" s="78" t="str">
        <f t="shared" si="60"/>
        <v/>
      </c>
      <c r="AR171" s="78" t="str">
        <f t="shared" si="61"/>
        <v/>
      </c>
      <c r="AS171" s="78" t="str">
        <f t="shared" si="62"/>
        <v/>
      </c>
      <c r="AT171" s="78" t="str">
        <f t="shared" si="63"/>
        <v/>
      </c>
      <c r="AU171" s="78" t="str">
        <f t="shared" si="64"/>
        <v/>
      </c>
      <c r="AV171" s="78" t="str">
        <f t="shared" si="65"/>
        <v/>
      </c>
      <c r="AW171" s="78" t="str">
        <f t="shared" si="66"/>
        <v/>
      </c>
      <c r="AX171" s="78" t="str">
        <f t="shared" si="67"/>
        <v/>
      </c>
      <c r="AY171" s="78" t="str">
        <f t="shared" si="68"/>
        <v/>
      </c>
      <c r="AZ171" s="78" t="str">
        <f t="shared" si="69"/>
        <v/>
      </c>
      <c r="BA171" s="78" t="str">
        <f t="shared" si="70"/>
        <v/>
      </c>
    </row>
    <row r="172" spans="35:53" x14ac:dyDescent="0.3">
      <c r="AI172" s="78" t="str">
        <f t="shared" si="55"/>
        <v/>
      </c>
      <c r="AJ172" s="78" t="str">
        <f t="shared" si="71"/>
        <v/>
      </c>
      <c r="AK172" s="78" t="str">
        <f t="shared" si="72"/>
        <v/>
      </c>
      <c r="AL172" s="78" t="str">
        <f t="shared" si="73"/>
        <v/>
      </c>
      <c r="AM172" s="78" t="str">
        <f t="shared" si="56"/>
        <v/>
      </c>
      <c r="AN172" s="78" t="str">
        <f t="shared" si="57"/>
        <v/>
      </c>
      <c r="AO172" s="78" t="str">
        <f t="shared" si="58"/>
        <v/>
      </c>
      <c r="AP172" s="78" t="str">
        <f t="shared" si="59"/>
        <v/>
      </c>
      <c r="AQ172" s="78" t="str">
        <f t="shared" si="60"/>
        <v/>
      </c>
      <c r="AR172" s="78" t="str">
        <f t="shared" si="61"/>
        <v/>
      </c>
      <c r="AS172" s="78" t="str">
        <f t="shared" si="62"/>
        <v/>
      </c>
      <c r="AT172" s="78" t="str">
        <f t="shared" si="63"/>
        <v/>
      </c>
      <c r="AU172" s="78" t="str">
        <f t="shared" si="64"/>
        <v/>
      </c>
      <c r="AV172" s="78" t="str">
        <f t="shared" si="65"/>
        <v/>
      </c>
      <c r="AW172" s="78" t="str">
        <f t="shared" si="66"/>
        <v/>
      </c>
      <c r="AX172" s="78" t="str">
        <f t="shared" si="67"/>
        <v/>
      </c>
      <c r="AY172" s="78" t="str">
        <f t="shared" si="68"/>
        <v/>
      </c>
      <c r="AZ172" s="78" t="str">
        <f t="shared" si="69"/>
        <v/>
      </c>
      <c r="BA172" s="78" t="str">
        <f t="shared" si="70"/>
        <v/>
      </c>
    </row>
    <row r="173" spans="35:53" x14ac:dyDescent="0.3">
      <c r="AI173" s="78" t="str">
        <f t="shared" si="55"/>
        <v/>
      </c>
      <c r="AJ173" s="78" t="str">
        <f t="shared" si="71"/>
        <v/>
      </c>
      <c r="AK173" s="78" t="str">
        <f t="shared" si="72"/>
        <v/>
      </c>
      <c r="AL173" s="78" t="str">
        <f t="shared" si="73"/>
        <v/>
      </c>
      <c r="AM173" s="78" t="str">
        <f t="shared" si="56"/>
        <v/>
      </c>
      <c r="AN173" s="78" t="str">
        <f t="shared" si="57"/>
        <v/>
      </c>
      <c r="AO173" s="78" t="str">
        <f t="shared" si="58"/>
        <v/>
      </c>
      <c r="AP173" s="78" t="str">
        <f t="shared" si="59"/>
        <v/>
      </c>
      <c r="AQ173" s="78" t="str">
        <f t="shared" si="60"/>
        <v/>
      </c>
      <c r="AR173" s="78" t="str">
        <f t="shared" si="61"/>
        <v/>
      </c>
      <c r="AS173" s="78" t="str">
        <f t="shared" si="62"/>
        <v/>
      </c>
      <c r="AT173" s="78" t="str">
        <f t="shared" si="63"/>
        <v/>
      </c>
      <c r="AU173" s="78" t="str">
        <f t="shared" si="64"/>
        <v/>
      </c>
      <c r="AV173" s="78" t="str">
        <f t="shared" si="65"/>
        <v/>
      </c>
      <c r="AW173" s="78" t="str">
        <f t="shared" si="66"/>
        <v/>
      </c>
      <c r="AX173" s="78" t="str">
        <f t="shared" si="67"/>
        <v/>
      </c>
      <c r="AY173" s="78" t="str">
        <f t="shared" si="68"/>
        <v/>
      </c>
      <c r="AZ173" s="78" t="str">
        <f t="shared" si="69"/>
        <v/>
      </c>
      <c r="BA173" s="78" t="str">
        <f t="shared" si="70"/>
        <v/>
      </c>
    </row>
    <row r="174" spans="35:53" x14ac:dyDescent="0.3">
      <c r="AI174" s="78" t="str">
        <f t="shared" si="55"/>
        <v/>
      </c>
      <c r="AJ174" s="78" t="str">
        <f t="shared" si="71"/>
        <v/>
      </c>
      <c r="AK174" s="78" t="str">
        <f t="shared" si="72"/>
        <v/>
      </c>
      <c r="AL174" s="78" t="str">
        <f t="shared" si="73"/>
        <v/>
      </c>
      <c r="AM174" s="78" t="str">
        <f t="shared" si="56"/>
        <v/>
      </c>
      <c r="AN174" s="78" t="str">
        <f t="shared" si="57"/>
        <v/>
      </c>
      <c r="AO174" s="78" t="str">
        <f t="shared" si="58"/>
        <v/>
      </c>
      <c r="AP174" s="78" t="str">
        <f t="shared" si="59"/>
        <v/>
      </c>
      <c r="AQ174" s="78" t="str">
        <f t="shared" si="60"/>
        <v/>
      </c>
      <c r="AR174" s="78" t="str">
        <f t="shared" si="61"/>
        <v/>
      </c>
      <c r="AS174" s="78" t="str">
        <f t="shared" si="62"/>
        <v/>
      </c>
      <c r="AT174" s="78" t="str">
        <f t="shared" si="63"/>
        <v/>
      </c>
      <c r="AU174" s="78" t="str">
        <f t="shared" si="64"/>
        <v/>
      </c>
      <c r="AV174" s="78" t="str">
        <f t="shared" si="65"/>
        <v/>
      </c>
      <c r="AW174" s="78" t="str">
        <f t="shared" si="66"/>
        <v/>
      </c>
      <c r="AX174" s="78" t="str">
        <f t="shared" si="67"/>
        <v/>
      </c>
      <c r="AY174" s="78" t="str">
        <f t="shared" si="68"/>
        <v/>
      </c>
      <c r="AZ174" s="78" t="str">
        <f t="shared" si="69"/>
        <v/>
      </c>
      <c r="BA174" s="78" t="str">
        <f t="shared" si="70"/>
        <v/>
      </c>
    </row>
    <row r="175" spans="35:53" x14ac:dyDescent="0.3">
      <c r="AI175" s="78" t="str">
        <f t="shared" si="55"/>
        <v/>
      </c>
      <c r="AJ175" s="78" t="str">
        <f t="shared" si="71"/>
        <v/>
      </c>
      <c r="AK175" s="78" t="str">
        <f t="shared" si="72"/>
        <v/>
      </c>
      <c r="AL175" s="78" t="str">
        <f t="shared" si="73"/>
        <v/>
      </c>
      <c r="AM175" s="78" t="str">
        <f t="shared" si="56"/>
        <v/>
      </c>
      <c r="AN175" s="78" t="str">
        <f t="shared" si="57"/>
        <v/>
      </c>
      <c r="AO175" s="78" t="str">
        <f t="shared" si="58"/>
        <v/>
      </c>
      <c r="AP175" s="78" t="str">
        <f t="shared" si="59"/>
        <v/>
      </c>
      <c r="AQ175" s="78" t="str">
        <f t="shared" si="60"/>
        <v/>
      </c>
      <c r="AR175" s="78" t="str">
        <f t="shared" si="61"/>
        <v/>
      </c>
      <c r="AS175" s="78" t="str">
        <f t="shared" si="62"/>
        <v/>
      </c>
      <c r="AT175" s="78" t="str">
        <f t="shared" si="63"/>
        <v/>
      </c>
      <c r="AU175" s="78" t="str">
        <f t="shared" si="64"/>
        <v/>
      </c>
      <c r="AV175" s="78" t="str">
        <f t="shared" si="65"/>
        <v/>
      </c>
      <c r="AW175" s="78" t="str">
        <f t="shared" si="66"/>
        <v/>
      </c>
      <c r="AX175" s="78" t="str">
        <f t="shared" si="67"/>
        <v/>
      </c>
      <c r="AY175" s="78" t="str">
        <f t="shared" si="68"/>
        <v/>
      </c>
      <c r="AZ175" s="78" t="str">
        <f t="shared" si="69"/>
        <v/>
      </c>
      <c r="BA175" s="78" t="str">
        <f t="shared" si="70"/>
        <v/>
      </c>
    </row>
    <row r="176" spans="35:53" x14ac:dyDescent="0.3">
      <c r="AI176" s="78" t="str">
        <f t="shared" si="55"/>
        <v/>
      </c>
      <c r="AJ176" s="78" t="str">
        <f t="shared" si="71"/>
        <v/>
      </c>
      <c r="AK176" s="78" t="str">
        <f t="shared" si="72"/>
        <v/>
      </c>
      <c r="AL176" s="78" t="str">
        <f t="shared" si="73"/>
        <v/>
      </c>
      <c r="AM176" s="78" t="str">
        <f t="shared" si="56"/>
        <v/>
      </c>
      <c r="AN176" s="78" t="str">
        <f t="shared" si="57"/>
        <v/>
      </c>
      <c r="AO176" s="78" t="str">
        <f t="shared" si="58"/>
        <v/>
      </c>
      <c r="AP176" s="78" t="str">
        <f t="shared" si="59"/>
        <v/>
      </c>
      <c r="AQ176" s="78" t="str">
        <f t="shared" si="60"/>
        <v/>
      </c>
      <c r="AR176" s="78" t="str">
        <f t="shared" si="61"/>
        <v/>
      </c>
      <c r="AS176" s="78" t="str">
        <f t="shared" si="62"/>
        <v/>
      </c>
      <c r="AT176" s="78" t="str">
        <f t="shared" si="63"/>
        <v/>
      </c>
      <c r="AU176" s="78" t="str">
        <f t="shared" si="64"/>
        <v/>
      </c>
      <c r="AV176" s="78" t="str">
        <f t="shared" si="65"/>
        <v/>
      </c>
      <c r="AW176" s="78" t="str">
        <f t="shared" si="66"/>
        <v/>
      </c>
      <c r="AX176" s="78" t="str">
        <f t="shared" si="67"/>
        <v/>
      </c>
      <c r="AY176" s="78" t="str">
        <f t="shared" si="68"/>
        <v/>
      </c>
      <c r="AZ176" s="78" t="str">
        <f t="shared" si="69"/>
        <v/>
      </c>
      <c r="BA176" s="78" t="str">
        <f t="shared" si="70"/>
        <v/>
      </c>
    </row>
    <row r="177" spans="35:53" x14ac:dyDescent="0.3">
      <c r="AI177" s="78" t="str">
        <f t="shared" si="55"/>
        <v/>
      </c>
      <c r="AJ177" s="78" t="str">
        <f t="shared" si="71"/>
        <v/>
      </c>
      <c r="AK177" s="78" t="str">
        <f t="shared" si="72"/>
        <v/>
      </c>
      <c r="AL177" s="78" t="str">
        <f t="shared" si="73"/>
        <v/>
      </c>
      <c r="AM177" s="78" t="str">
        <f t="shared" si="56"/>
        <v/>
      </c>
      <c r="AN177" s="78" t="str">
        <f t="shared" si="57"/>
        <v/>
      </c>
      <c r="AO177" s="78" t="str">
        <f t="shared" si="58"/>
        <v/>
      </c>
      <c r="AP177" s="78" t="str">
        <f t="shared" si="59"/>
        <v/>
      </c>
      <c r="AQ177" s="78" t="str">
        <f t="shared" si="60"/>
        <v/>
      </c>
      <c r="AR177" s="78" t="str">
        <f t="shared" si="61"/>
        <v/>
      </c>
      <c r="AS177" s="78" t="str">
        <f t="shared" si="62"/>
        <v/>
      </c>
      <c r="AT177" s="78" t="str">
        <f t="shared" si="63"/>
        <v/>
      </c>
      <c r="AU177" s="78" t="str">
        <f t="shared" si="64"/>
        <v/>
      </c>
      <c r="AV177" s="78" t="str">
        <f t="shared" si="65"/>
        <v/>
      </c>
      <c r="AW177" s="78" t="str">
        <f t="shared" si="66"/>
        <v/>
      </c>
      <c r="AX177" s="78" t="str">
        <f t="shared" si="67"/>
        <v/>
      </c>
      <c r="AY177" s="78" t="str">
        <f t="shared" si="68"/>
        <v/>
      </c>
      <c r="AZ177" s="78" t="str">
        <f t="shared" si="69"/>
        <v/>
      </c>
      <c r="BA177" s="78" t="str">
        <f t="shared" si="70"/>
        <v/>
      </c>
    </row>
    <row r="178" spans="35:53" x14ac:dyDescent="0.3">
      <c r="AI178" s="78" t="str">
        <f t="shared" si="55"/>
        <v/>
      </c>
      <c r="AJ178" s="78" t="str">
        <f t="shared" si="71"/>
        <v/>
      </c>
      <c r="AK178" s="78" t="str">
        <f t="shared" si="72"/>
        <v/>
      </c>
      <c r="AL178" s="78" t="str">
        <f t="shared" si="73"/>
        <v/>
      </c>
      <c r="AM178" s="78" t="str">
        <f t="shared" si="56"/>
        <v/>
      </c>
      <c r="AN178" s="78" t="str">
        <f t="shared" si="57"/>
        <v/>
      </c>
      <c r="AO178" s="78" t="str">
        <f t="shared" si="58"/>
        <v/>
      </c>
      <c r="AP178" s="78" t="str">
        <f t="shared" si="59"/>
        <v/>
      </c>
      <c r="AQ178" s="78" t="str">
        <f t="shared" si="60"/>
        <v/>
      </c>
      <c r="AR178" s="78" t="str">
        <f t="shared" si="61"/>
        <v/>
      </c>
      <c r="AS178" s="78" t="str">
        <f t="shared" si="62"/>
        <v/>
      </c>
      <c r="AT178" s="78" t="str">
        <f t="shared" si="63"/>
        <v/>
      </c>
      <c r="AU178" s="78" t="str">
        <f t="shared" si="64"/>
        <v/>
      </c>
      <c r="AV178" s="78" t="str">
        <f t="shared" si="65"/>
        <v/>
      </c>
      <c r="AW178" s="78" t="str">
        <f t="shared" si="66"/>
        <v/>
      </c>
      <c r="AX178" s="78" t="str">
        <f t="shared" si="67"/>
        <v/>
      </c>
      <c r="AY178" s="78" t="str">
        <f t="shared" si="68"/>
        <v/>
      </c>
      <c r="AZ178" s="78" t="str">
        <f t="shared" si="69"/>
        <v/>
      </c>
      <c r="BA178" s="78" t="str">
        <f t="shared" si="70"/>
        <v/>
      </c>
    </row>
    <row r="179" spans="35:53" x14ac:dyDescent="0.3">
      <c r="AI179" s="78" t="str">
        <f t="shared" si="55"/>
        <v/>
      </c>
      <c r="AJ179" s="78" t="str">
        <f t="shared" si="71"/>
        <v/>
      </c>
      <c r="AK179" s="78" t="str">
        <f t="shared" si="72"/>
        <v/>
      </c>
      <c r="AL179" s="78" t="str">
        <f t="shared" si="73"/>
        <v/>
      </c>
      <c r="AM179" s="78" t="str">
        <f t="shared" si="56"/>
        <v/>
      </c>
      <c r="AN179" s="78" t="str">
        <f t="shared" si="57"/>
        <v/>
      </c>
      <c r="AO179" s="78" t="str">
        <f t="shared" si="58"/>
        <v/>
      </c>
      <c r="AP179" s="78" t="str">
        <f t="shared" si="59"/>
        <v/>
      </c>
      <c r="AQ179" s="78" t="str">
        <f t="shared" si="60"/>
        <v/>
      </c>
      <c r="AR179" s="78" t="str">
        <f t="shared" si="61"/>
        <v/>
      </c>
      <c r="AS179" s="78" t="str">
        <f t="shared" si="62"/>
        <v/>
      </c>
      <c r="AT179" s="78" t="str">
        <f t="shared" si="63"/>
        <v/>
      </c>
      <c r="AU179" s="78" t="str">
        <f t="shared" si="64"/>
        <v/>
      </c>
      <c r="AV179" s="78" t="str">
        <f t="shared" si="65"/>
        <v/>
      </c>
      <c r="AW179" s="78" t="str">
        <f t="shared" si="66"/>
        <v/>
      </c>
      <c r="AX179" s="78" t="str">
        <f t="shared" si="67"/>
        <v/>
      </c>
      <c r="AY179" s="78" t="str">
        <f t="shared" si="68"/>
        <v/>
      </c>
      <c r="AZ179" s="78" t="str">
        <f t="shared" si="69"/>
        <v/>
      </c>
      <c r="BA179" s="78" t="str">
        <f t="shared" si="70"/>
        <v/>
      </c>
    </row>
    <row r="180" spans="35:53" x14ac:dyDescent="0.3">
      <c r="AI180" s="78" t="str">
        <f t="shared" si="55"/>
        <v/>
      </c>
      <c r="AJ180" s="78" t="str">
        <f t="shared" si="71"/>
        <v/>
      </c>
      <c r="AK180" s="78" t="str">
        <f t="shared" si="72"/>
        <v/>
      </c>
      <c r="AL180" s="78" t="str">
        <f t="shared" si="73"/>
        <v/>
      </c>
      <c r="AM180" s="78" t="str">
        <f t="shared" si="56"/>
        <v/>
      </c>
      <c r="AN180" s="78" t="str">
        <f t="shared" si="57"/>
        <v/>
      </c>
      <c r="AO180" s="78" t="str">
        <f t="shared" si="58"/>
        <v/>
      </c>
      <c r="AP180" s="78" t="str">
        <f t="shared" si="59"/>
        <v/>
      </c>
      <c r="AQ180" s="78" t="str">
        <f t="shared" si="60"/>
        <v/>
      </c>
      <c r="AR180" s="78" t="str">
        <f t="shared" si="61"/>
        <v/>
      </c>
      <c r="AS180" s="78" t="str">
        <f t="shared" si="62"/>
        <v/>
      </c>
      <c r="AT180" s="78" t="str">
        <f t="shared" si="63"/>
        <v/>
      </c>
      <c r="AU180" s="78" t="str">
        <f t="shared" si="64"/>
        <v/>
      </c>
      <c r="AV180" s="78" t="str">
        <f t="shared" si="65"/>
        <v/>
      </c>
      <c r="AW180" s="78" t="str">
        <f t="shared" si="66"/>
        <v/>
      </c>
      <c r="AX180" s="78" t="str">
        <f t="shared" si="67"/>
        <v/>
      </c>
      <c r="AY180" s="78" t="str">
        <f t="shared" si="68"/>
        <v/>
      </c>
      <c r="AZ180" s="78" t="str">
        <f t="shared" si="69"/>
        <v/>
      </c>
      <c r="BA180" s="78" t="str">
        <f t="shared" si="70"/>
        <v/>
      </c>
    </row>
    <row r="181" spans="35:53" x14ac:dyDescent="0.3">
      <c r="AI181" s="78" t="str">
        <f t="shared" si="55"/>
        <v/>
      </c>
      <c r="AJ181" s="78" t="str">
        <f t="shared" si="71"/>
        <v/>
      </c>
      <c r="AK181" s="78" t="str">
        <f t="shared" si="72"/>
        <v/>
      </c>
      <c r="AL181" s="78" t="str">
        <f t="shared" si="73"/>
        <v/>
      </c>
      <c r="AM181" s="78" t="str">
        <f t="shared" si="56"/>
        <v/>
      </c>
      <c r="AN181" s="78" t="str">
        <f t="shared" si="57"/>
        <v/>
      </c>
      <c r="AO181" s="78" t="str">
        <f t="shared" si="58"/>
        <v/>
      </c>
      <c r="AP181" s="78" t="str">
        <f t="shared" si="59"/>
        <v/>
      </c>
      <c r="AQ181" s="78" t="str">
        <f t="shared" si="60"/>
        <v/>
      </c>
      <c r="AR181" s="78" t="str">
        <f t="shared" si="61"/>
        <v/>
      </c>
      <c r="AS181" s="78" t="str">
        <f t="shared" si="62"/>
        <v/>
      </c>
      <c r="AT181" s="78" t="str">
        <f t="shared" si="63"/>
        <v/>
      </c>
      <c r="AU181" s="78" t="str">
        <f t="shared" si="64"/>
        <v/>
      </c>
      <c r="AV181" s="78" t="str">
        <f t="shared" si="65"/>
        <v/>
      </c>
      <c r="AW181" s="78" t="str">
        <f t="shared" si="66"/>
        <v/>
      </c>
      <c r="AX181" s="78" t="str">
        <f t="shared" si="67"/>
        <v/>
      </c>
      <c r="AY181" s="78" t="str">
        <f t="shared" si="68"/>
        <v/>
      </c>
      <c r="AZ181" s="78" t="str">
        <f t="shared" si="69"/>
        <v/>
      </c>
      <c r="BA181" s="78" t="str">
        <f t="shared" si="70"/>
        <v/>
      </c>
    </row>
    <row r="182" spans="35:53" x14ac:dyDescent="0.3">
      <c r="AI182" s="78" t="str">
        <f t="shared" si="55"/>
        <v/>
      </c>
      <c r="AJ182" s="78" t="str">
        <f t="shared" si="71"/>
        <v/>
      </c>
      <c r="AK182" s="78" t="str">
        <f t="shared" si="72"/>
        <v/>
      </c>
      <c r="AL182" s="78" t="str">
        <f t="shared" si="73"/>
        <v/>
      </c>
      <c r="AM182" s="78" t="str">
        <f t="shared" si="56"/>
        <v/>
      </c>
      <c r="AN182" s="78" t="str">
        <f t="shared" si="57"/>
        <v/>
      </c>
      <c r="AO182" s="78" t="str">
        <f t="shared" si="58"/>
        <v/>
      </c>
      <c r="AP182" s="78" t="str">
        <f t="shared" si="59"/>
        <v/>
      </c>
      <c r="AQ182" s="78" t="str">
        <f t="shared" si="60"/>
        <v/>
      </c>
      <c r="AR182" s="78" t="str">
        <f t="shared" si="61"/>
        <v/>
      </c>
      <c r="AS182" s="78" t="str">
        <f t="shared" si="62"/>
        <v/>
      </c>
      <c r="AT182" s="78" t="str">
        <f t="shared" si="63"/>
        <v/>
      </c>
      <c r="AU182" s="78" t="str">
        <f t="shared" si="64"/>
        <v/>
      </c>
      <c r="AV182" s="78" t="str">
        <f t="shared" si="65"/>
        <v/>
      </c>
      <c r="AW182" s="78" t="str">
        <f t="shared" si="66"/>
        <v/>
      </c>
      <c r="AX182" s="78" t="str">
        <f t="shared" si="67"/>
        <v/>
      </c>
      <c r="AY182" s="78" t="str">
        <f t="shared" si="68"/>
        <v/>
      </c>
      <c r="AZ182" s="78" t="str">
        <f t="shared" si="69"/>
        <v/>
      </c>
      <c r="BA182" s="78" t="str">
        <f t="shared" si="70"/>
        <v/>
      </c>
    </row>
    <row r="183" spans="35:53" x14ac:dyDescent="0.3">
      <c r="AI183" s="78" t="str">
        <f t="shared" si="55"/>
        <v/>
      </c>
      <c r="AJ183" s="78" t="str">
        <f t="shared" si="71"/>
        <v/>
      </c>
      <c r="AK183" s="78" t="str">
        <f t="shared" si="72"/>
        <v/>
      </c>
      <c r="AL183" s="78" t="str">
        <f t="shared" si="73"/>
        <v/>
      </c>
      <c r="AM183" s="78" t="str">
        <f t="shared" si="56"/>
        <v/>
      </c>
      <c r="AN183" s="78" t="str">
        <f t="shared" si="57"/>
        <v/>
      </c>
      <c r="AO183" s="78" t="str">
        <f t="shared" si="58"/>
        <v/>
      </c>
      <c r="AP183" s="78" t="str">
        <f t="shared" si="59"/>
        <v/>
      </c>
      <c r="AQ183" s="78" t="str">
        <f t="shared" si="60"/>
        <v/>
      </c>
      <c r="AR183" s="78" t="str">
        <f t="shared" si="61"/>
        <v/>
      </c>
      <c r="AS183" s="78" t="str">
        <f t="shared" si="62"/>
        <v/>
      </c>
      <c r="AT183" s="78" t="str">
        <f t="shared" si="63"/>
        <v/>
      </c>
      <c r="AU183" s="78" t="str">
        <f t="shared" si="64"/>
        <v/>
      </c>
      <c r="AV183" s="78" t="str">
        <f t="shared" si="65"/>
        <v/>
      </c>
      <c r="AW183" s="78" t="str">
        <f t="shared" si="66"/>
        <v/>
      </c>
      <c r="AX183" s="78" t="str">
        <f t="shared" si="67"/>
        <v/>
      </c>
      <c r="AY183" s="78" t="str">
        <f t="shared" si="68"/>
        <v/>
      </c>
      <c r="AZ183" s="78" t="str">
        <f t="shared" si="69"/>
        <v/>
      </c>
      <c r="BA183" s="78" t="str">
        <f t="shared" si="70"/>
        <v/>
      </c>
    </row>
    <row r="184" spans="35:53" x14ac:dyDescent="0.3">
      <c r="AI184" s="78" t="str">
        <f t="shared" si="55"/>
        <v/>
      </c>
      <c r="AJ184" s="78" t="str">
        <f t="shared" si="71"/>
        <v/>
      </c>
      <c r="AK184" s="78" t="str">
        <f t="shared" si="72"/>
        <v/>
      </c>
      <c r="AL184" s="78" t="str">
        <f t="shared" si="73"/>
        <v/>
      </c>
      <c r="AM184" s="78" t="str">
        <f t="shared" si="56"/>
        <v/>
      </c>
      <c r="AN184" s="78" t="str">
        <f t="shared" si="57"/>
        <v/>
      </c>
      <c r="AO184" s="78" t="str">
        <f t="shared" si="58"/>
        <v/>
      </c>
      <c r="AP184" s="78" t="str">
        <f t="shared" si="59"/>
        <v/>
      </c>
      <c r="AQ184" s="78" t="str">
        <f t="shared" si="60"/>
        <v/>
      </c>
      <c r="AR184" s="78" t="str">
        <f t="shared" si="61"/>
        <v/>
      </c>
      <c r="AS184" s="78" t="str">
        <f t="shared" si="62"/>
        <v/>
      </c>
      <c r="AT184" s="78" t="str">
        <f t="shared" si="63"/>
        <v/>
      </c>
      <c r="AU184" s="78" t="str">
        <f t="shared" si="64"/>
        <v/>
      </c>
      <c r="AV184" s="78" t="str">
        <f t="shared" si="65"/>
        <v/>
      </c>
      <c r="AW184" s="78" t="str">
        <f t="shared" si="66"/>
        <v/>
      </c>
      <c r="AX184" s="78" t="str">
        <f t="shared" si="67"/>
        <v/>
      </c>
      <c r="AY184" s="78" t="str">
        <f t="shared" si="68"/>
        <v/>
      </c>
      <c r="AZ184" s="78" t="str">
        <f t="shared" si="69"/>
        <v/>
      </c>
      <c r="BA184" s="78" t="str">
        <f t="shared" si="70"/>
        <v/>
      </c>
    </row>
    <row r="185" spans="35:53" x14ac:dyDescent="0.3">
      <c r="AI185" s="78" t="str">
        <f t="shared" si="55"/>
        <v/>
      </c>
      <c r="AJ185" s="78" t="str">
        <f t="shared" si="71"/>
        <v/>
      </c>
      <c r="AK185" s="78" t="str">
        <f t="shared" si="72"/>
        <v/>
      </c>
      <c r="AL185" s="78" t="str">
        <f t="shared" si="73"/>
        <v/>
      </c>
      <c r="AM185" s="78" t="str">
        <f t="shared" si="56"/>
        <v/>
      </c>
      <c r="AN185" s="78" t="str">
        <f t="shared" si="57"/>
        <v/>
      </c>
      <c r="AO185" s="78" t="str">
        <f t="shared" si="58"/>
        <v/>
      </c>
      <c r="AP185" s="78" t="str">
        <f t="shared" si="59"/>
        <v/>
      </c>
      <c r="AQ185" s="78" t="str">
        <f t="shared" si="60"/>
        <v/>
      </c>
      <c r="AR185" s="78" t="str">
        <f t="shared" si="61"/>
        <v/>
      </c>
      <c r="AS185" s="78" t="str">
        <f t="shared" si="62"/>
        <v/>
      </c>
      <c r="AT185" s="78" t="str">
        <f t="shared" si="63"/>
        <v/>
      </c>
      <c r="AU185" s="78" t="str">
        <f t="shared" si="64"/>
        <v/>
      </c>
      <c r="AV185" s="78" t="str">
        <f t="shared" si="65"/>
        <v/>
      </c>
      <c r="AW185" s="78" t="str">
        <f t="shared" si="66"/>
        <v/>
      </c>
      <c r="AX185" s="78" t="str">
        <f t="shared" si="67"/>
        <v/>
      </c>
      <c r="AY185" s="78" t="str">
        <f t="shared" si="68"/>
        <v/>
      </c>
      <c r="AZ185" s="78" t="str">
        <f t="shared" si="69"/>
        <v/>
      </c>
      <c r="BA185" s="78" t="str">
        <f t="shared" si="70"/>
        <v/>
      </c>
    </row>
    <row r="186" spans="35:53" x14ac:dyDescent="0.3">
      <c r="AI186" s="78" t="str">
        <f t="shared" si="55"/>
        <v/>
      </c>
      <c r="AJ186" s="78" t="str">
        <f t="shared" si="71"/>
        <v/>
      </c>
      <c r="AK186" s="78" t="str">
        <f t="shared" si="72"/>
        <v/>
      </c>
      <c r="AL186" s="78" t="str">
        <f t="shared" si="73"/>
        <v/>
      </c>
      <c r="AM186" s="78" t="str">
        <f t="shared" si="56"/>
        <v/>
      </c>
      <c r="AN186" s="78" t="str">
        <f t="shared" si="57"/>
        <v/>
      </c>
      <c r="AO186" s="78" t="str">
        <f t="shared" si="58"/>
        <v/>
      </c>
      <c r="AP186" s="78" t="str">
        <f t="shared" si="59"/>
        <v/>
      </c>
      <c r="AQ186" s="78" t="str">
        <f t="shared" si="60"/>
        <v/>
      </c>
      <c r="AR186" s="78" t="str">
        <f t="shared" si="61"/>
        <v/>
      </c>
      <c r="AS186" s="78" t="str">
        <f t="shared" si="62"/>
        <v/>
      </c>
      <c r="AT186" s="78" t="str">
        <f t="shared" si="63"/>
        <v/>
      </c>
      <c r="AU186" s="78" t="str">
        <f t="shared" si="64"/>
        <v/>
      </c>
      <c r="AV186" s="78" t="str">
        <f t="shared" si="65"/>
        <v/>
      </c>
      <c r="AW186" s="78" t="str">
        <f t="shared" si="66"/>
        <v/>
      </c>
      <c r="AX186" s="78" t="str">
        <f t="shared" si="67"/>
        <v/>
      </c>
      <c r="AY186" s="78" t="str">
        <f t="shared" si="68"/>
        <v/>
      </c>
      <c r="AZ186" s="78" t="str">
        <f t="shared" si="69"/>
        <v/>
      </c>
      <c r="BA186" s="78" t="str">
        <f t="shared" si="70"/>
        <v/>
      </c>
    </row>
    <row r="187" spans="35:53" x14ac:dyDescent="0.3">
      <c r="AI187" s="78" t="str">
        <f t="shared" si="55"/>
        <v/>
      </c>
      <c r="AJ187" s="78" t="str">
        <f t="shared" si="71"/>
        <v/>
      </c>
      <c r="AK187" s="78" t="str">
        <f t="shared" si="72"/>
        <v/>
      </c>
      <c r="AL187" s="78" t="str">
        <f t="shared" si="73"/>
        <v/>
      </c>
      <c r="AM187" s="78" t="str">
        <f t="shared" si="56"/>
        <v/>
      </c>
      <c r="AN187" s="78" t="str">
        <f t="shared" si="57"/>
        <v/>
      </c>
      <c r="AO187" s="78" t="str">
        <f t="shared" si="58"/>
        <v/>
      </c>
      <c r="AP187" s="78" t="str">
        <f t="shared" si="59"/>
        <v/>
      </c>
      <c r="AQ187" s="78" t="str">
        <f t="shared" si="60"/>
        <v/>
      </c>
      <c r="AR187" s="78" t="str">
        <f t="shared" si="61"/>
        <v/>
      </c>
      <c r="AS187" s="78" t="str">
        <f t="shared" si="62"/>
        <v/>
      </c>
      <c r="AT187" s="78" t="str">
        <f t="shared" si="63"/>
        <v/>
      </c>
      <c r="AU187" s="78" t="str">
        <f t="shared" si="64"/>
        <v/>
      </c>
      <c r="AV187" s="78" t="str">
        <f t="shared" si="65"/>
        <v/>
      </c>
      <c r="AW187" s="78" t="str">
        <f t="shared" si="66"/>
        <v/>
      </c>
      <c r="AX187" s="78" t="str">
        <f t="shared" si="67"/>
        <v/>
      </c>
      <c r="AY187" s="78" t="str">
        <f t="shared" si="68"/>
        <v/>
      </c>
      <c r="AZ187" s="78" t="str">
        <f t="shared" si="69"/>
        <v/>
      </c>
      <c r="BA187" s="78" t="str">
        <f t="shared" si="70"/>
        <v/>
      </c>
    </row>
    <row r="188" spans="35:53" x14ac:dyDescent="0.3">
      <c r="AI188" s="78" t="str">
        <f t="shared" si="55"/>
        <v/>
      </c>
      <c r="AJ188" s="78" t="str">
        <f t="shared" si="71"/>
        <v/>
      </c>
      <c r="AK188" s="78" t="str">
        <f t="shared" si="72"/>
        <v/>
      </c>
      <c r="AL188" s="78" t="str">
        <f t="shared" si="73"/>
        <v/>
      </c>
      <c r="AM188" s="78" t="str">
        <f t="shared" si="56"/>
        <v/>
      </c>
      <c r="AN188" s="78" t="str">
        <f t="shared" si="57"/>
        <v/>
      </c>
      <c r="AO188" s="78" t="str">
        <f t="shared" si="58"/>
        <v/>
      </c>
      <c r="AP188" s="78" t="str">
        <f t="shared" si="59"/>
        <v/>
      </c>
      <c r="AQ188" s="78" t="str">
        <f t="shared" si="60"/>
        <v/>
      </c>
      <c r="AR188" s="78" t="str">
        <f t="shared" si="61"/>
        <v/>
      </c>
      <c r="AS188" s="78" t="str">
        <f t="shared" si="62"/>
        <v/>
      </c>
      <c r="AT188" s="78" t="str">
        <f t="shared" si="63"/>
        <v/>
      </c>
      <c r="AU188" s="78" t="str">
        <f t="shared" si="64"/>
        <v/>
      </c>
      <c r="AV188" s="78" t="str">
        <f t="shared" si="65"/>
        <v/>
      </c>
      <c r="AW188" s="78" t="str">
        <f t="shared" si="66"/>
        <v/>
      </c>
      <c r="AX188" s="78" t="str">
        <f t="shared" si="67"/>
        <v/>
      </c>
      <c r="AY188" s="78" t="str">
        <f t="shared" si="68"/>
        <v/>
      </c>
      <c r="AZ188" s="78" t="str">
        <f t="shared" si="69"/>
        <v/>
      </c>
      <c r="BA188" s="78" t="str">
        <f t="shared" si="70"/>
        <v/>
      </c>
    </row>
    <row r="189" spans="35:53" x14ac:dyDescent="0.3">
      <c r="AI189" s="78" t="str">
        <f t="shared" si="55"/>
        <v/>
      </c>
      <c r="AJ189" s="78" t="str">
        <f t="shared" si="71"/>
        <v/>
      </c>
      <c r="AK189" s="78" t="str">
        <f t="shared" si="72"/>
        <v/>
      </c>
      <c r="AL189" s="78" t="str">
        <f t="shared" si="73"/>
        <v/>
      </c>
      <c r="AM189" s="78" t="str">
        <f t="shared" si="56"/>
        <v/>
      </c>
      <c r="AN189" s="78" t="str">
        <f t="shared" si="57"/>
        <v/>
      </c>
      <c r="AO189" s="78" t="str">
        <f t="shared" si="58"/>
        <v/>
      </c>
      <c r="AP189" s="78" t="str">
        <f t="shared" si="59"/>
        <v/>
      </c>
      <c r="AQ189" s="78" t="str">
        <f t="shared" si="60"/>
        <v/>
      </c>
      <c r="AR189" s="78" t="str">
        <f t="shared" si="61"/>
        <v/>
      </c>
      <c r="AS189" s="78" t="str">
        <f t="shared" si="62"/>
        <v/>
      </c>
      <c r="AT189" s="78" t="str">
        <f t="shared" si="63"/>
        <v/>
      </c>
      <c r="AU189" s="78" t="str">
        <f t="shared" si="64"/>
        <v/>
      </c>
      <c r="AV189" s="78" t="str">
        <f t="shared" si="65"/>
        <v/>
      </c>
      <c r="AW189" s="78" t="str">
        <f t="shared" si="66"/>
        <v/>
      </c>
      <c r="AX189" s="78" t="str">
        <f t="shared" si="67"/>
        <v/>
      </c>
      <c r="AY189" s="78" t="str">
        <f t="shared" si="68"/>
        <v/>
      </c>
      <c r="AZ189" s="78" t="str">
        <f t="shared" si="69"/>
        <v/>
      </c>
      <c r="BA189" s="78" t="str">
        <f t="shared" si="70"/>
        <v/>
      </c>
    </row>
    <row r="190" spans="35:53" x14ac:dyDescent="0.3">
      <c r="AI190" s="78" t="str">
        <f t="shared" si="55"/>
        <v/>
      </c>
      <c r="AJ190" s="78" t="str">
        <f t="shared" si="71"/>
        <v/>
      </c>
      <c r="AK190" s="78" t="str">
        <f t="shared" si="72"/>
        <v/>
      </c>
      <c r="AL190" s="78" t="str">
        <f t="shared" si="73"/>
        <v/>
      </c>
      <c r="AM190" s="78" t="str">
        <f t="shared" si="56"/>
        <v/>
      </c>
      <c r="AN190" s="78" t="str">
        <f t="shared" si="57"/>
        <v/>
      </c>
      <c r="AO190" s="78" t="str">
        <f t="shared" si="58"/>
        <v/>
      </c>
      <c r="AP190" s="78" t="str">
        <f t="shared" si="59"/>
        <v/>
      </c>
      <c r="AQ190" s="78" t="str">
        <f t="shared" si="60"/>
        <v/>
      </c>
      <c r="AR190" s="78" t="str">
        <f t="shared" si="61"/>
        <v/>
      </c>
      <c r="AS190" s="78" t="str">
        <f t="shared" si="62"/>
        <v/>
      </c>
      <c r="AT190" s="78" t="str">
        <f t="shared" si="63"/>
        <v/>
      </c>
      <c r="AU190" s="78" t="str">
        <f t="shared" si="64"/>
        <v/>
      </c>
      <c r="AV190" s="78" t="str">
        <f t="shared" si="65"/>
        <v/>
      </c>
      <c r="AW190" s="78" t="str">
        <f t="shared" si="66"/>
        <v/>
      </c>
      <c r="AX190" s="78" t="str">
        <f t="shared" si="67"/>
        <v/>
      </c>
      <c r="AY190" s="78" t="str">
        <f t="shared" si="68"/>
        <v/>
      </c>
      <c r="AZ190" s="78" t="str">
        <f t="shared" si="69"/>
        <v/>
      </c>
      <c r="BA190" s="78" t="str">
        <f t="shared" si="70"/>
        <v/>
      </c>
    </row>
    <row r="191" spans="35:53" x14ac:dyDescent="0.3">
      <c r="AI191" s="78" t="str">
        <f t="shared" si="55"/>
        <v/>
      </c>
      <c r="AJ191" s="78" t="str">
        <f t="shared" si="71"/>
        <v/>
      </c>
      <c r="AK191" s="78" t="str">
        <f t="shared" si="72"/>
        <v/>
      </c>
      <c r="AL191" s="78" t="str">
        <f t="shared" si="73"/>
        <v/>
      </c>
      <c r="AM191" s="78" t="str">
        <f t="shared" si="56"/>
        <v/>
      </c>
      <c r="AN191" s="78" t="str">
        <f t="shared" si="57"/>
        <v/>
      </c>
      <c r="AO191" s="78" t="str">
        <f t="shared" si="58"/>
        <v/>
      </c>
      <c r="AP191" s="78" t="str">
        <f t="shared" si="59"/>
        <v/>
      </c>
      <c r="AQ191" s="78" t="str">
        <f t="shared" si="60"/>
        <v/>
      </c>
      <c r="AR191" s="78" t="str">
        <f t="shared" si="61"/>
        <v/>
      </c>
      <c r="AS191" s="78" t="str">
        <f t="shared" si="62"/>
        <v/>
      </c>
      <c r="AT191" s="78" t="str">
        <f t="shared" si="63"/>
        <v/>
      </c>
      <c r="AU191" s="78" t="str">
        <f t="shared" si="64"/>
        <v/>
      </c>
      <c r="AV191" s="78" t="str">
        <f t="shared" si="65"/>
        <v/>
      </c>
      <c r="AW191" s="78" t="str">
        <f t="shared" si="66"/>
        <v/>
      </c>
      <c r="AX191" s="78" t="str">
        <f t="shared" si="67"/>
        <v/>
      </c>
      <c r="AY191" s="78" t="str">
        <f t="shared" si="68"/>
        <v/>
      </c>
      <c r="AZ191" s="78" t="str">
        <f t="shared" si="69"/>
        <v/>
      </c>
      <c r="BA191" s="78" t="str">
        <f t="shared" si="70"/>
        <v/>
      </c>
    </row>
    <row r="192" spans="35:53" x14ac:dyDescent="0.3">
      <c r="AI192" s="78" t="str">
        <f t="shared" si="55"/>
        <v/>
      </c>
      <c r="AJ192" s="78" t="str">
        <f t="shared" si="71"/>
        <v/>
      </c>
      <c r="AK192" s="78" t="str">
        <f t="shared" si="72"/>
        <v/>
      </c>
      <c r="AL192" s="78" t="str">
        <f t="shared" si="73"/>
        <v/>
      </c>
      <c r="AM192" s="78" t="str">
        <f t="shared" si="56"/>
        <v/>
      </c>
      <c r="AN192" s="78" t="str">
        <f t="shared" si="57"/>
        <v/>
      </c>
      <c r="AO192" s="78" t="str">
        <f t="shared" si="58"/>
        <v/>
      </c>
      <c r="AP192" s="78" t="str">
        <f t="shared" si="59"/>
        <v/>
      </c>
      <c r="AQ192" s="78" t="str">
        <f t="shared" si="60"/>
        <v/>
      </c>
      <c r="AR192" s="78" t="str">
        <f t="shared" si="61"/>
        <v/>
      </c>
      <c r="AS192" s="78" t="str">
        <f t="shared" si="62"/>
        <v/>
      </c>
      <c r="AT192" s="78" t="str">
        <f t="shared" si="63"/>
        <v/>
      </c>
      <c r="AU192" s="78" t="str">
        <f t="shared" si="64"/>
        <v/>
      </c>
      <c r="AV192" s="78" t="str">
        <f t="shared" si="65"/>
        <v/>
      </c>
      <c r="AW192" s="78" t="str">
        <f t="shared" si="66"/>
        <v/>
      </c>
      <c r="AX192" s="78" t="str">
        <f t="shared" si="67"/>
        <v/>
      </c>
      <c r="AY192" s="78" t="str">
        <f t="shared" si="68"/>
        <v/>
      </c>
      <c r="AZ192" s="78" t="str">
        <f t="shared" si="69"/>
        <v/>
      </c>
      <c r="BA192" s="78" t="str">
        <f t="shared" si="70"/>
        <v/>
      </c>
    </row>
    <row r="193" spans="35:53" x14ac:dyDescent="0.3">
      <c r="AI193" s="78" t="str">
        <f t="shared" si="55"/>
        <v/>
      </c>
      <c r="AJ193" s="78" t="str">
        <f t="shared" si="71"/>
        <v/>
      </c>
      <c r="AK193" s="78" t="str">
        <f t="shared" si="72"/>
        <v/>
      </c>
      <c r="AL193" s="78" t="str">
        <f t="shared" si="73"/>
        <v/>
      </c>
      <c r="AM193" s="78" t="str">
        <f t="shared" si="56"/>
        <v/>
      </c>
      <c r="AN193" s="78" t="str">
        <f t="shared" si="57"/>
        <v/>
      </c>
      <c r="AO193" s="78" t="str">
        <f t="shared" si="58"/>
        <v/>
      </c>
      <c r="AP193" s="78" t="str">
        <f t="shared" si="59"/>
        <v/>
      </c>
      <c r="AQ193" s="78" t="str">
        <f t="shared" si="60"/>
        <v/>
      </c>
      <c r="AR193" s="78" t="str">
        <f t="shared" si="61"/>
        <v/>
      </c>
      <c r="AS193" s="78" t="str">
        <f t="shared" si="62"/>
        <v/>
      </c>
      <c r="AT193" s="78" t="str">
        <f t="shared" si="63"/>
        <v/>
      </c>
      <c r="AU193" s="78" t="str">
        <f t="shared" si="64"/>
        <v/>
      </c>
      <c r="AV193" s="78" t="str">
        <f t="shared" si="65"/>
        <v/>
      </c>
      <c r="AW193" s="78" t="str">
        <f t="shared" si="66"/>
        <v/>
      </c>
      <c r="AX193" s="78" t="str">
        <f t="shared" si="67"/>
        <v/>
      </c>
      <c r="AY193" s="78" t="str">
        <f t="shared" si="68"/>
        <v/>
      </c>
      <c r="AZ193" s="78" t="str">
        <f t="shared" si="69"/>
        <v/>
      </c>
      <c r="BA193" s="78" t="str">
        <f t="shared" si="70"/>
        <v/>
      </c>
    </row>
    <row r="194" spans="35:53" x14ac:dyDescent="0.3">
      <c r="AI194" s="78" t="str">
        <f t="shared" si="55"/>
        <v/>
      </c>
      <c r="AJ194" s="78" t="str">
        <f t="shared" si="71"/>
        <v/>
      </c>
      <c r="AK194" s="78" t="str">
        <f t="shared" si="72"/>
        <v/>
      </c>
      <c r="AL194" s="78" t="str">
        <f t="shared" si="73"/>
        <v/>
      </c>
      <c r="AM194" s="78" t="str">
        <f t="shared" si="56"/>
        <v/>
      </c>
      <c r="AN194" s="78" t="str">
        <f t="shared" si="57"/>
        <v/>
      </c>
      <c r="AO194" s="78" t="str">
        <f t="shared" si="58"/>
        <v/>
      </c>
      <c r="AP194" s="78" t="str">
        <f t="shared" si="59"/>
        <v/>
      </c>
      <c r="AQ194" s="78" t="str">
        <f t="shared" si="60"/>
        <v/>
      </c>
      <c r="AR194" s="78" t="str">
        <f t="shared" si="61"/>
        <v/>
      </c>
      <c r="AS194" s="78" t="str">
        <f t="shared" si="62"/>
        <v/>
      </c>
      <c r="AT194" s="78" t="str">
        <f t="shared" si="63"/>
        <v/>
      </c>
      <c r="AU194" s="78" t="str">
        <f t="shared" si="64"/>
        <v/>
      </c>
      <c r="AV194" s="78" t="str">
        <f t="shared" si="65"/>
        <v/>
      </c>
      <c r="AW194" s="78" t="str">
        <f t="shared" si="66"/>
        <v/>
      </c>
      <c r="AX194" s="78" t="str">
        <f t="shared" si="67"/>
        <v/>
      </c>
      <c r="AY194" s="78" t="str">
        <f t="shared" si="68"/>
        <v/>
      </c>
      <c r="AZ194" s="78" t="str">
        <f t="shared" si="69"/>
        <v/>
      </c>
      <c r="BA194" s="78" t="str">
        <f t="shared" si="70"/>
        <v/>
      </c>
    </row>
    <row r="195" spans="35:53" x14ac:dyDescent="0.3">
      <c r="AI195" s="78" t="str">
        <f t="shared" si="55"/>
        <v/>
      </c>
      <c r="AJ195" s="78" t="str">
        <f t="shared" si="71"/>
        <v/>
      </c>
      <c r="AK195" s="78" t="str">
        <f t="shared" si="72"/>
        <v/>
      </c>
      <c r="AL195" s="78" t="str">
        <f t="shared" si="73"/>
        <v/>
      </c>
      <c r="AM195" s="78" t="str">
        <f t="shared" si="56"/>
        <v/>
      </c>
      <c r="AN195" s="78" t="str">
        <f t="shared" si="57"/>
        <v/>
      </c>
      <c r="AO195" s="78" t="str">
        <f t="shared" si="58"/>
        <v/>
      </c>
      <c r="AP195" s="78" t="str">
        <f t="shared" si="59"/>
        <v/>
      </c>
      <c r="AQ195" s="78" t="str">
        <f t="shared" si="60"/>
        <v/>
      </c>
      <c r="AR195" s="78" t="str">
        <f t="shared" si="61"/>
        <v/>
      </c>
      <c r="AS195" s="78" t="str">
        <f t="shared" si="62"/>
        <v/>
      </c>
      <c r="AT195" s="78" t="str">
        <f t="shared" si="63"/>
        <v/>
      </c>
      <c r="AU195" s="78" t="str">
        <f t="shared" si="64"/>
        <v/>
      </c>
      <c r="AV195" s="78" t="str">
        <f t="shared" si="65"/>
        <v/>
      </c>
      <c r="AW195" s="78" t="str">
        <f t="shared" si="66"/>
        <v/>
      </c>
      <c r="AX195" s="78" t="str">
        <f t="shared" si="67"/>
        <v/>
      </c>
      <c r="AY195" s="78" t="str">
        <f t="shared" si="68"/>
        <v/>
      </c>
      <c r="AZ195" s="78" t="str">
        <f t="shared" si="69"/>
        <v/>
      </c>
      <c r="BA195" s="78" t="str">
        <f t="shared" si="70"/>
        <v/>
      </c>
    </row>
    <row r="196" spans="35:53" x14ac:dyDescent="0.3">
      <c r="AI196" s="78" t="str">
        <f t="shared" si="55"/>
        <v/>
      </c>
      <c r="AJ196" s="78" t="str">
        <f t="shared" si="71"/>
        <v/>
      </c>
      <c r="AK196" s="78" t="str">
        <f t="shared" si="72"/>
        <v/>
      </c>
      <c r="AL196" s="78" t="str">
        <f t="shared" si="73"/>
        <v/>
      </c>
      <c r="AM196" s="78" t="str">
        <f t="shared" si="56"/>
        <v/>
      </c>
      <c r="AN196" s="78" t="str">
        <f t="shared" si="57"/>
        <v/>
      </c>
      <c r="AO196" s="78" t="str">
        <f t="shared" si="58"/>
        <v/>
      </c>
      <c r="AP196" s="78" t="str">
        <f t="shared" si="59"/>
        <v/>
      </c>
      <c r="AQ196" s="78" t="str">
        <f t="shared" si="60"/>
        <v/>
      </c>
      <c r="AR196" s="78" t="str">
        <f t="shared" si="61"/>
        <v/>
      </c>
      <c r="AS196" s="78" t="str">
        <f t="shared" si="62"/>
        <v/>
      </c>
      <c r="AT196" s="78" t="str">
        <f t="shared" si="63"/>
        <v/>
      </c>
      <c r="AU196" s="78" t="str">
        <f t="shared" si="64"/>
        <v/>
      </c>
      <c r="AV196" s="78" t="str">
        <f t="shared" si="65"/>
        <v/>
      </c>
      <c r="AW196" s="78" t="str">
        <f t="shared" si="66"/>
        <v/>
      </c>
      <c r="AX196" s="78" t="str">
        <f t="shared" si="67"/>
        <v/>
      </c>
      <c r="AY196" s="78" t="str">
        <f t="shared" si="68"/>
        <v/>
      </c>
      <c r="AZ196" s="78" t="str">
        <f t="shared" si="69"/>
        <v/>
      </c>
      <c r="BA196" s="78" t="str">
        <f t="shared" si="70"/>
        <v/>
      </c>
    </row>
    <row r="197" spans="35:53" x14ac:dyDescent="0.3">
      <c r="AI197" s="78" t="str">
        <f t="shared" si="55"/>
        <v/>
      </c>
      <c r="AJ197" s="78" t="str">
        <f t="shared" si="71"/>
        <v/>
      </c>
      <c r="AK197" s="78" t="str">
        <f t="shared" si="72"/>
        <v/>
      </c>
      <c r="AL197" s="78" t="str">
        <f t="shared" si="73"/>
        <v/>
      </c>
      <c r="AM197" s="78" t="str">
        <f t="shared" si="56"/>
        <v/>
      </c>
      <c r="AN197" s="78" t="str">
        <f t="shared" si="57"/>
        <v/>
      </c>
      <c r="AO197" s="78" t="str">
        <f t="shared" si="58"/>
        <v/>
      </c>
      <c r="AP197" s="78" t="str">
        <f t="shared" si="59"/>
        <v/>
      </c>
      <c r="AQ197" s="78" t="str">
        <f t="shared" si="60"/>
        <v/>
      </c>
      <c r="AR197" s="78" t="str">
        <f t="shared" si="61"/>
        <v/>
      </c>
      <c r="AS197" s="78" t="str">
        <f t="shared" si="62"/>
        <v/>
      </c>
      <c r="AT197" s="78" t="str">
        <f t="shared" si="63"/>
        <v/>
      </c>
      <c r="AU197" s="78" t="str">
        <f t="shared" si="64"/>
        <v/>
      </c>
      <c r="AV197" s="78" t="str">
        <f t="shared" si="65"/>
        <v/>
      </c>
      <c r="AW197" s="78" t="str">
        <f t="shared" si="66"/>
        <v/>
      </c>
      <c r="AX197" s="78" t="str">
        <f t="shared" si="67"/>
        <v/>
      </c>
      <c r="AY197" s="78" t="str">
        <f t="shared" si="68"/>
        <v/>
      </c>
      <c r="AZ197" s="78" t="str">
        <f t="shared" si="69"/>
        <v/>
      </c>
      <c r="BA197" s="78" t="str">
        <f t="shared" si="70"/>
        <v/>
      </c>
    </row>
    <row r="198" spans="35:53" x14ac:dyDescent="0.3">
      <c r="AI198" s="78" t="str">
        <f t="shared" si="55"/>
        <v/>
      </c>
      <c r="AJ198" s="78" t="str">
        <f t="shared" si="71"/>
        <v/>
      </c>
      <c r="AK198" s="78" t="str">
        <f t="shared" si="72"/>
        <v/>
      </c>
      <c r="AL198" s="78" t="str">
        <f t="shared" si="73"/>
        <v/>
      </c>
      <c r="AM198" s="78" t="str">
        <f t="shared" si="56"/>
        <v/>
      </c>
      <c r="AN198" s="78" t="str">
        <f t="shared" si="57"/>
        <v/>
      </c>
      <c r="AO198" s="78" t="str">
        <f t="shared" si="58"/>
        <v/>
      </c>
      <c r="AP198" s="78" t="str">
        <f t="shared" si="59"/>
        <v/>
      </c>
      <c r="AQ198" s="78" t="str">
        <f t="shared" si="60"/>
        <v/>
      </c>
      <c r="AR198" s="78" t="str">
        <f t="shared" si="61"/>
        <v/>
      </c>
      <c r="AS198" s="78" t="str">
        <f t="shared" si="62"/>
        <v/>
      </c>
      <c r="AT198" s="78" t="str">
        <f t="shared" si="63"/>
        <v/>
      </c>
      <c r="AU198" s="78" t="str">
        <f t="shared" si="64"/>
        <v/>
      </c>
      <c r="AV198" s="78" t="str">
        <f t="shared" si="65"/>
        <v/>
      </c>
      <c r="AW198" s="78" t="str">
        <f t="shared" si="66"/>
        <v/>
      </c>
      <c r="AX198" s="78" t="str">
        <f t="shared" si="67"/>
        <v/>
      </c>
      <c r="AY198" s="78" t="str">
        <f t="shared" si="68"/>
        <v/>
      </c>
      <c r="AZ198" s="78" t="str">
        <f t="shared" si="69"/>
        <v/>
      </c>
      <c r="BA198" s="78" t="str">
        <f t="shared" si="70"/>
        <v/>
      </c>
    </row>
    <row r="199" spans="35:53" x14ac:dyDescent="0.3">
      <c r="AI199" s="78" t="str">
        <f t="shared" ref="AI199:AI210" si="74">IF(Q199&lt;&gt;"X","",Q$5&amp;"; ")</f>
        <v/>
      </c>
      <c r="AJ199" s="78" t="str">
        <f t="shared" si="71"/>
        <v/>
      </c>
      <c r="AK199" s="78" t="str">
        <f t="shared" si="72"/>
        <v/>
      </c>
      <c r="AL199" s="78" t="str">
        <f t="shared" si="73"/>
        <v/>
      </c>
      <c r="AM199" s="78" t="str">
        <f t="shared" si="56"/>
        <v/>
      </c>
      <c r="AN199" s="78" t="str">
        <f t="shared" si="57"/>
        <v/>
      </c>
      <c r="AO199" s="78" t="str">
        <f t="shared" si="58"/>
        <v/>
      </c>
      <c r="AP199" s="78" t="str">
        <f t="shared" si="59"/>
        <v/>
      </c>
      <c r="AQ199" s="78" t="str">
        <f t="shared" si="60"/>
        <v/>
      </c>
      <c r="AR199" s="78" t="str">
        <f t="shared" si="61"/>
        <v/>
      </c>
      <c r="AS199" s="78" t="str">
        <f t="shared" si="62"/>
        <v/>
      </c>
      <c r="AT199" s="78" t="str">
        <f t="shared" si="63"/>
        <v/>
      </c>
      <c r="AU199" s="78" t="str">
        <f t="shared" si="64"/>
        <v/>
      </c>
      <c r="AV199" s="78" t="str">
        <f t="shared" si="65"/>
        <v/>
      </c>
      <c r="AW199" s="78" t="str">
        <f t="shared" si="66"/>
        <v/>
      </c>
      <c r="AX199" s="78" t="str">
        <f t="shared" si="67"/>
        <v/>
      </c>
      <c r="AY199" s="78" t="str">
        <f t="shared" si="68"/>
        <v/>
      </c>
      <c r="AZ199" s="78" t="str">
        <f t="shared" si="69"/>
        <v/>
      </c>
      <c r="BA199" s="78" t="str">
        <f t="shared" si="70"/>
        <v/>
      </c>
    </row>
    <row r="200" spans="35:53" x14ac:dyDescent="0.3">
      <c r="AI200" s="78" t="str">
        <f t="shared" si="74"/>
        <v/>
      </c>
      <c r="AJ200" s="78" t="str">
        <f t="shared" si="71"/>
        <v/>
      </c>
      <c r="AK200" s="78" t="str">
        <f t="shared" si="72"/>
        <v/>
      </c>
      <c r="AL200" s="78" t="str">
        <f t="shared" si="73"/>
        <v/>
      </c>
      <c r="AM200" s="78" t="str">
        <f t="shared" si="56"/>
        <v/>
      </c>
      <c r="AN200" s="78" t="str">
        <f t="shared" si="57"/>
        <v/>
      </c>
      <c r="AO200" s="78" t="str">
        <f t="shared" si="58"/>
        <v/>
      </c>
      <c r="AP200" s="78" t="str">
        <f t="shared" si="59"/>
        <v/>
      </c>
      <c r="AQ200" s="78" t="str">
        <f t="shared" si="60"/>
        <v/>
      </c>
      <c r="AR200" s="78" t="str">
        <f t="shared" si="61"/>
        <v/>
      </c>
      <c r="AS200" s="78" t="str">
        <f t="shared" si="62"/>
        <v/>
      </c>
      <c r="AT200" s="78" t="str">
        <f t="shared" si="63"/>
        <v/>
      </c>
      <c r="AU200" s="78" t="str">
        <f t="shared" si="64"/>
        <v/>
      </c>
      <c r="AV200" s="78" t="str">
        <f t="shared" si="65"/>
        <v/>
      </c>
      <c r="AW200" s="78" t="str">
        <f t="shared" si="66"/>
        <v/>
      </c>
      <c r="AX200" s="78" t="str">
        <f t="shared" si="67"/>
        <v/>
      </c>
      <c r="AY200" s="78" t="str">
        <f t="shared" si="68"/>
        <v/>
      </c>
      <c r="AZ200" s="78" t="str">
        <f t="shared" si="69"/>
        <v/>
      </c>
      <c r="BA200" s="78" t="str">
        <f t="shared" si="70"/>
        <v/>
      </c>
    </row>
    <row r="201" spans="35:53" x14ac:dyDescent="0.3">
      <c r="AI201" s="78" t="str">
        <f t="shared" si="74"/>
        <v/>
      </c>
      <c r="AJ201" s="78" t="str">
        <f t="shared" si="71"/>
        <v/>
      </c>
      <c r="AK201" s="78" t="str">
        <f t="shared" si="72"/>
        <v/>
      </c>
      <c r="AL201" s="78" t="str">
        <f t="shared" si="73"/>
        <v/>
      </c>
      <c r="AM201" s="78" t="str">
        <f t="shared" si="56"/>
        <v/>
      </c>
      <c r="AN201" s="78" t="str">
        <f t="shared" si="57"/>
        <v/>
      </c>
      <c r="AO201" s="78" t="str">
        <f t="shared" si="58"/>
        <v/>
      </c>
      <c r="AP201" s="78" t="str">
        <f t="shared" si="59"/>
        <v/>
      </c>
      <c r="AQ201" s="78" t="str">
        <f t="shared" si="60"/>
        <v/>
      </c>
      <c r="AR201" s="78" t="str">
        <f t="shared" si="61"/>
        <v/>
      </c>
      <c r="AS201" s="78" t="str">
        <f t="shared" si="62"/>
        <v/>
      </c>
      <c r="AT201" s="78" t="str">
        <f t="shared" si="63"/>
        <v/>
      </c>
      <c r="AU201" s="78" t="str">
        <f t="shared" si="64"/>
        <v/>
      </c>
      <c r="AV201" s="78" t="str">
        <f t="shared" si="65"/>
        <v/>
      </c>
      <c r="AW201" s="78" t="str">
        <f t="shared" si="66"/>
        <v/>
      </c>
      <c r="AX201" s="78" t="str">
        <f t="shared" si="67"/>
        <v/>
      </c>
      <c r="AY201" s="78" t="str">
        <f t="shared" si="68"/>
        <v/>
      </c>
      <c r="AZ201" s="78" t="str">
        <f t="shared" si="69"/>
        <v/>
      </c>
      <c r="BA201" s="78" t="str">
        <f t="shared" si="70"/>
        <v/>
      </c>
    </row>
    <row r="202" spans="35:53" x14ac:dyDescent="0.3">
      <c r="AI202" s="78" t="str">
        <f t="shared" si="74"/>
        <v/>
      </c>
      <c r="AJ202" s="78" t="str">
        <f t="shared" si="71"/>
        <v/>
      </c>
      <c r="AK202" s="78" t="str">
        <f t="shared" si="72"/>
        <v/>
      </c>
      <c r="AL202" s="78" t="str">
        <f t="shared" si="73"/>
        <v/>
      </c>
      <c r="AM202" s="78" t="str">
        <f t="shared" si="56"/>
        <v/>
      </c>
      <c r="AN202" s="78" t="str">
        <f t="shared" si="57"/>
        <v/>
      </c>
      <c r="AO202" s="78" t="str">
        <f t="shared" si="58"/>
        <v/>
      </c>
      <c r="AP202" s="78" t="str">
        <f t="shared" si="59"/>
        <v/>
      </c>
      <c r="AQ202" s="78" t="str">
        <f t="shared" si="60"/>
        <v/>
      </c>
      <c r="AR202" s="78" t="str">
        <f t="shared" si="61"/>
        <v/>
      </c>
      <c r="AS202" s="78" t="str">
        <f t="shared" si="62"/>
        <v/>
      </c>
      <c r="AT202" s="78" t="str">
        <f t="shared" si="63"/>
        <v/>
      </c>
      <c r="AU202" s="78" t="str">
        <f t="shared" si="64"/>
        <v/>
      </c>
      <c r="AV202" s="78" t="str">
        <f t="shared" si="65"/>
        <v/>
      </c>
      <c r="AW202" s="78" t="str">
        <f t="shared" si="66"/>
        <v/>
      </c>
      <c r="AX202" s="78" t="str">
        <f t="shared" si="67"/>
        <v/>
      </c>
      <c r="AY202" s="78" t="str">
        <f t="shared" si="68"/>
        <v/>
      </c>
      <c r="AZ202" s="78" t="str">
        <f t="shared" si="69"/>
        <v/>
      </c>
      <c r="BA202" s="78" t="str">
        <f t="shared" si="70"/>
        <v/>
      </c>
    </row>
    <row r="203" spans="35:53" x14ac:dyDescent="0.3">
      <c r="AI203" s="78" t="str">
        <f t="shared" si="74"/>
        <v/>
      </c>
      <c r="AJ203" s="78" t="str">
        <f t="shared" si="71"/>
        <v/>
      </c>
      <c r="AK203" s="78" t="str">
        <f t="shared" si="72"/>
        <v/>
      </c>
      <c r="AL203" s="78" t="str">
        <f t="shared" si="73"/>
        <v/>
      </c>
      <c r="AM203" s="78" t="str">
        <f t="shared" si="56"/>
        <v/>
      </c>
      <c r="AN203" s="78" t="str">
        <f t="shared" si="57"/>
        <v/>
      </c>
      <c r="AO203" s="78" t="str">
        <f t="shared" si="58"/>
        <v/>
      </c>
      <c r="AP203" s="78" t="str">
        <f t="shared" si="59"/>
        <v/>
      </c>
      <c r="AQ203" s="78" t="str">
        <f t="shared" si="60"/>
        <v/>
      </c>
      <c r="AR203" s="78" t="str">
        <f t="shared" si="61"/>
        <v/>
      </c>
      <c r="AS203" s="78" t="str">
        <f t="shared" si="62"/>
        <v/>
      </c>
      <c r="AT203" s="78" t="str">
        <f t="shared" si="63"/>
        <v/>
      </c>
      <c r="AU203" s="78" t="str">
        <f t="shared" si="64"/>
        <v/>
      </c>
      <c r="AV203" s="78" t="str">
        <f t="shared" si="65"/>
        <v/>
      </c>
      <c r="AW203" s="78" t="str">
        <f t="shared" si="66"/>
        <v/>
      </c>
      <c r="AX203" s="78" t="str">
        <f t="shared" si="67"/>
        <v/>
      </c>
      <c r="AY203" s="78" t="str">
        <f t="shared" si="68"/>
        <v/>
      </c>
      <c r="AZ203" s="78" t="str">
        <f t="shared" si="69"/>
        <v/>
      </c>
      <c r="BA203" s="78" t="str">
        <f t="shared" si="70"/>
        <v/>
      </c>
    </row>
    <row r="204" spans="35:53" x14ac:dyDescent="0.3">
      <c r="AI204" s="78" t="str">
        <f t="shared" si="74"/>
        <v/>
      </c>
      <c r="AJ204" s="78" t="str">
        <f t="shared" si="71"/>
        <v/>
      </c>
      <c r="AK204" s="78" t="str">
        <f t="shared" si="72"/>
        <v/>
      </c>
      <c r="AL204" s="78" t="str">
        <f t="shared" si="73"/>
        <v/>
      </c>
      <c r="AM204" s="78" t="str">
        <f t="shared" si="56"/>
        <v/>
      </c>
      <c r="AN204" s="78" t="str">
        <f t="shared" si="57"/>
        <v/>
      </c>
      <c r="AO204" s="78" t="str">
        <f t="shared" si="58"/>
        <v/>
      </c>
      <c r="AP204" s="78" t="str">
        <f t="shared" si="59"/>
        <v/>
      </c>
      <c r="AQ204" s="78" t="str">
        <f t="shared" si="60"/>
        <v/>
      </c>
      <c r="AR204" s="78" t="str">
        <f t="shared" si="61"/>
        <v/>
      </c>
      <c r="AS204" s="78" t="str">
        <f t="shared" si="62"/>
        <v/>
      </c>
      <c r="AT204" s="78" t="str">
        <f t="shared" si="63"/>
        <v/>
      </c>
      <c r="AU204" s="78" t="str">
        <f t="shared" si="64"/>
        <v/>
      </c>
      <c r="AV204" s="78" t="str">
        <f t="shared" si="65"/>
        <v/>
      </c>
      <c r="AW204" s="78" t="str">
        <f t="shared" si="66"/>
        <v/>
      </c>
      <c r="AX204" s="78" t="str">
        <f t="shared" si="67"/>
        <v/>
      </c>
      <c r="AY204" s="78" t="str">
        <f t="shared" si="68"/>
        <v/>
      </c>
      <c r="AZ204" s="78" t="str">
        <f t="shared" si="69"/>
        <v/>
      </c>
      <c r="BA204" s="78" t="str">
        <f t="shared" si="70"/>
        <v/>
      </c>
    </row>
    <row r="205" spans="35:53" x14ac:dyDescent="0.3">
      <c r="AI205" s="78" t="str">
        <f t="shared" si="74"/>
        <v/>
      </c>
      <c r="AJ205" s="78" t="str">
        <f t="shared" si="71"/>
        <v/>
      </c>
      <c r="AK205" s="78" t="str">
        <f t="shared" si="72"/>
        <v/>
      </c>
      <c r="AL205" s="78" t="str">
        <f t="shared" si="73"/>
        <v/>
      </c>
      <c r="AM205" s="78" t="str">
        <f t="shared" si="56"/>
        <v/>
      </c>
      <c r="AN205" s="78" t="str">
        <f t="shared" si="57"/>
        <v/>
      </c>
      <c r="AO205" s="78" t="str">
        <f t="shared" si="58"/>
        <v/>
      </c>
      <c r="AP205" s="78" t="str">
        <f t="shared" si="59"/>
        <v/>
      </c>
      <c r="AQ205" s="78" t="str">
        <f t="shared" si="60"/>
        <v/>
      </c>
      <c r="AR205" s="78" t="str">
        <f t="shared" si="61"/>
        <v/>
      </c>
      <c r="AS205" s="78" t="str">
        <f t="shared" si="62"/>
        <v/>
      </c>
      <c r="AT205" s="78" t="str">
        <f t="shared" si="63"/>
        <v/>
      </c>
      <c r="AU205" s="78" t="str">
        <f t="shared" si="64"/>
        <v/>
      </c>
      <c r="AV205" s="78" t="str">
        <f t="shared" si="65"/>
        <v/>
      </c>
      <c r="AW205" s="78" t="str">
        <f t="shared" si="66"/>
        <v/>
      </c>
      <c r="AX205" s="78" t="str">
        <f t="shared" si="67"/>
        <v/>
      </c>
      <c r="AY205" s="78" t="str">
        <f t="shared" si="68"/>
        <v/>
      </c>
      <c r="AZ205" s="78" t="str">
        <f t="shared" si="69"/>
        <v/>
      </c>
      <c r="BA205" s="78" t="str">
        <f t="shared" si="70"/>
        <v/>
      </c>
    </row>
    <row r="206" spans="35:53" x14ac:dyDescent="0.3">
      <c r="AI206" s="78" t="str">
        <f t="shared" si="74"/>
        <v/>
      </c>
      <c r="AJ206" s="78" t="str">
        <f t="shared" si="71"/>
        <v/>
      </c>
      <c r="AK206" s="78" t="str">
        <f t="shared" si="72"/>
        <v/>
      </c>
      <c r="AL206" s="78" t="str">
        <f t="shared" si="73"/>
        <v/>
      </c>
      <c r="AM206" s="78" t="str">
        <f t="shared" si="56"/>
        <v/>
      </c>
      <c r="AN206" s="78" t="str">
        <f t="shared" si="57"/>
        <v/>
      </c>
      <c r="AO206" s="78" t="str">
        <f t="shared" si="58"/>
        <v/>
      </c>
      <c r="AP206" s="78" t="str">
        <f t="shared" si="59"/>
        <v/>
      </c>
      <c r="AQ206" s="78" t="str">
        <f t="shared" si="60"/>
        <v/>
      </c>
      <c r="AR206" s="78" t="str">
        <f t="shared" si="61"/>
        <v/>
      </c>
      <c r="AS206" s="78" t="str">
        <f t="shared" si="62"/>
        <v/>
      </c>
      <c r="AT206" s="78" t="str">
        <f t="shared" si="63"/>
        <v/>
      </c>
      <c r="AU206" s="78" t="str">
        <f t="shared" si="64"/>
        <v/>
      </c>
      <c r="AV206" s="78" t="str">
        <f t="shared" si="65"/>
        <v/>
      </c>
      <c r="AW206" s="78" t="str">
        <f t="shared" si="66"/>
        <v/>
      </c>
      <c r="AX206" s="78" t="str">
        <f t="shared" si="67"/>
        <v/>
      </c>
      <c r="AY206" s="78" t="str">
        <f t="shared" si="68"/>
        <v/>
      </c>
      <c r="AZ206" s="78" t="str">
        <f t="shared" si="69"/>
        <v/>
      </c>
      <c r="BA206" s="78" t="str">
        <f t="shared" si="70"/>
        <v/>
      </c>
    </row>
    <row r="207" spans="35:53" x14ac:dyDescent="0.3">
      <c r="AI207" s="78" t="str">
        <f t="shared" si="74"/>
        <v/>
      </c>
      <c r="AJ207" s="78" t="str">
        <f t="shared" si="71"/>
        <v/>
      </c>
      <c r="AK207" s="78" t="str">
        <f t="shared" si="72"/>
        <v/>
      </c>
      <c r="AL207" s="78" t="str">
        <f t="shared" si="73"/>
        <v/>
      </c>
      <c r="AM207" s="78" t="str">
        <f t="shared" si="56"/>
        <v/>
      </c>
      <c r="AN207" s="78" t="str">
        <f t="shared" si="57"/>
        <v/>
      </c>
      <c r="AO207" s="78" t="str">
        <f t="shared" si="58"/>
        <v/>
      </c>
      <c r="AP207" s="78" t="str">
        <f t="shared" si="59"/>
        <v/>
      </c>
      <c r="AQ207" s="78" t="str">
        <f t="shared" si="60"/>
        <v/>
      </c>
      <c r="AR207" s="78" t="str">
        <f t="shared" si="61"/>
        <v/>
      </c>
      <c r="AS207" s="78" t="str">
        <f t="shared" si="62"/>
        <v/>
      </c>
      <c r="AT207" s="78" t="str">
        <f t="shared" si="63"/>
        <v/>
      </c>
      <c r="AU207" s="78" t="str">
        <f t="shared" si="64"/>
        <v/>
      </c>
      <c r="AV207" s="78" t="str">
        <f t="shared" si="65"/>
        <v/>
      </c>
      <c r="AW207" s="78" t="str">
        <f t="shared" si="66"/>
        <v/>
      </c>
      <c r="AX207" s="78" t="str">
        <f t="shared" si="67"/>
        <v/>
      </c>
      <c r="AY207" s="78" t="str">
        <f t="shared" si="68"/>
        <v/>
      </c>
      <c r="AZ207" s="78" t="str">
        <f t="shared" si="69"/>
        <v/>
      </c>
      <c r="BA207" s="78" t="str">
        <f t="shared" si="70"/>
        <v/>
      </c>
    </row>
    <row r="208" spans="35:53" x14ac:dyDescent="0.3">
      <c r="AI208" s="78" t="str">
        <f t="shared" si="74"/>
        <v/>
      </c>
      <c r="AJ208" s="78" t="str">
        <f t="shared" si="71"/>
        <v/>
      </c>
      <c r="AK208" s="78" t="str">
        <f t="shared" si="72"/>
        <v/>
      </c>
      <c r="AL208" s="78" t="str">
        <f t="shared" si="73"/>
        <v/>
      </c>
      <c r="AM208" s="78" t="str">
        <f t="shared" si="56"/>
        <v/>
      </c>
      <c r="AN208" s="78" t="str">
        <f t="shared" si="57"/>
        <v/>
      </c>
      <c r="AO208" s="78" t="str">
        <f t="shared" si="58"/>
        <v/>
      </c>
      <c r="AP208" s="78" t="str">
        <f t="shared" si="59"/>
        <v/>
      </c>
      <c r="AQ208" s="78" t="str">
        <f t="shared" si="60"/>
        <v/>
      </c>
      <c r="AR208" s="78" t="str">
        <f t="shared" si="61"/>
        <v/>
      </c>
      <c r="AS208" s="78" t="str">
        <f t="shared" si="62"/>
        <v/>
      </c>
      <c r="AT208" s="78" t="str">
        <f t="shared" si="63"/>
        <v/>
      </c>
      <c r="AU208" s="78" t="str">
        <f t="shared" si="64"/>
        <v/>
      </c>
      <c r="AV208" s="78" t="str">
        <f t="shared" si="65"/>
        <v/>
      </c>
      <c r="AW208" s="78" t="str">
        <f t="shared" si="66"/>
        <v/>
      </c>
      <c r="AX208" s="78" t="str">
        <f t="shared" si="67"/>
        <v/>
      </c>
      <c r="AY208" s="78" t="str">
        <f t="shared" si="68"/>
        <v/>
      </c>
      <c r="AZ208" s="78" t="str">
        <f t="shared" si="69"/>
        <v/>
      </c>
      <c r="BA208" s="78" t="str">
        <f t="shared" si="70"/>
        <v/>
      </c>
    </row>
    <row r="209" spans="35:53" x14ac:dyDescent="0.3">
      <c r="AI209" s="78" t="str">
        <f t="shared" si="74"/>
        <v/>
      </c>
      <c r="AJ209" s="78" t="str">
        <f t="shared" si="71"/>
        <v/>
      </c>
      <c r="AK209" s="78" t="str">
        <f t="shared" si="72"/>
        <v/>
      </c>
      <c r="AL209" s="78" t="str">
        <f t="shared" si="73"/>
        <v/>
      </c>
      <c r="AM209" s="78" t="str">
        <f t="shared" si="56"/>
        <v/>
      </c>
      <c r="AN209" s="78" t="str">
        <f t="shared" si="57"/>
        <v/>
      </c>
      <c r="AO209" s="78" t="str">
        <f t="shared" si="58"/>
        <v/>
      </c>
      <c r="AP209" s="78" t="str">
        <f t="shared" si="59"/>
        <v/>
      </c>
      <c r="AQ209" s="78" t="str">
        <f t="shared" si="60"/>
        <v/>
      </c>
      <c r="AR209" s="78" t="str">
        <f t="shared" si="61"/>
        <v/>
      </c>
      <c r="AS209" s="78" t="str">
        <f t="shared" si="62"/>
        <v/>
      </c>
      <c r="AT209" s="78" t="str">
        <f t="shared" si="63"/>
        <v/>
      </c>
      <c r="AU209" s="78" t="str">
        <f t="shared" si="64"/>
        <v/>
      </c>
      <c r="AV209" s="78" t="str">
        <f t="shared" si="65"/>
        <v/>
      </c>
      <c r="AW209" s="78" t="str">
        <f t="shared" si="66"/>
        <v/>
      </c>
      <c r="AX209" s="78" t="str">
        <f t="shared" si="67"/>
        <v/>
      </c>
      <c r="AY209" s="78" t="str">
        <f t="shared" si="68"/>
        <v/>
      </c>
      <c r="AZ209" s="78" t="str">
        <f t="shared" si="69"/>
        <v/>
      </c>
      <c r="BA209" s="78" t="str">
        <f t="shared" si="70"/>
        <v/>
      </c>
    </row>
    <row r="210" spans="35:53" x14ac:dyDescent="0.3">
      <c r="AI210" s="78" t="str">
        <f t="shared" si="74"/>
        <v/>
      </c>
      <c r="AJ210" s="78" t="str">
        <f t="shared" si="71"/>
        <v/>
      </c>
      <c r="AK210" s="78" t="str">
        <f t="shared" si="72"/>
        <v/>
      </c>
      <c r="AL210" s="78" t="str">
        <f t="shared" si="73"/>
        <v/>
      </c>
      <c r="AM210" s="78" t="str">
        <f t="shared" si="56"/>
        <v/>
      </c>
      <c r="AN210" s="78" t="str">
        <f t="shared" si="57"/>
        <v/>
      </c>
      <c r="AO210" s="78" t="str">
        <f t="shared" si="58"/>
        <v/>
      </c>
      <c r="AP210" s="78" t="str">
        <f t="shared" si="59"/>
        <v/>
      </c>
      <c r="AQ210" s="78" t="str">
        <f t="shared" si="60"/>
        <v/>
      </c>
      <c r="AR210" s="78" t="str">
        <f t="shared" si="61"/>
        <v/>
      </c>
      <c r="AS210" s="78" t="str">
        <f t="shared" si="62"/>
        <v/>
      </c>
      <c r="AT210" s="78" t="str">
        <f t="shared" si="63"/>
        <v/>
      </c>
      <c r="AU210" s="78" t="str">
        <f t="shared" si="64"/>
        <v/>
      </c>
      <c r="AV210" s="78" t="str">
        <f t="shared" si="65"/>
        <v/>
      </c>
      <c r="AW210" s="78" t="str">
        <f t="shared" si="66"/>
        <v/>
      </c>
      <c r="AX210" s="78" t="str">
        <f t="shared" si="67"/>
        <v/>
      </c>
      <c r="AY210" s="78" t="str">
        <f t="shared" si="68"/>
        <v/>
      </c>
      <c r="AZ210" s="78" t="str">
        <f t="shared" si="69"/>
        <v/>
      </c>
      <c r="BA210" s="78" t="str">
        <f t="shared" si="70"/>
        <v/>
      </c>
    </row>
  </sheetData>
  <autoFilter ref="L5:AF133" xr:uid="{00000000-0009-0000-0000-000009000000}"/>
  <customSheetViews>
    <customSheetView guid="{F0ADC036-509F-4B65-ABB7-BB20C5F9332B}" scale="70" showGridLines="0" showAutoFilter="1" state="hidden" showRuler="0">
      <selection activeCell="J32" sqref="J32"/>
      <pageMargins left="0" right="0" top="0" bottom="0" header="0" footer="0"/>
      <pageSetup paperSize="9" orientation="portrait" r:id="rId1"/>
      <headerFooter alignWithMargins="0"/>
      <autoFilter ref="B1:V1" xr:uid="{13CD720E-63F5-437C-B437-8D49F9D9B5BC}"/>
    </customSheetView>
    <customSheetView guid="{9D3E0081-5F12-43AE-BF47-15F1B09827A7}" scale="70" showGridLines="0" showAutoFilter="1" state="hidden" showRuler="0">
      <selection activeCell="J32" sqref="J32"/>
      <pageMargins left="0" right="0" top="0" bottom="0" header="0" footer="0"/>
      <pageSetup paperSize="9" orientation="portrait" r:id="rId2"/>
      <headerFooter alignWithMargins="0"/>
      <autoFilter ref="B1:V1" xr:uid="{D9CE222D-4B8E-4952-A7FD-4908FB55C41C}"/>
    </customSheetView>
    <customSheetView guid="{B10EE734-757C-468F-84A1-D1F59B8B98D0}" scale="70" showGridLines="0" showAutoFilter="1" state="hidden" showRuler="0">
      <selection activeCell="J32" sqref="J32"/>
      <pageMargins left="0" right="0" top="0" bottom="0" header="0" footer="0"/>
      <pageSetup paperSize="9" orientation="portrait" r:id="rId3"/>
      <headerFooter alignWithMargins="0"/>
      <autoFilter ref="B1:V1" xr:uid="{4A5ED9A7-D0C8-4D4F-AD31-5769047D05B5}"/>
    </customSheetView>
    <customSheetView guid="{CFD4B24B-326F-455E-9EE4-C694EF0991A6}" scale="70" showGridLines="0" showAutoFilter="1" state="hidden" showRuler="0">
      <selection activeCell="J32" sqref="J32"/>
      <pageMargins left="0" right="0" top="0" bottom="0" header="0" footer="0"/>
      <pageSetup paperSize="9" orientation="portrait" r:id="rId4"/>
      <headerFooter alignWithMargins="0"/>
      <autoFilter ref="B1:V1" xr:uid="{C1142DDF-9F0B-4506-BBE2-B1675540BC64}"/>
    </customSheetView>
  </customSheetViews>
  <mergeCells count="1">
    <mergeCell ref="J7:K7"/>
  </mergeCells>
  <phoneticPr fontId="22" type="noConversion"/>
  <conditionalFormatting sqref="Q6:AE101">
    <cfRule type="cellIs" dxfId="0" priority="1" stopIfTrue="1" operator="equal">
      <formula>"X"</formula>
    </cfRule>
  </conditionalFormatting>
  <pageMargins left="0.75" right="0.75" top="1" bottom="1" header="0.5" footer="0.5"/>
  <pageSetup paperSize="9" orientation="portrait" r:id="rId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5EC5E695CBC6914CA0786CA0148AEB65" ma:contentTypeVersion="0" ma:contentTypeDescription="Create a new document." ma:contentTypeScope="" ma:versionID="9e260cc48acb427bbb684ac64124016e">
  <xsd:schema xmlns:xsd="http://www.w3.org/2001/XMLSchema" xmlns:xs="http://www.w3.org/2001/XMLSchema" xmlns:p="http://schemas.microsoft.com/office/2006/metadata/properties" targetNamespace="http://schemas.microsoft.com/office/2006/metadata/properties" ma:root="true" ma:fieldsID="31d5eec3c12ee2e8127422d567928f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01FBD8-63E2-4341-89A0-60872D33D3E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11B5875-5978-473A-8A6C-C376BB2B296E}">
  <ds:schemaRefs>
    <ds:schemaRef ds:uri="http://schemas.microsoft.com/office/2006/metadata/longProperties"/>
  </ds:schemaRefs>
</ds:datastoreItem>
</file>

<file path=customXml/itemProps3.xml><?xml version="1.0" encoding="utf-8"?>
<ds:datastoreItem xmlns:ds="http://schemas.openxmlformats.org/officeDocument/2006/customXml" ds:itemID="{C43C0E17-1F29-42BF-9A7A-E928294197B6}">
  <ds:schemaRefs>
    <ds:schemaRef ds:uri="http://schemas.microsoft.com/sharepoint/v3/contenttype/forms"/>
  </ds:schemaRefs>
</ds:datastoreItem>
</file>

<file path=customXml/itemProps4.xml><?xml version="1.0" encoding="utf-8"?>
<ds:datastoreItem xmlns:ds="http://schemas.openxmlformats.org/officeDocument/2006/customXml" ds:itemID="{E990E433-768B-42E2-8141-6B9147BC04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Metadata/LabelInfo.xml><?xml version="1.0" encoding="utf-8"?>
<clbl:labelList xmlns:clbl="http://schemas.microsoft.com/office/2020/mipLabelMetadata">
  <clbl:label id="{bf4b7b92-9708-4942-8fd7-f99d10f83297}" enabled="1" method="Standard" siteId="{fb01cb1d-bba8-4c1a-94ef-defd79c59a09}"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102</vt:i4>
      </vt:variant>
    </vt:vector>
  </HeadingPairs>
  <TitlesOfParts>
    <vt:vector size="112" baseType="lpstr">
      <vt:lpstr>Read Me First </vt:lpstr>
      <vt:lpstr>Change History</vt:lpstr>
      <vt:lpstr>Market Messages</vt:lpstr>
      <vt:lpstr>Data Definitions</vt:lpstr>
      <vt:lpstr>MM Impact Analysis</vt:lpstr>
      <vt:lpstr>Data Codes </vt:lpstr>
      <vt:lpstr>Data Items per  MM </vt:lpstr>
      <vt:lpstr>Message Descriptions</vt:lpstr>
      <vt:lpstr>MM per MM Guide</vt:lpstr>
      <vt:lpstr>- Lookups</vt:lpstr>
      <vt:lpstr>allocation_select</vt:lpstr>
      <vt:lpstr>allocation_select_choice</vt:lpstr>
      <vt:lpstr>busschnames</vt:lpstr>
      <vt:lpstr>caption</vt:lpstr>
      <vt:lpstr>clear_cells</vt:lpstr>
      <vt:lpstr>conv</vt:lpstr>
      <vt:lpstr>DataItems</vt:lpstr>
      <vt:lpstr>dc_1</vt:lpstr>
      <vt:lpstr>dc_10</vt:lpstr>
      <vt:lpstr>dc_100</vt:lpstr>
      <vt:lpstr>dc_101</vt:lpstr>
      <vt:lpstr>dc_102</vt:lpstr>
      <vt:lpstr>dc_103</vt:lpstr>
      <vt:lpstr>dc_106</vt:lpstr>
      <vt:lpstr>dc_107</vt:lpstr>
      <vt:lpstr>dc_110</vt:lpstr>
      <vt:lpstr>dc_112</vt:lpstr>
      <vt:lpstr>dc_120</vt:lpstr>
      <vt:lpstr>dc_123</vt:lpstr>
      <vt:lpstr>dc_124</vt:lpstr>
      <vt:lpstr>dc_128</vt:lpstr>
      <vt:lpstr>dc_131</vt:lpstr>
      <vt:lpstr>dc_14</vt:lpstr>
      <vt:lpstr>dc_142a</vt:lpstr>
      <vt:lpstr>dc_148</vt:lpstr>
      <vt:lpstr>dc_15</vt:lpstr>
      <vt:lpstr>dc_150</vt:lpstr>
      <vt:lpstr>dc_152</vt:lpstr>
      <vt:lpstr>dc_153</vt:lpstr>
      <vt:lpstr>dc_154</vt:lpstr>
      <vt:lpstr>dc_155</vt:lpstr>
      <vt:lpstr>dc_156</vt:lpstr>
      <vt:lpstr>dc_160</vt:lpstr>
      <vt:lpstr>dc_162</vt:lpstr>
      <vt:lpstr>dc_165</vt:lpstr>
      <vt:lpstr>dc_168</vt:lpstr>
      <vt:lpstr>dc_172</vt:lpstr>
      <vt:lpstr>dc_173</vt:lpstr>
      <vt:lpstr>dc_175</vt:lpstr>
      <vt:lpstr>dc_180</vt:lpstr>
      <vt:lpstr>dc_181</vt:lpstr>
      <vt:lpstr>dc_185</vt:lpstr>
      <vt:lpstr>dc_189</vt:lpstr>
      <vt:lpstr>dc_192</vt:lpstr>
      <vt:lpstr>dc_192_Supplier</vt:lpstr>
      <vt:lpstr>dc_193</vt:lpstr>
      <vt:lpstr>dc_195</vt:lpstr>
      <vt:lpstr>dc_20</vt:lpstr>
      <vt:lpstr>dc_204</vt:lpstr>
      <vt:lpstr>dc_209</vt:lpstr>
      <vt:lpstr>dc_211</vt:lpstr>
      <vt:lpstr>dc_217</vt:lpstr>
      <vt:lpstr>dc_218</vt:lpstr>
      <vt:lpstr>dc_219</vt:lpstr>
      <vt:lpstr>dc_220</vt:lpstr>
      <vt:lpstr>dc_222</vt:lpstr>
      <vt:lpstr>dc_223</vt:lpstr>
      <vt:lpstr>dc_24</vt:lpstr>
      <vt:lpstr>dc_28</vt:lpstr>
      <vt:lpstr>dc_33</vt:lpstr>
      <vt:lpstr>dc_35</vt:lpstr>
      <vt:lpstr>dc_36</vt:lpstr>
      <vt:lpstr>dc_41</vt:lpstr>
      <vt:lpstr>dc_46</vt:lpstr>
      <vt:lpstr>dc_51</vt:lpstr>
      <vt:lpstr>dc_53</vt:lpstr>
      <vt:lpstr>dc_54</vt:lpstr>
      <vt:lpstr>dc_55</vt:lpstr>
      <vt:lpstr>dc_56</vt:lpstr>
      <vt:lpstr>dc_62</vt:lpstr>
      <vt:lpstr>dc_75</vt:lpstr>
      <vt:lpstr>dc_82</vt:lpstr>
      <vt:lpstr>dc_88</vt:lpstr>
      <vt:lpstr>dc_89</vt:lpstr>
      <vt:lpstr>dc_90</vt:lpstr>
      <vt:lpstr>dc_97</vt:lpstr>
      <vt:lpstr>dc_98</vt:lpstr>
      <vt:lpstr>DI_schema</vt:lpstr>
      <vt:lpstr>'Market Messages'!element_SpecialNeedsDeleteDetails_Link05254798</vt:lpstr>
      <vt:lpstr>exclude</vt:lpstr>
      <vt:lpstr>field_search</vt:lpstr>
      <vt:lpstr>filter_cols</vt:lpstr>
      <vt:lpstr>header</vt:lpstr>
      <vt:lpstr>header_row</vt:lpstr>
      <vt:lpstr>Impact</vt:lpstr>
      <vt:lpstr>link1</vt:lpstr>
      <vt:lpstr>mapping_result</vt:lpstr>
      <vt:lpstr>mappings</vt:lpstr>
      <vt:lpstr>message_groups</vt:lpstr>
      <vt:lpstr>message_header</vt:lpstr>
      <vt:lpstr>mm_list</vt:lpstr>
      <vt:lpstr>mmitems</vt:lpstr>
      <vt:lpstr>MMnames</vt:lpstr>
      <vt:lpstr>msg_search</vt:lpstr>
      <vt:lpstr>pivot</vt:lpstr>
      <vt:lpstr>'Data Codes '!Print_Area</vt:lpstr>
      <vt:lpstr>'Data Codes '!Print_Titles</vt:lpstr>
      <vt:lpstr>'MM per MM Guide'!Print_Titles</vt:lpstr>
      <vt:lpstr>range2</vt:lpstr>
      <vt:lpstr>segment</vt:lpstr>
      <vt:lpstr>start</vt:lpstr>
      <vt:lpstr>top_corner2</vt:lpstr>
    </vt:vector>
  </TitlesOfParts>
  <Manager/>
  <Company>ESB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Russell</dc:creator>
  <cp:keywords/>
  <dc:description>DRAFT HBL V2.0 Core Component</dc:description>
  <cp:lastModifiedBy>Duggan. Rebecca (ESB Networks)</cp:lastModifiedBy>
  <cp:revision/>
  <dcterms:created xsi:type="dcterms:W3CDTF">2011-02-14T14:07:32Z</dcterms:created>
  <dcterms:modified xsi:type="dcterms:W3CDTF">2025-08-19T09:04:35Z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JT4TYDWXDPTK-152049960-605</vt:lpwstr>
  </property>
  <property fmtid="{D5CDD505-2E9C-101B-9397-08002B2CF9AE}" pid="3" name="_dlc_DocIdItemGuid">
    <vt:lpwstr>48e8c533-9b56-4c46-912a-5d83a6f7a99d</vt:lpwstr>
  </property>
  <property fmtid="{D5CDD505-2E9C-101B-9397-08002B2CF9AE}" pid="4" name="_dlc_DocIdUrl">
    <vt:lpwstr>http://networks.esb.ie/collab2/RMDS/_layouts/15/DocIdRedir.aspx?ID=JT4TYDWXDPTK-152049960-605, JT4TYDWXDPTK-152049960-605</vt:lpwstr>
  </property>
  <property fmtid="{D5CDD505-2E9C-101B-9397-08002B2CF9AE}" pid="5" name="Document Owner">
    <vt:lpwstr>1032</vt:lpwstr>
  </property>
  <property fmtid="{D5CDD505-2E9C-101B-9397-08002B2CF9AE}" pid="6" name="Document Month">
    <vt:lpwstr/>
  </property>
  <property fmtid="{D5CDD505-2E9C-101B-9397-08002B2CF9AE}" pid="7" name="Document Year">
    <vt:lpwstr/>
  </property>
  <property fmtid="{D5CDD505-2E9C-101B-9397-08002B2CF9AE}" pid="8" name="display_urn:schemas-microsoft-com:office:office#Document_x0020_Owner">
    <vt:lpwstr>Corcoran. Emer (ESB Networks)</vt:lpwstr>
  </property>
  <property fmtid="{D5CDD505-2E9C-101B-9397-08002B2CF9AE}" pid="9" name="Document Type">
    <vt:lpwstr>COBL</vt:lpwstr>
  </property>
  <property fmtid="{D5CDD505-2E9C-101B-9397-08002B2CF9AE}" pid="10" name="Status">
    <vt:lpwstr>Working Draft</vt:lpwstr>
  </property>
  <property fmtid="{D5CDD505-2E9C-101B-9397-08002B2CF9AE}" pid="11" name="MSIP_Label_bf4b7b92-9708-4942-8fd7-f99d10f83297_Enabled">
    <vt:lpwstr>true</vt:lpwstr>
  </property>
  <property fmtid="{D5CDD505-2E9C-101B-9397-08002B2CF9AE}" pid="12" name="MSIP_Label_bf4b7b92-9708-4942-8fd7-f99d10f83297_SetDate">
    <vt:lpwstr>2021-09-23T09:13:43Z</vt:lpwstr>
  </property>
  <property fmtid="{D5CDD505-2E9C-101B-9397-08002B2CF9AE}" pid="13" name="MSIP_Label_bf4b7b92-9708-4942-8fd7-f99d10f83297_Method">
    <vt:lpwstr>Standard</vt:lpwstr>
  </property>
  <property fmtid="{D5CDD505-2E9C-101B-9397-08002B2CF9AE}" pid="14" name="MSIP_Label_bf4b7b92-9708-4942-8fd7-f99d10f83297_Name">
    <vt:lpwstr>General</vt:lpwstr>
  </property>
  <property fmtid="{D5CDD505-2E9C-101B-9397-08002B2CF9AE}" pid="15" name="MSIP_Label_bf4b7b92-9708-4942-8fd7-f99d10f83297_SiteId">
    <vt:lpwstr>fb01cb1d-bba8-4c1a-94ef-defd79c59a09</vt:lpwstr>
  </property>
  <property fmtid="{D5CDD505-2E9C-101B-9397-08002B2CF9AE}" pid="16" name="MSIP_Label_bf4b7b92-9708-4942-8fd7-f99d10f83297_ActionId">
    <vt:lpwstr>4279f314-affd-4d1a-8135-b9a73823a281</vt:lpwstr>
  </property>
  <property fmtid="{D5CDD505-2E9C-101B-9397-08002B2CF9AE}" pid="17" name="MSIP_Label_bf4b7b92-9708-4942-8fd7-f99d10f83297_ContentBits">
    <vt:lpwstr>0</vt:lpwstr>
  </property>
  <property fmtid="{D5CDD505-2E9C-101B-9397-08002B2CF9AE}" pid="18" name="ContentTypeId">
    <vt:lpwstr>0x0101005EC5E695CBC6914CA0786CA0148AEB65</vt:lpwstr>
  </property>
</Properties>
</file>